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gp\#ADSE_Formularios_Final\À PUBLICAR\QPDA\"/>
    </mc:Choice>
  </mc:AlternateContent>
  <bookViews>
    <workbookView xWindow="-120" yWindow="-120" windowWidth="20730" windowHeight="11160" firstSheet="1" activeTab="1"/>
  </bookViews>
  <sheets>
    <sheet name="dados" sheetId="13" state="hidden" r:id="rId1"/>
    <sheet name="Autoavaliação CHEFE DE GABINETE" sheetId="1" r:id="rId2"/>
    <sheet name="Gestor CHEFE DE GABINETE" sheetId="12" r:id="rId3"/>
    <sheet name="Consenso CHEFE DE GABINETE" sheetId="11" r:id="rId4"/>
  </sheets>
  <definedNames>
    <definedName name="_xlnm.Print_Area" localSheetId="1">'Autoavaliação CHEFE DE GABINETE'!$A$1:$D$393</definedName>
    <definedName name="_xlnm.Print_Area" localSheetId="2">'Gestor CHEFE DE GABINETE'!$A$1:$D$396</definedName>
    <definedName name="_xlnm.Print_Titles" localSheetId="1">'Autoavaliação CHEFE DE GABINETE'!$1:$3</definedName>
    <definedName name="_xlnm.Print_Titles" localSheetId="3">'Consenso CHEFE DE GABINETE'!$1:$3</definedName>
    <definedName name="_xlnm.Print_Titles" localSheetId="2">'Gestor CHEFE DE GABINETE'!$1:$3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8" i="11" l="1"/>
  <c r="D388" i="12"/>
  <c r="D385" i="1"/>
  <c r="E78" i="11"/>
  <c r="D82" i="11"/>
  <c r="D82" i="12"/>
  <c r="D79" i="1"/>
  <c r="D78" i="11"/>
  <c r="D37" i="11" l="1"/>
  <c r="D365" i="11" l="1"/>
  <c r="D333" i="11"/>
  <c r="D365" i="12"/>
  <c r="D151" i="12"/>
  <c r="E151" i="12"/>
  <c r="E365" i="11" l="1"/>
  <c r="E365" i="12"/>
  <c r="E61" i="11" l="1"/>
  <c r="E61" i="12"/>
  <c r="E58" i="1"/>
  <c r="E371" i="11" l="1"/>
  <c r="E333" i="11"/>
  <c r="E299" i="11"/>
  <c r="E263" i="11"/>
  <c r="E238" i="11"/>
  <c r="E211" i="11"/>
  <c r="E177" i="11"/>
  <c r="E151" i="11"/>
  <c r="E120" i="11"/>
  <c r="E371" i="12"/>
  <c r="E333" i="12"/>
  <c r="E299" i="12"/>
  <c r="E263" i="12"/>
  <c r="E238" i="12"/>
  <c r="E211" i="12"/>
  <c r="E177" i="12"/>
  <c r="E120" i="12"/>
  <c r="E78" i="12"/>
  <c r="D336" i="11"/>
  <c r="D299" i="11"/>
  <c r="C302" i="11" s="1"/>
  <c r="D302" i="11" s="1"/>
  <c r="D263" i="11"/>
  <c r="C266" i="11" s="1"/>
  <c r="D266" i="11" s="1"/>
  <c r="D238" i="11"/>
  <c r="C241" i="11" s="1"/>
  <c r="D241" i="11" s="1"/>
  <c r="D211" i="11"/>
  <c r="D177" i="11"/>
  <c r="D151" i="11"/>
  <c r="D120" i="11"/>
  <c r="C82" i="11"/>
  <c r="D385" i="11" s="1"/>
  <c r="D333" i="12"/>
  <c r="D299" i="12"/>
  <c r="C302" i="12" s="1"/>
  <c r="D302" i="12" s="1"/>
  <c r="D263" i="12"/>
  <c r="C266" i="12" s="1"/>
  <c r="D266" i="12" s="1"/>
  <c r="D238" i="12"/>
  <c r="D211" i="12"/>
  <c r="D177" i="12"/>
  <c r="D120" i="12"/>
  <c r="D78" i="12"/>
  <c r="C82" i="12" s="1"/>
  <c r="D58" i="12"/>
  <c r="D51" i="12"/>
  <c r="D44" i="12"/>
  <c r="D37" i="12"/>
  <c r="D362" i="1"/>
  <c r="E362" i="1"/>
  <c r="E368" i="1" s="1"/>
  <c r="E217" i="12" l="1"/>
  <c r="E339" i="12"/>
  <c r="C154" i="12"/>
  <c r="D154" i="12" s="1"/>
  <c r="C62" i="12"/>
  <c r="C384" i="12" s="1"/>
  <c r="E217" i="11"/>
  <c r="E339" i="11"/>
  <c r="C368" i="12"/>
  <c r="C214" i="11"/>
  <c r="D214" i="11" s="1"/>
  <c r="C154" i="11"/>
  <c r="D154" i="11" s="1"/>
  <c r="C336" i="11"/>
  <c r="C339" i="11" s="1"/>
  <c r="D339" i="11" s="1"/>
  <c r="C123" i="11"/>
  <c r="D123" i="11" s="1"/>
  <c r="C385" i="11"/>
  <c r="C368" i="11"/>
  <c r="C180" i="11"/>
  <c r="D180" i="11" s="1"/>
  <c r="D385" i="12"/>
  <c r="C385" i="12"/>
  <c r="C180" i="12"/>
  <c r="D180" i="12" s="1"/>
  <c r="C241" i="12"/>
  <c r="D241" i="12" s="1"/>
  <c r="C336" i="12"/>
  <c r="D336" i="12" s="1"/>
  <c r="C123" i="12"/>
  <c r="D123" i="12" s="1"/>
  <c r="C214" i="12"/>
  <c r="D214" i="12" s="1"/>
  <c r="D217" i="12" s="1"/>
  <c r="E373" i="12" l="1"/>
  <c r="D368" i="11"/>
  <c r="C371" i="11"/>
  <c r="D371" i="11" s="1"/>
  <c r="D368" i="12"/>
  <c r="C371" i="12"/>
  <c r="D371" i="12" s="1"/>
  <c r="E373" i="11"/>
  <c r="D62" i="12"/>
  <c r="D384" i="12" s="1"/>
  <c r="C339" i="12"/>
  <c r="D339" i="12" s="1"/>
  <c r="C217" i="11"/>
  <c r="C217" i="12"/>
  <c r="C374" i="11" l="1"/>
  <c r="D374" i="11" s="1"/>
  <c r="D386" i="11" s="1"/>
  <c r="D217" i="11"/>
  <c r="C374" i="12"/>
  <c r="C386" i="11" l="1"/>
  <c r="D374" i="12"/>
  <c r="D386" i="12" s="1"/>
  <c r="C386" i="12"/>
  <c r="D330" i="1"/>
  <c r="E330" i="1"/>
  <c r="D296" i="1"/>
  <c r="E296" i="1"/>
  <c r="E260" i="1"/>
  <c r="D260" i="1"/>
  <c r="D235" i="1"/>
  <c r="E235" i="1"/>
  <c r="D208" i="1"/>
  <c r="E208" i="1"/>
  <c r="D174" i="1"/>
  <c r="E174" i="1"/>
  <c r="E148" i="1"/>
  <c r="D148" i="1"/>
  <c r="D117" i="1"/>
  <c r="E117" i="1"/>
  <c r="C388" i="12" l="1"/>
  <c r="E214" i="1"/>
  <c r="D75" i="1" l="1"/>
  <c r="D51" i="11" l="1"/>
  <c r="D44" i="11"/>
  <c r="D58" i="11" l="1"/>
  <c r="C62" i="11" s="1"/>
  <c r="C384" i="11" s="1"/>
  <c r="C388" i="11" l="1"/>
  <c r="D62" i="11"/>
  <c r="D384" i="11" s="1"/>
  <c r="E75" i="1" l="1"/>
  <c r="C211" i="1" l="1"/>
  <c r="D211" i="1" s="1"/>
  <c r="C365" i="1"/>
  <c r="C299" i="1"/>
  <c r="D299" i="1" s="1"/>
  <c r="C263" i="1"/>
  <c r="D263" i="1" s="1"/>
  <c r="C177" i="1"/>
  <c r="D177" i="1" s="1"/>
  <c r="C79" i="1"/>
  <c r="D55" i="1"/>
  <c r="D48" i="1"/>
  <c r="D41" i="1"/>
  <c r="D34" i="1"/>
  <c r="D365" i="1" l="1"/>
  <c r="C368" i="1"/>
  <c r="D382" i="1"/>
  <c r="C120" i="1"/>
  <c r="D120" i="1" s="1"/>
  <c r="E336" i="1"/>
  <c r="E370" i="1" s="1"/>
  <c r="C382" i="1"/>
  <c r="C333" i="1"/>
  <c r="D333" i="1" s="1"/>
  <c r="C238" i="1"/>
  <c r="D238" i="1" s="1"/>
  <c r="C151" i="1"/>
  <c r="D151" i="1" s="1"/>
  <c r="C59" i="1"/>
  <c r="D368" i="1" l="1"/>
  <c r="C336" i="1"/>
  <c r="D336" i="1" s="1"/>
  <c r="D59" i="1"/>
  <c r="D381" i="1" s="1"/>
  <c r="C381" i="1"/>
  <c r="C214" i="1"/>
  <c r="D214" i="1" s="1"/>
  <c r="C371" i="1" l="1"/>
  <c r="D371" i="1" l="1"/>
  <c r="D383" i="1" s="1"/>
  <c r="C383" i="1"/>
  <c r="C385" i="1" l="1"/>
</calcChain>
</file>

<file path=xl/sharedStrings.xml><?xml version="1.0" encoding="utf-8"?>
<sst xmlns="http://schemas.openxmlformats.org/spreadsheetml/2006/main" count="1603" uniqueCount="529">
  <si>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</si>
  <si>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</si>
  <si>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</si>
  <si>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</si>
  <si>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</si>
  <si>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</si>
  <si>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</si>
  <si>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</si>
  <si>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</si>
  <si>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</si>
  <si>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</si>
  <si>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</si>
  <si>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</si>
  <si>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</si>
  <si>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</si>
  <si>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</si>
  <si>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</si>
  <si>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</si>
  <si>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</si>
  <si>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</si>
  <si>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</si>
  <si>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</si>
  <si>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</si>
  <si>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</si>
  <si>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</si>
  <si>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</si>
  <si>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</si>
  <si>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</si>
  <si>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</si>
  <si>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</si>
  <si>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</si>
  <si>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</si>
  <si>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</si>
  <si>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</si>
  <si>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</si>
  <si>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</si>
  <si>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</si>
  <si>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</si>
  <si>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</si>
  <si>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</si>
  <si>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</si>
  <si>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</si>
  <si>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</si>
  <si>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</si>
  <si>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</si>
  <si>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</si>
  <si>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</si>
  <si>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</si>
  <si>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</si>
  <si>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</si>
  <si>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</si>
  <si>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</si>
  <si>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</si>
  <si>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</si>
  <si>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</si>
  <si>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</si>
  <si>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</si>
  <si>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</si>
  <si>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</si>
  <si>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</si>
  <si>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</si>
  <si>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</si>
  <si>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</si>
  <si>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</si>
  <si>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</si>
  <si>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</si>
  <si>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</si>
  <si>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</si>
  <si>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</si>
  <si>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</si>
  <si>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</si>
  <si>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</si>
  <si>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</si>
  <si>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</si>
  <si>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</si>
  <si>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</si>
  <si>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</si>
  <si>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</si>
  <si>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</si>
  <si>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</si>
  <si>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</si>
  <si>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</si>
  <si>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</si>
  <si>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</si>
  <si>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</si>
  <si>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</si>
  <si>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</si>
  <si>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</si>
  <si>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</si>
  <si>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</si>
  <si>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</si>
  <si>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</si>
  <si>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</si>
  <si>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</si>
  <si>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</si>
  <si>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</si>
  <si>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</si>
  <si>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</si>
  <si>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</si>
  <si>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</si>
  <si>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</si>
  <si>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</si>
  <si>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</si>
  <si>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</si>
  <si>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</si>
  <si>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</si>
  <si>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</si>
  <si>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</si>
  <si>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</si>
  <si>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</si>
  <si>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</si>
  <si>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</si>
  <si>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</si>
  <si>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</si>
  <si>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</si>
  <si>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</si>
  <si>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</si>
  <si>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</si>
  <si>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</si>
  <si>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</si>
  <si>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</si>
  <si>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</si>
  <si>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</si>
  <si>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</si>
  <si>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</si>
  <si>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</si>
  <si>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</si>
  <si>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</si>
  <si>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</si>
  <si>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</si>
  <si>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</si>
  <si>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</si>
  <si>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</si>
  <si>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</si>
  <si>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</si>
  <si>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</si>
  <si>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</si>
  <si>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</si>
  <si>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</si>
  <si>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</si>
  <si>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</si>
  <si>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</si>
  <si>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</si>
  <si>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</si>
  <si>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</si>
  <si>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</si>
  <si>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</si>
  <si>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</si>
  <si>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</si>
  <si>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</si>
  <si>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</si>
  <si>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</si>
  <si>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</si>
  <si>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</si>
  <si>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</si>
  <si>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</si>
  <si>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</si>
  <si>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</si>
  <si>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</si>
  <si>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</si>
  <si>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</si>
  <si>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</si>
  <si>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</si>
  <si>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</si>
  <si>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</si>
  <si>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</si>
  <si>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</si>
  <si>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</si>
  <si>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</si>
  <si>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</si>
  <si>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</si>
  <si>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</si>
  <si>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</si>
  <si>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</si>
  <si>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</si>
  <si>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</si>
  <si>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</si>
  <si>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</si>
  <si>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</si>
  <si>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</si>
  <si>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</si>
  <si>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</si>
  <si>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</si>
  <si>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</si>
  <si>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</si>
  <si>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</si>
  <si>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</si>
  <si>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</si>
  <si>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</si>
  <si>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</si>
  <si>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</si>
  <si>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</si>
  <si>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ITEM 5 COMPETÊNCIAS: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</si>
  <si>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</si>
  <si>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</si>
  <si>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</si>
  <si>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</si>
  <si>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</si>
  <si>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</si>
  <si>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</si>
  <si>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</si>
  <si>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</si>
  <si>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</si>
  <si>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</si>
  <si>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</si>
  <si>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</si>
  <si>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</si>
  <si>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</si>
  <si>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</si>
  <si>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</si>
  <si>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</si>
  <si>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</si>
  <si>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</si>
  <si>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</si>
  <si>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</si>
  <si>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</si>
  <si>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</si>
  <si>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</si>
  <si>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</si>
  <si>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</si>
  <si>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</si>
  <si>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</si>
  <si>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</si>
  <si>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</si>
  <si>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</si>
  <si>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</si>
  <si>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</si>
  <si>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</si>
  <si>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</si>
  <si>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</si>
  <si>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</si>
  <si>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</si>
  <si>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</si>
  <si>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</si>
  <si>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</si>
  <si>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</si>
  <si>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</si>
  <si>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</si>
  <si>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</si>
  <si>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</si>
  <si>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</si>
  <si>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</si>
  <si>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</si>
  <si>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</si>
  <si>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</si>
  <si>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</si>
  <si>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</si>
  <si>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</si>
  <si>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</si>
  <si>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</si>
  <si>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</si>
  <si>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</si>
  <si>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</si>
  <si>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</si>
  <si>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</si>
  <si>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</si>
  <si>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</si>
  <si>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</si>
  <si>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</si>
  <si>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</si>
  <si>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</si>
  <si>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</si>
  <si>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</si>
  <si>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</si>
  <si>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</si>
  <si>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</si>
  <si>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</si>
  <si>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</si>
  <si>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</si>
  <si>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</si>
  <si>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</si>
  <si>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</si>
  <si>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</si>
  <si>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</si>
  <si>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</si>
  <si>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</si>
  <si>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</si>
  <si>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</si>
  <si>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</si>
  <si>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</si>
  <si>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</si>
  <si>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</si>
  <si>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</si>
  <si>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</si>
  <si>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</si>
  <si>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</si>
  <si>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</si>
  <si>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</si>
  <si>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</si>
  <si>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</si>
  <si>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</si>
  <si>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</si>
  <si>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</si>
  <si>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</si>
  <si>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</si>
  <si>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</si>
  <si>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</si>
  <si>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</si>
  <si>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</si>
  <si>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</si>
  <si>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</si>
  <si>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</si>
  <si>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</si>
  <si>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</si>
  <si>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</si>
  <si>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</si>
  <si>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</si>
  <si>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</si>
  <si>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</si>
  <si>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</si>
  <si>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</si>
  <si>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</si>
  <si>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</si>
  <si>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</si>
  <si>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</si>
  <si>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</si>
  <si>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</si>
  <si>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</si>
  <si>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</si>
  <si>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</si>
  <si>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</si>
  <si>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</si>
  <si>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</si>
  <si>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</si>
  <si>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</si>
  <si>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</si>
  <si>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</si>
  <si>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</si>
  <si>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</si>
  <si>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</si>
  <si>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</si>
  <si>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</si>
  <si>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</si>
  <si>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</si>
  <si>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</si>
  <si>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</si>
  <si>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</si>
  <si>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</si>
  <si>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</si>
  <si>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</si>
  <si>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</si>
  <si>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</si>
  <si>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</si>
  <si>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</si>
  <si>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</si>
  <si>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</si>
  <si>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</si>
  <si>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</si>
  <si>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</si>
  <si>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</si>
  <si>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</si>
  <si>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</si>
  <si>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</si>
  <si>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</si>
  <si>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</si>
  <si>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</si>
  <si>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</si>
  <si>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</si>
  <si>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</si>
  <si>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</si>
  <si>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</si>
  <si>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</si>
  <si>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</si>
  <si>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</si>
  <si>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</si>
  <si>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</si>
  <si>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</si>
  <si>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</si>
  <si>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</si>
  <si>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</si>
  <si>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</si>
  <si>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</si>
  <si>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</si>
  <si>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</si>
  <si>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</si>
  <si>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</si>
  <si>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</si>
  <si>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</si>
  <si>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</si>
  <si>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</si>
  <si>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</si>
  <si>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</si>
  <si>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</si>
  <si>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</si>
  <si>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</si>
  <si>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</si>
  <si>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</si>
  <si>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</si>
  <si>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</si>
  <si>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</si>
  <si>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</si>
  <si>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</si>
  <si>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</si>
  <si>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</si>
  <si>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</si>
  <si>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</si>
  <si>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</si>
  <si>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</si>
  <si>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t>1. Analisa, desenvolve e padroniza processos.</t>
  </si>
  <si>
    <t>2. Implementa a gestão da qualidade alinhada à política da ADAPAR.</t>
  </si>
  <si>
    <t>3. Conduz e acompanha a implementação das melhorias.</t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</si>
  <si>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</si>
  <si>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</si>
  <si>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</si>
  <si>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</si>
  <si>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</si>
  <si>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</si>
  <si>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</si>
  <si>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</si>
  <si>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</si>
  <si>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</si>
  <si>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</si>
  <si>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</si>
  <si>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</si>
  <si>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</si>
  <si>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</si>
  <si>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</si>
  <si>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</si>
  <si>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</si>
  <si>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</si>
  <si>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2. Analisa cenários.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</si>
  <si>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</si>
  <si>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</si>
  <si>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</si>
  <si>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</si>
  <si>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</si>
  <si>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</si>
  <si>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</si>
  <si>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</si>
  <si>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</si>
  <si>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</si>
  <si>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</si>
  <si>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</si>
  <si>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t>Selecione dentre as pontuações a nota que você avalia o Servidor perante a cada uma destas atribuições. Deverá ser descrito no campo "Evidências" quais os dados e fatos validam o valor atribuído a cada uma delas.</t>
  </si>
  <si>
    <t>Assinale com "X", nos fatores abaixo, o indicador que corresponde a forma como você avalia o Servidor. No final de cada fator deverá ser descrito no campo "Evidências" quais os dados e fatos validam o valor atribuído.</t>
  </si>
  <si>
    <t>DIREÇÃO</t>
  </si>
  <si>
    <t>PRESIDÊNCIA</t>
  </si>
  <si>
    <t>Domínio Total</t>
  </si>
  <si>
    <t>1. Incentiva o aperfeiçoamento da comunicação na ADAPAR.</t>
  </si>
  <si>
    <t>2. Assegura recursos para o aperfeiçoamento da comunicação na ADAPAR.</t>
  </si>
  <si>
    <t>3. Transforma argumentos em convicções obtendo adesão dos demais.</t>
  </si>
  <si>
    <t>1. Delibera sobre planos, programas, projetos e ações, com imparcialidade.</t>
  </si>
  <si>
    <t>2. Define e ajusta resultados esperados, objetivos e metas estratégicas, com transparência.</t>
  </si>
  <si>
    <t>3. Propõe melhorias no planejamento estratégico, considerando as oportunidades e ameaças identificadas, com efetividade e qualidade.</t>
  </si>
  <si>
    <t>1. Valida as regras de cooperação, estratégia, objetivos e projetos entre as organizações da rede, com responsabilidade.</t>
  </si>
  <si>
    <t>2. É proativo na superação de obstáculos que impedem a cooperação.</t>
  </si>
  <si>
    <t>3. Disponibiliza recursos com agilidade.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</si>
  <si>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45)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</si>
  <si>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69)</t>
    </r>
  </si>
  <si>
    <t>1. Implanta prontamente as inovações e recomendações de órgãos superiores e de controle.</t>
  </si>
  <si>
    <t>2. Decide a provisão de recursos com base nas prioridades.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</si>
  <si>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36)</t>
    </r>
  </si>
  <si>
    <t>1. Incentiva adoção de práticas inovadoras.</t>
  </si>
  <si>
    <t>3. Desenvolve uma cultura que incorpora a inovação e adaptação.</t>
  </si>
  <si>
    <t>2. Determina inovações com base em tendências e cenários.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</si>
  <si>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42)</t>
    </r>
  </si>
  <si>
    <t>1. Estabelece a política da qualidade na ADAPAR.</t>
  </si>
  <si>
    <t>3. Propõe soluções estratégicas.</t>
  </si>
  <si>
    <t>4. Direciona a adoção da cultura da qualidade na organização.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</si>
  <si>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</si>
  <si>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t>1. É referência na adoção e difusão dos valores institucionais na conduta dos servidores.</t>
  </si>
  <si>
    <t>2. Assegura ações desenvolvimento de gestores e equipe, visando um ambiente saudável na ADAPAR.</t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</si>
  <si>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222</t>
    </r>
    <r>
      <rPr>
        <sz val="11"/>
        <rFont val="Calibri"/>
        <family val="2"/>
        <charset val="1"/>
      </rPr>
      <t>)</t>
    </r>
  </si>
  <si>
    <r>
      <t xml:space="preserve">I – VISÃO DO NEGÓCIO: </t>
    </r>
    <r>
      <rPr>
        <sz val="11"/>
        <color indexed="8"/>
        <rFont val="Calibri"/>
        <family val="2"/>
        <scheme val="minor"/>
      </rPr>
      <t>Capacidade de visualizar os cenários em que a Instituição está inserida, percebendo tendências e oportunidades que possam impactar no negócio, realizando projeções e direcionando esforços em busca da maximização dos resultados.</t>
    </r>
  </si>
  <si>
    <r>
      <t xml:space="preserve">5.3 COMPETÊNCIAS FUNCIONAIS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</si>
  <si>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</si>
  <si>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RESULTADO DO SUBITEM 5.3 COMPETÊNCIAS FUNCIONAIS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</si>
  <si>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</si>
  <si>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</si>
  <si>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69)</t>
    </r>
  </si>
  <si>
    <t>RESULTADO DO FATOR 5.3 - I COMPETÊNCIA VISÃO DO NEGÓCIO</t>
  </si>
  <si>
    <t>PERÍODO AVALIADO: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</si>
  <si>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</si>
  <si>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</si>
  <si>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Age de acordo com as normas legais e regulamentares estabelecidas pela instiituição, buscando conhecê-las e compreendê-las.</t>
  </si>
  <si>
    <t>1. Comunica as diretrizes e resultados, respeitando os meios e fóruns estabelecidos na Adapar.</t>
  </si>
  <si>
    <t>2. Aprova, pelos meios adequados, mudanças nos programas e ações estratégicas.</t>
  </si>
  <si>
    <t>3. Define e comunica as diretrizes e os resultados esperados da Adapar.</t>
  </si>
  <si>
    <t>4. Faz a gestão de riscos potenciais, assegurando ações para atenuá-los.</t>
  </si>
  <si>
    <t>5. Define soluções alternativas para redirecionamento estratégico.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</si>
  <si>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</si>
  <si>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</si>
  <si>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</si>
  <si>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</si>
  <si>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</si>
  <si>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</si>
  <si>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</si>
  <si>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</si>
  <si>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t>1. Avalia as atividades de acordo com a criticidade.</t>
  </si>
  <si>
    <t>2. Participa da análise de cenários, exercitando sua capacidade de identificação dos impactos e do posicionamento a ser adotado, diante das tendências e oportunidades.</t>
  </si>
  <si>
    <t xml:space="preserve">3. Age de forma integrada, atuando conforme direcionamento.   </t>
  </si>
  <si>
    <t>1.  Avalia os projetos que impactem o resultado da instituição.</t>
  </si>
  <si>
    <t>2. Priorização as atividades que impactem diretamente nos resultados.</t>
  </si>
  <si>
    <t>3. Realiza analise de cenários, identificando os impactos.</t>
  </si>
  <si>
    <t>4. Propõe posicionamentos a serem adotados, diante das tendências e oportunidades.</t>
  </si>
  <si>
    <t>1. Avalia microeconomia.</t>
  </si>
  <si>
    <t>2. Monitora os principais impactos no dia a dia operacional.</t>
  </si>
  <si>
    <t>3. Define posicionamentos a serem adotados, diante das tendências e oportunidades.</t>
  </si>
  <si>
    <t>4. Identifica tendências subliminares de cenários.</t>
  </si>
  <si>
    <t>5. Faz projeção de viabilidade das oportunidades, visando a maximização dos resultados.</t>
  </si>
  <si>
    <t>1. Avalia macroeconomia.</t>
  </si>
  <si>
    <t>2. Define diretrizes que minimizem os impactos negativos na instituição.</t>
  </si>
  <si>
    <t>3. Realiza análise de cenários complexos, definindo ações propositivas de implemento no negócio.</t>
  </si>
  <si>
    <t>4. Estimula os gestores a realizarem projeções a longo prazo, visualizando oportunidades de negócio.</t>
  </si>
  <si>
    <t>5. É ousado, assumindo risco, e identificando oportunidades competitivas.</t>
  </si>
  <si>
    <r>
      <t>ATITUDES</t>
    </r>
    <r>
      <rPr>
        <sz val="11"/>
        <color rgb="FF000000"/>
        <rFont val="Calibri"/>
        <family val="2"/>
      </rPr>
      <t xml:space="preserve"> 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</si>
  <si>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237</t>
    </r>
    <r>
      <rPr>
        <sz val="11"/>
        <rFont val="Calibri"/>
        <family val="2"/>
        <charset val="1"/>
      </rPr>
      <t>)</t>
    </r>
  </si>
  <si>
    <r>
      <t xml:space="preserve">5 COMPETÊNCIAS </t>
    </r>
    <r>
      <rPr>
        <sz val="11"/>
        <rFont val="Calibri"/>
        <family val="2"/>
        <scheme val="minor"/>
      </rPr>
      <t>(pontuação total máxima no item = 510)</t>
    </r>
  </si>
  <si>
    <r>
      <rPr>
        <b/>
        <sz val="11"/>
        <rFont val="Calibri"/>
        <family val="2"/>
        <scheme val="minor"/>
      </rPr>
      <t>II – FOCO NO RESULTADO:</t>
    </r>
    <r>
      <rPr>
        <sz val="11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</si>
  <si>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t>ATITUDES</t>
    </r>
    <r>
      <rPr>
        <sz val="11"/>
        <color rgb="FF000000"/>
        <rFont val="Calibri"/>
        <family val="2"/>
      </rPr>
      <t xml:space="preserve"> (pontuação máxima =60)</t>
    </r>
  </si>
  <si>
    <t>*O Resultado do Item 5 Competências é representado pela Pontuação Alcançada e corresponde à somatória dos Subitens 5.1, 5.2 e 5.3.</t>
  </si>
  <si>
    <t>ULSA DE GUARAPUAVA</t>
  </si>
  <si>
    <r>
      <t xml:space="preserve">I – VISÃO DO NEGÓCIO: </t>
    </r>
    <r>
      <rPr>
        <sz val="11"/>
        <rFont val="Calibri"/>
        <family val="2"/>
        <scheme val="minor"/>
      </rPr>
      <t>Capacidade de visualizar os cenários em que a Instituição está inserida, percebendo tendências e oportunidades que possam impactar no negócio, realizando projeções e direcionando esforços em busca da maximização dos resultados.</t>
    </r>
  </si>
  <si>
    <t>FORMULÁRIO A - AUTOAVALIAÇÃO - CARGO CHEFE DE GABINETE</t>
  </si>
  <si>
    <t>FORMULÁRIO B - SUPERIOR IMEDIATO - CARGO DE CHEFE DE GABINETE</t>
  </si>
  <si>
    <t>FORMULÁRIO C - CONSENSO - CARGO DE CHEFE DE GABINETE</t>
  </si>
  <si>
    <t>1. Prestar apoio e assessoramento direto e imediato ao Diretor Presidente no desempenho de suas atribuições e no atendimento de seus compromissos oficiais.</t>
  </si>
  <si>
    <t>2. Assessorar a elaboração e coordenar a agenda do Diretor-Presidente.</t>
  </si>
  <si>
    <t>3. Organizar e gerir as demandas administrativas, operacionais e institucionais do gabinete.</t>
  </si>
  <si>
    <t>4. Coordenar o recebimento e as respostas das correspondências e documentos recebidos no gabinete.</t>
  </si>
  <si>
    <t>5. Prestar assistência direta e imediata em demandas específicas.</t>
  </si>
  <si>
    <t>6. Planejar e coordenar assuntos específicos indicados pelo Diretor Presidente.</t>
  </si>
  <si>
    <t>7. Revisar os documentos a serem assinados pelo Diretor Presidente.</t>
  </si>
  <si>
    <t>8. Fazer a articulação com os órgãos públicos ou privados afim de subsidiar o Diretor Presidente.</t>
  </si>
  <si>
    <t>9. Coordenar e articular com a Assessoria Técnica matérias de interesse da Presidência.</t>
  </si>
  <si>
    <t>10. Representar o Diretor Presidente quando delegado.</t>
  </si>
  <si>
    <r>
      <t xml:space="preserve">4. EFICIÊNCIA </t>
    </r>
    <r>
      <rPr>
        <sz val="11"/>
        <rFont val="Calibri"/>
        <family val="2"/>
        <scheme val="minor"/>
      </rPr>
      <t>(pontuação máxima no item = 30)</t>
    </r>
  </si>
  <si>
    <t>Chefe de Gabinete</t>
  </si>
  <si>
    <t>ANEXO XXVIII à que se refere a Portaria 30 de 08 de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</si>
</sst>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9" borderId="30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right" vertical="center" wrapText="1"/>
    </xf>
    <xf numFmtId="0" fontId="0" fillId="0" borderId="0" xfId="0" applyAlignment="1">
      <alignment horizontal="justify" vertical="center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1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9" fillId="11" borderId="46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1"/>
    </xf>
    <xf numFmtId="1" fontId="3" fillId="5" borderId="23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justify" vertical="center" wrapText="1"/>
    </xf>
    <xf numFmtId="0" fontId="2" fillId="0" borderId="57" xfId="0" applyFont="1" applyBorder="1" applyAlignment="1">
      <alignment horizontal="justify" vertical="center" wrapText="1"/>
    </xf>
    <xf numFmtId="0" fontId="6" fillId="10" borderId="51" xfId="0" applyFont="1" applyFill="1" applyBorder="1" applyAlignment="1">
      <alignment horizontal="center" vertical="center" wrapText="1"/>
    </xf>
    <xf numFmtId="0" fontId="0" fillId="9" borderId="59" xfId="0" applyFill="1" applyBorder="1" applyAlignment="1">
      <alignment horizontal="center" vertical="center" wrapText="1"/>
    </xf>
    <xf numFmtId="0" fontId="8" fillId="9" borderId="61" xfId="0" applyFont="1" applyFill="1" applyBorder="1" applyAlignment="1" applyProtection="1">
      <alignment horizontal="center" vertical="center" wrapText="1"/>
      <protection locked="0"/>
    </xf>
    <xf numFmtId="0" fontId="6" fillId="10" borderId="45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5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0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5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8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3" fillId="18" borderId="5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3" fillId="10" borderId="51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14" fillId="0" borderId="54" xfId="0" applyFont="1" applyBorder="1" applyAlignment="1" applyProtection="1">
      <alignment horizontal="left" vertical="top" wrapText="1"/>
      <protection locked="0"/>
    </xf>
    <xf numFmtId="0" fontId="12" fillId="13" borderId="27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6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4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5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3" fillId="18" borderId="44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7" borderId="5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justify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1" fillId="9" borderId="45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12" fillId="8" borderId="48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11" fillId="0" borderId="44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justify" vertical="center" wrapText="1"/>
    </xf>
    <xf numFmtId="0" fontId="5" fillId="8" borderId="3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63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1" fillId="0" borderId="57" xfId="0" applyFont="1" applyBorder="1" applyAlignment="1">
      <alignment horizontal="justify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6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4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9" fontId="18" fillId="0" borderId="33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0" fontId="2" fillId="9" borderId="45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19" fillId="11" borderId="4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1" fontId="3" fillId="16" borderId="62" xfId="0" applyNumberFormat="1" applyFont="1" applyFill="1" applyBorder="1" applyAlignment="1">
      <alignment horizontal="center" vertical="center" wrapText="1"/>
    </xf>
    <xf numFmtId="1" fontId="3" fillId="16" borderId="56" xfId="0" applyNumberFormat="1" applyFont="1" applyFill="1" applyBorder="1" applyAlignment="1">
      <alignment horizontal="center" vertical="center" wrapText="1"/>
    </xf>
    <xf numFmtId="2" fontId="6" fillId="19" borderId="52" xfId="0" applyNumberFormat="1" applyFont="1" applyFill="1" applyBorder="1" applyAlignment="1">
      <alignment horizontal="center" vertical="center" wrapText="1"/>
    </xf>
    <xf numFmtId="2" fontId="6" fillId="19" borderId="54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3" fillId="18" borderId="57" xfId="0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65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9" borderId="50" xfId="0" applyFont="1" applyFill="1" applyBorder="1" applyAlignment="1" applyProtection="1">
      <alignment horizontal="left" vertical="center" wrapText="1"/>
      <protection locked="0"/>
    </xf>
    <xf numFmtId="0" fontId="11" fillId="9" borderId="65" xfId="0" applyFont="1" applyFill="1" applyBorder="1" applyAlignment="1" applyProtection="1">
      <alignment horizontal="left" vertical="center" wrapText="1"/>
      <protection locked="0"/>
    </xf>
    <xf numFmtId="0" fontId="11" fillId="9" borderId="37" xfId="0" applyFont="1" applyFill="1" applyBorder="1" applyAlignment="1" applyProtection="1">
      <alignment horizontal="left" vertical="center" wrapText="1"/>
      <protection locked="0"/>
    </xf>
    <xf numFmtId="0" fontId="3" fillId="11" borderId="8" xfId="0" applyFont="1" applyFill="1" applyBorder="1" applyAlignment="1">
      <alignment horizontal="center" vertical="center" wrapText="1"/>
    </xf>
    <xf numFmtId="0" fontId="3" fillId="11" borderId="58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5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1" xfId="0" applyFont="1" applyFill="1" applyBorder="1" applyAlignment="1">
      <alignment horizontal="center" vertical="center" wrapText="1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65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9" borderId="50" xfId="0" applyFont="1" applyFill="1" applyBorder="1" applyAlignment="1" applyProtection="1">
      <alignment horizontal="left" vertical="center" wrapText="1"/>
      <protection locked="0"/>
    </xf>
    <xf numFmtId="0" fontId="4" fillId="9" borderId="65" xfId="0" applyFont="1" applyFill="1" applyBorder="1" applyAlignment="1" applyProtection="1">
      <alignment horizontal="left" vertical="center" wrapText="1"/>
      <protection locked="0"/>
    </xf>
    <xf numFmtId="0" fontId="4" fillId="9" borderId="37" xfId="0" applyFont="1" applyFill="1" applyBorder="1" applyAlignment="1" applyProtection="1">
      <alignment horizontal="left" vertical="center" wrapText="1"/>
      <protection locked="0"/>
    </xf>
    <xf numFmtId="0" fontId="9" fillId="10" borderId="5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4" xfId="0" applyFont="1" applyFill="1" applyBorder="1" applyAlignment="1">
      <alignment horizontal="center" vertical="center" wrapText="1"/>
    </xf>
    <xf numFmtId="0" fontId="5" fillId="21" borderId="22" xfId="0" applyFont="1" applyFill="1" applyBorder="1" applyAlignment="1">
      <alignment horizontal="center" vertical="center" wrapText="1"/>
    </xf>
    <xf numFmtId="0" fontId="0" fillId="0" borderId="44" xfId="0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45E92FC-62F0-4155-9951-29D8340C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A3B20D8-0B5B-49F0-B813-075A8C6D7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36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DE44A3F-C3E2-479E-8A1F-C397BEE1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6641A68-D63B-4355-BA84-3D105D18F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3665" y="106505"/>
          <a:ext cx="846860" cy="699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983236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33D57A-1C9F-45B7-A1D6-DA388892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762865</xdr:colOff>
      <xdr:row>0</xdr:row>
      <xdr:rowOff>106505</xdr:rowOff>
    </xdr:from>
    <xdr:to>
      <xdr:col>3</xdr:col>
      <xdr:colOff>1609725</xdr:colOff>
      <xdr:row>1</xdr:row>
      <xdr:rowOff>300994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F9AEFC5-E657-4F20-8F26-4E6EADF89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3665" y="106505"/>
          <a:ext cx="846860" cy="6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topLeftCell="A29" workbookViewId="0">
      <selection activeCell="F54" sqref="F54"/>
    </sheetView>
  </sheetViews>
  <sheetFormatPr defaultRowHeight="15"/>
  <cols>
    <col min="1" max="1" width="29.42578125" style="9" customWidth="1"/>
    <col min="2" max="2" width="52" style="11" customWidth="1"/>
    <col min="3" max="3" width="39.42578125" style="11" customWidth="1"/>
    <col min="6" max="9" width="36.28515625" customWidth="1"/>
  </cols>
  <sheetData>
    <row r="1" spans="1:9" ht="15.75" thickBot="1">
      <c r="A1" s="8" t="s">
        <v>129</v>
      </c>
      <c r="B1" s="9" t="s">
        <v>436</v>
      </c>
      <c r="C1" s="10" t="s">
        <v>240</v>
      </c>
      <c r="F1" s="106" t="s">
        <v>434</v>
      </c>
      <c r="G1" s="106"/>
      <c r="H1" s="106"/>
      <c r="I1" s="106"/>
    </row>
    <row r="2" spans="1:9">
      <c r="A2" s="8">
        <v>0</v>
      </c>
      <c r="B2" s="9" t="s">
        <v>435</v>
      </c>
      <c r="C2" s="10" t="s">
        <v>241</v>
      </c>
    </row>
    <row r="3" spans="1:9">
      <c r="A3" s="8">
        <v>1</v>
      </c>
      <c r="B3" s="9" t="s">
        <v>235</v>
      </c>
      <c r="C3" s="10" t="s">
        <v>242</v>
      </c>
      <c r="F3" s="107" t="s">
        <v>433</v>
      </c>
      <c r="G3" s="107"/>
      <c r="H3" s="107"/>
      <c r="I3" s="107"/>
    </row>
    <row r="4" spans="1:9">
      <c r="A4" s="8">
        <v>2</v>
      </c>
      <c r="B4" s="9" t="s">
        <v>236</v>
      </c>
      <c r="C4" s="10" t="s">
        <v>243</v>
      </c>
    </row>
    <row r="5" spans="1:9">
      <c r="A5" s="8">
        <v>3</v>
      </c>
      <c r="B5" s="9" t="s">
        <v>237</v>
      </c>
      <c r="C5" s="10" t="s">
        <v>244</v>
      </c>
      <c r="F5" s="103" t="s">
        <v>405</v>
      </c>
      <c r="G5" s="104"/>
      <c r="H5" s="104"/>
      <c r="I5" s="105"/>
    </row>
    <row r="6" spans="1:9" ht="15.75" thickBot="1">
      <c r="A6" s="8"/>
      <c r="B6" s="9" t="s">
        <v>238</v>
      </c>
      <c r="C6" s="10" t="s">
        <v>245</v>
      </c>
    </row>
    <row r="7" spans="1:9">
      <c r="B7" s="9" t="s">
        <v>239</v>
      </c>
      <c r="C7" s="10" t="s">
        <v>246</v>
      </c>
      <c r="F7" s="108" t="s">
        <v>112</v>
      </c>
      <c r="G7" s="108"/>
      <c r="H7" s="108"/>
      <c r="I7" s="108"/>
    </row>
    <row r="8" spans="1:9">
      <c r="B8" s="9" t="s">
        <v>210</v>
      </c>
      <c r="C8" s="10" t="s">
        <v>247</v>
      </c>
      <c r="F8" s="109" t="s">
        <v>206</v>
      </c>
      <c r="G8" s="109"/>
      <c r="H8" s="109"/>
      <c r="I8" s="109"/>
    </row>
    <row r="9" spans="1:9" ht="15.75" thickBot="1">
      <c r="B9" s="9" t="s">
        <v>211</v>
      </c>
      <c r="C9" s="10" t="s">
        <v>248</v>
      </c>
      <c r="F9" s="110"/>
      <c r="G9" s="110"/>
      <c r="H9" s="110"/>
      <c r="I9" s="110"/>
    </row>
    <row r="10" spans="1:9">
      <c r="B10" s="9" t="s">
        <v>212</v>
      </c>
      <c r="C10" s="10" t="s">
        <v>249</v>
      </c>
      <c r="F10" s="111" t="s">
        <v>113</v>
      </c>
      <c r="G10" s="111"/>
      <c r="H10" s="111"/>
      <c r="I10" s="111"/>
    </row>
    <row r="11" spans="1:9" ht="15.75" thickBot="1">
      <c r="B11" s="9" t="s">
        <v>213</v>
      </c>
      <c r="C11" s="10" t="s">
        <v>124</v>
      </c>
      <c r="F11" s="110"/>
      <c r="G11" s="110"/>
      <c r="H11" s="110"/>
      <c r="I11" s="110"/>
    </row>
    <row r="12" spans="1:9">
      <c r="B12" s="9" t="s">
        <v>214</v>
      </c>
      <c r="C12" s="10" t="s">
        <v>250</v>
      </c>
      <c r="F12" s="112" t="s">
        <v>375</v>
      </c>
      <c r="G12" s="113"/>
      <c r="H12" s="113"/>
      <c r="I12" s="114"/>
    </row>
    <row r="13" spans="1:9" ht="30" customHeight="1" thickBot="1">
      <c r="B13" s="10" t="s">
        <v>122</v>
      </c>
      <c r="C13" s="10" t="s">
        <v>251</v>
      </c>
      <c r="F13" s="79" t="s">
        <v>207</v>
      </c>
      <c r="G13" s="6"/>
      <c r="H13" s="80" t="s">
        <v>107</v>
      </c>
      <c r="I13" s="7"/>
    </row>
    <row r="14" spans="1:9">
      <c r="B14" s="10" t="s">
        <v>215</v>
      </c>
      <c r="C14" s="10" t="s">
        <v>252</v>
      </c>
    </row>
    <row r="15" spans="1:9" ht="15.75" thickBot="1">
      <c r="B15" s="10" t="s">
        <v>216</v>
      </c>
      <c r="C15" s="10" t="s">
        <v>253</v>
      </c>
    </row>
    <row r="16" spans="1:9" ht="15.75" thickBot="1">
      <c r="B16" s="10" t="s">
        <v>217</v>
      </c>
      <c r="C16" s="10" t="s">
        <v>254</v>
      </c>
      <c r="F16" s="106" t="s">
        <v>404</v>
      </c>
      <c r="G16" s="106"/>
      <c r="H16" s="106"/>
      <c r="I16" s="106"/>
    </row>
    <row r="17" spans="1:9">
      <c r="B17" s="10" t="s">
        <v>218</v>
      </c>
      <c r="C17" s="10" t="s">
        <v>255</v>
      </c>
    </row>
    <row r="18" spans="1:9">
      <c r="B18" s="10" t="s">
        <v>219</v>
      </c>
      <c r="C18" s="10" t="s">
        <v>256</v>
      </c>
      <c r="F18" s="107" t="s">
        <v>405</v>
      </c>
      <c r="G18" s="107"/>
      <c r="H18" s="107"/>
      <c r="I18" s="107"/>
    </row>
    <row r="19" spans="1:9">
      <c r="B19" s="10" t="s">
        <v>220</v>
      </c>
      <c r="C19" s="10" t="s">
        <v>257</v>
      </c>
    </row>
    <row r="20" spans="1:9">
      <c r="B20" s="10" t="s">
        <v>221</v>
      </c>
      <c r="C20" s="10" t="s">
        <v>258</v>
      </c>
      <c r="F20" s="103" t="s">
        <v>405</v>
      </c>
      <c r="G20" s="104"/>
      <c r="H20" s="104"/>
      <c r="I20" s="105"/>
    </row>
    <row r="21" spans="1:9" ht="15.75" thickBot="1">
      <c r="B21" s="10" t="s">
        <v>222</v>
      </c>
      <c r="C21" s="10" t="s">
        <v>259</v>
      </c>
    </row>
    <row r="22" spans="1:9">
      <c r="B22" s="10" t="s">
        <v>223</v>
      </c>
      <c r="C22" s="10" t="s">
        <v>260</v>
      </c>
      <c r="F22" s="118" t="s">
        <v>112</v>
      </c>
      <c r="G22" s="119"/>
      <c r="H22" s="119"/>
      <c r="I22" s="120"/>
    </row>
    <row r="23" spans="1:9">
      <c r="B23" s="10" t="s">
        <v>224</v>
      </c>
      <c r="C23" s="10" t="s">
        <v>261</v>
      </c>
      <c r="F23" s="121" t="s">
        <v>206</v>
      </c>
      <c r="G23" s="122"/>
      <c r="H23" s="122"/>
      <c r="I23" s="123"/>
    </row>
    <row r="24" spans="1:9" ht="15.75" thickBot="1">
      <c r="B24" s="10" t="s">
        <v>225</v>
      </c>
      <c r="C24" s="10" t="s">
        <v>262</v>
      </c>
      <c r="F24" s="124"/>
      <c r="G24" s="125"/>
      <c r="H24" s="125"/>
      <c r="I24" s="126"/>
    </row>
    <row r="25" spans="1:9">
      <c r="B25" s="10" t="s">
        <v>226</v>
      </c>
      <c r="C25" s="10" t="s">
        <v>263</v>
      </c>
      <c r="F25" s="111" t="s">
        <v>113</v>
      </c>
      <c r="G25" s="111"/>
      <c r="H25" s="111"/>
      <c r="I25" s="111"/>
    </row>
    <row r="26" spans="1:9" ht="15.75" thickBot="1">
      <c r="B26" s="10" t="s">
        <v>227</v>
      </c>
      <c r="C26" s="10" t="s">
        <v>264</v>
      </c>
      <c r="F26" s="127"/>
      <c r="G26" s="127"/>
      <c r="H26" s="127"/>
      <c r="I26" s="127"/>
    </row>
    <row r="27" spans="1:9">
      <c r="A27" s="18"/>
      <c r="B27" s="10" t="s">
        <v>228</v>
      </c>
      <c r="C27" s="10" t="s">
        <v>265</v>
      </c>
      <c r="F27" s="128" t="s">
        <v>114</v>
      </c>
      <c r="G27" s="129"/>
      <c r="H27" s="129"/>
      <c r="I27" s="130"/>
    </row>
    <row r="28" spans="1:9" ht="15.75" thickBot="1">
      <c r="B28" s="10" t="s">
        <v>229</v>
      </c>
      <c r="C28" s="10" t="s">
        <v>266</v>
      </c>
      <c r="F28" s="89" t="s">
        <v>421</v>
      </c>
      <c r="G28" s="90"/>
      <c r="H28" s="91" t="s">
        <v>422</v>
      </c>
      <c r="I28" s="92"/>
    </row>
    <row r="29" spans="1:9">
      <c r="B29" s="10" t="s">
        <v>230</v>
      </c>
      <c r="C29" s="10" t="s">
        <v>267</v>
      </c>
      <c r="F29" s="128" t="s">
        <v>423</v>
      </c>
      <c r="G29" s="129"/>
      <c r="H29" s="129"/>
      <c r="I29" s="130"/>
    </row>
    <row r="30" spans="1:9">
      <c r="B30" s="10" t="s">
        <v>231</v>
      </c>
      <c r="C30" s="10" t="s">
        <v>268</v>
      </c>
      <c r="F30" s="89" t="s">
        <v>424</v>
      </c>
      <c r="G30" s="93"/>
      <c r="H30" s="94" t="s">
        <v>422</v>
      </c>
      <c r="I30" s="95"/>
    </row>
    <row r="31" spans="1:9">
      <c r="B31" s="10" t="s">
        <v>232</v>
      </c>
      <c r="C31" s="10" t="s">
        <v>269</v>
      </c>
      <c r="F31" s="131"/>
      <c r="G31" s="132"/>
      <c r="H31" s="133"/>
      <c r="I31" s="134"/>
    </row>
    <row r="32" spans="1:9" ht="15.75" thickBot="1">
      <c r="B32" s="10" t="s">
        <v>233</v>
      </c>
      <c r="C32" s="10" t="s">
        <v>270</v>
      </c>
      <c r="F32" s="135" t="s">
        <v>425</v>
      </c>
      <c r="G32" s="136"/>
      <c r="H32" s="136"/>
      <c r="I32" s="137"/>
    </row>
    <row r="33" spans="1:9">
      <c r="B33" s="10" t="s">
        <v>234</v>
      </c>
      <c r="C33" s="10" t="s">
        <v>271</v>
      </c>
      <c r="F33" s="138" t="s">
        <v>426</v>
      </c>
      <c r="G33" s="139"/>
      <c r="H33" s="139"/>
      <c r="I33" s="140"/>
    </row>
    <row r="34" spans="1:9" ht="15.75" thickBot="1">
      <c r="C34" s="10" t="s">
        <v>272</v>
      </c>
      <c r="F34" s="141"/>
      <c r="G34" s="142"/>
      <c r="H34" s="142"/>
      <c r="I34" s="143"/>
    </row>
    <row r="35" spans="1:9" ht="15.75" thickBot="1">
      <c r="C35" s="10" t="s">
        <v>273</v>
      </c>
      <c r="F35" s="115" t="s">
        <v>427</v>
      </c>
      <c r="G35" s="116"/>
      <c r="H35" s="116"/>
      <c r="I35" s="117"/>
    </row>
    <row r="36" spans="1:9">
      <c r="B36" s="22"/>
      <c r="C36" s="10" t="s">
        <v>274</v>
      </c>
      <c r="F36" s="151"/>
      <c r="G36" s="152"/>
      <c r="H36" s="152"/>
      <c r="I36" s="153"/>
    </row>
    <row r="37" spans="1:9">
      <c r="B37" s="22"/>
      <c r="C37" s="10" t="s">
        <v>275</v>
      </c>
      <c r="F37" s="131" t="s">
        <v>428</v>
      </c>
      <c r="G37" s="132"/>
      <c r="H37" s="132"/>
      <c r="I37" s="134"/>
    </row>
    <row r="38" spans="1:9">
      <c r="B38"/>
      <c r="C38" s="10" t="s">
        <v>276</v>
      </c>
      <c r="F38" s="154"/>
      <c r="G38" s="155"/>
      <c r="H38" s="156"/>
      <c r="I38" s="157"/>
    </row>
    <row r="39" spans="1:9">
      <c r="C39" s="10" t="s">
        <v>277</v>
      </c>
      <c r="F39" s="158" t="s">
        <v>429</v>
      </c>
      <c r="G39" s="159"/>
      <c r="H39" s="159" t="s">
        <v>430</v>
      </c>
      <c r="I39" s="160"/>
    </row>
    <row r="40" spans="1:9">
      <c r="C40" s="10" t="s">
        <v>278</v>
      </c>
      <c r="F40" s="144"/>
      <c r="G40" s="145"/>
      <c r="H40" s="145"/>
      <c r="I40" s="146"/>
    </row>
    <row r="41" spans="1:9">
      <c r="C41" s="10" t="s">
        <v>279</v>
      </c>
      <c r="F41" s="96" t="s">
        <v>431</v>
      </c>
      <c r="G41" s="147"/>
      <c r="H41" s="148"/>
      <c r="I41" s="149"/>
    </row>
    <row r="42" spans="1:9">
      <c r="C42" s="10" t="s">
        <v>280</v>
      </c>
      <c r="F42" s="96" t="s">
        <v>432</v>
      </c>
      <c r="G42" s="147"/>
      <c r="H42" s="148"/>
      <c r="I42" s="149"/>
    </row>
    <row r="43" spans="1:9" ht="15.75" thickBot="1">
      <c r="A43" s="25"/>
      <c r="B43" s="26"/>
      <c r="C43" s="10" t="s">
        <v>281</v>
      </c>
      <c r="F43" s="97" t="s">
        <v>422</v>
      </c>
      <c r="G43" s="150"/>
      <c r="H43" s="142"/>
      <c r="I43" s="143"/>
    </row>
    <row r="44" spans="1:9">
      <c r="A44" s="25"/>
      <c r="B44" s="26"/>
      <c r="C44" s="10" t="s">
        <v>282</v>
      </c>
    </row>
    <row r="45" spans="1:9">
      <c r="A45" s="25"/>
      <c r="B45" s="26"/>
      <c r="C45" s="10" t="s">
        <v>283</v>
      </c>
    </row>
    <row r="46" spans="1:9">
      <c r="A46" s="25"/>
      <c r="B46" s="26"/>
      <c r="C46" s="10" t="s">
        <v>284</v>
      </c>
    </row>
    <row r="47" spans="1:9">
      <c r="C47" s="10" t="s">
        <v>285</v>
      </c>
    </row>
    <row r="48" spans="1:9">
      <c r="C48" s="10" t="s">
        <v>286</v>
      </c>
    </row>
    <row r="49" spans="1:3">
      <c r="C49" s="10" t="s">
        <v>511</v>
      </c>
    </row>
    <row r="50" spans="1:3">
      <c r="C50" s="10" t="s">
        <v>287</v>
      </c>
    </row>
    <row r="51" spans="1:3">
      <c r="A51" s="25"/>
      <c r="B51" s="26"/>
      <c r="C51" s="10" t="s">
        <v>288</v>
      </c>
    </row>
    <row r="52" spans="1:3">
      <c r="A52" s="25"/>
      <c r="B52" s="26"/>
      <c r="C52" s="10" t="s">
        <v>289</v>
      </c>
    </row>
    <row r="53" spans="1:3">
      <c r="A53" s="25"/>
      <c r="B53" s="26"/>
      <c r="C53" s="10" t="s">
        <v>290</v>
      </c>
    </row>
    <row r="54" spans="1:3">
      <c r="A54" s="25"/>
      <c r="B54" s="26"/>
      <c r="C54" s="10" t="s">
        <v>291</v>
      </c>
    </row>
    <row r="55" spans="1:3">
      <c r="C55" s="10" t="s">
        <v>292</v>
      </c>
    </row>
    <row r="56" spans="1:3">
      <c r="C56" s="10" t="s">
        <v>293</v>
      </c>
    </row>
    <row r="57" spans="1:3">
      <c r="B57" s="28"/>
      <c r="C57" s="10" t="s">
        <v>294</v>
      </c>
    </row>
    <row r="58" spans="1:3">
      <c r="C58" s="10" t="s">
        <v>295</v>
      </c>
    </row>
    <row r="59" spans="1:3">
      <c r="C59" s="10" t="s">
        <v>296</v>
      </c>
    </row>
    <row r="60" spans="1:3">
      <c r="B60" s="30"/>
      <c r="C60" s="10" t="s">
        <v>297</v>
      </c>
    </row>
    <row r="61" spans="1:3">
      <c r="C61" s="10" t="s">
        <v>298</v>
      </c>
    </row>
    <row r="62" spans="1:3">
      <c r="B62" s="30"/>
      <c r="C62" s="10" t="s">
        <v>299</v>
      </c>
    </row>
    <row r="63" spans="1:3">
      <c r="C63" s="10" t="s">
        <v>300</v>
      </c>
    </row>
    <row r="64" spans="1:3">
      <c r="C64" s="10" t="s">
        <v>301</v>
      </c>
    </row>
    <row r="65" spans="3:3">
      <c r="C65" s="10" t="s">
        <v>302</v>
      </c>
    </row>
    <row r="66" spans="3:3">
      <c r="C66" s="10" t="s">
        <v>303</v>
      </c>
    </row>
    <row r="67" spans="3:3">
      <c r="C67" s="10" t="s">
        <v>304</v>
      </c>
    </row>
    <row r="68" spans="3:3">
      <c r="C68" s="10" t="s">
        <v>305</v>
      </c>
    </row>
    <row r="69" spans="3:3">
      <c r="C69" s="10" t="s">
        <v>306</v>
      </c>
    </row>
    <row r="70" spans="3:3">
      <c r="C70" s="10" t="s">
        <v>307</v>
      </c>
    </row>
    <row r="71" spans="3:3">
      <c r="C71" s="10" t="s">
        <v>308</v>
      </c>
    </row>
    <row r="72" spans="3:3">
      <c r="C72" s="10" t="s">
        <v>309</v>
      </c>
    </row>
    <row r="73" spans="3:3">
      <c r="C73" s="10" t="s">
        <v>310</v>
      </c>
    </row>
    <row r="74" spans="3:3">
      <c r="C74" s="10" t="s">
        <v>311</v>
      </c>
    </row>
    <row r="75" spans="3:3">
      <c r="C75" s="10" t="s">
        <v>312</v>
      </c>
    </row>
    <row r="76" spans="3:3">
      <c r="C76" s="10" t="s">
        <v>313</v>
      </c>
    </row>
    <row r="77" spans="3:3">
      <c r="C77" s="10" t="s">
        <v>314</v>
      </c>
    </row>
    <row r="78" spans="3:3">
      <c r="C78" s="10" t="s">
        <v>315</v>
      </c>
    </row>
    <row r="79" spans="3:3">
      <c r="C79" s="10" t="s">
        <v>316</v>
      </c>
    </row>
    <row r="80" spans="3:3">
      <c r="C80" s="10" t="s">
        <v>317</v>
      </c>
    </row>
    <row r="81" spans="2:3">
      <c r="C81" s="10" t="s">
        <v>318</v>
      </c>
    </row>
    <row r="82" spans="2:3">
      <c r="C82" s="10" t="s">
        <v>319</v>
      </c>
    </row>
    <row r="83" spans="2:3">
      <c r="C83" s="10" t="s">
        <v>320</v>
      </c>
    </row>
    <row r="84" spans="2:3">
      <c r="C84" s="10" t="s">
        <v>321</v>
      </c>
    </row>
    <row r="85" spans="2:3">
      <c r="C85" s="10" t="s">
        <v>322</v>
      </c>
    </row>
    <row r="86" spans="2:3">
      <c r="C86" s="10" t="s">
        <v>323</v>
      </c>
    </row>
    <row r="87" spans="2:3">
      <c r="C87" s="10" t="s">
        <v>324</v>
      </c>
    </row>
    <row r="88" spans="2:3">
      <c r="C88" s="10" t="s">
        <v>325</v>
      </c>
    </row>
    <row r="89" spans="2:3">
      <c r="B89" s="32"/>
      <c r="C89" s="10" t="s">
        <v>326</v>
      </c>
    </row>
    <row r="90" spans="2:3">
      <c r="B90" s="32"/>
      <c r="C90" s="10" t="s">
        <v>327</v>
      </c>
    </row>
    <row r="91" spans="2:3">
      <c r="B91" s="32"/>
      <c r="C91" s="10" t="s">
        <v>328</v>
      </c>
    </row>
    <row r="92" spans="2:3">
      <c r="B92" s="32"/>
      <c r="C92" s="10" t="s">
        <v>329</v>
      </c>
    </row>
    <row r="93" spans="2:3">
      <c r="B93" s="32"/>
      <c r="C93" s="10" t="s">
        <v>330</v>
      </c>
    </row>
    <row r="94" spans="2:3">
      <c r="B94" s="32"/>
      <c r="C94" s="10" t="s">
        <v>331</v>
      </c>
    </row>
    <row r="95" spans="2:3">
      <c r="B95" s="32"/>
      <c r="C95" s="10" t="s">
        <v>332</v>
      </c>
    </row>
    <row r="96" spans="2:3">
      <c r="B96" s="32"/>
      <c r="C96" s="10" t="s">
        <v>333</v>
      </c>
    </row>
    <row r="97" spans="1:3">
      <c r="C97" s="10" t="s">
        <v>334</v>
      </c>
    </row>
    <row r="98" spans="1:3">
      <c r="C98" s="10" t="s">
        <v>335</v>
      </c>
    </row>
    <row r="99" spans="1:3">
      <c r="B99" s="34"/>
      <c r="C99" s="10" t="s">
        <v>336</v>
      </c>
    </row>
    <row r="100" spans="1:3">
      <c r="B100" s="34"/>
      <c r="C100" s="10" t="s">
        <v>337</v>
      </c>
    </row>
    <row r="101" spans="1:3">
      <c r="B101" s="34"/>
      <c r="C101" s="10" t="s">
        <v>338</v>
      </c>
    </row>
    <row r="102" spans="1:3">
      <c r="A102" s="35"/>
      <c r="B102" s="36"/>
      <c r="C102" s="10" t="s">
        <v>339</v>
      </c>
    </row>
    <row r="103" spans="1:3">
      <c r="B103" s="34"/>
      <c r="C103" s="10" t="s">
        <v>340</v>
      </c>
    </row>
    <row r="104" spans="1:3">
      <c r="B104" s="34"/>
      <c r="C104" s="10" t="s">
        <v>341</v>
      </c>
    </row>
    <row r="105" spans="1:3">
      <c r="B105" s="34"/>
      <c r="C105" s="10" t="s">
        <v>342</v>
      </c>
    </row>
    <row r="106" spans="1:3">
      <c r="B106" s="34"/>
      <c r="C106" s="10" t="s">
        <v>343</v>
      </c>
    </row>
    <row r="107" spans="1:3">
      <c r="B107" s="34"/>
      <c r="C107" s="10" t="s">
        <v>344</v>
      </c>
    </row>
    <row r="108" spans="1:3">
      <c r="B108" s="34"/>
      <c r="C108" s="10" t="s">
        <v>345</v>
      </c>
    </row>
    <row r="109" spans="1:3">
      <c r="A109" s="8"/>
      <c r="B109" s="34"/>
      <c r="C109" s="10" t="s">
        <v>346</v>
      </c>
    </row>
    <row r="110" spans="1:3">
      <c r="A110" s="8"/>
      <c r="B110" s="34"/>
      <c r="C110" s="10" t="s">
        <v>347</v>
      </c>
    </row>
    <row r="111" spans="1:3">
      <c r="A111" s="8"/>
      <c r="C111" s="10" t="s">
        <v>348</v>
      </c>
    </row>
    <row r="112" spans="1:3">
      <c r="A112" s="8"/>
      <c r="C112" s="10" t="s">
        <v>349</v>
      </c>
    </row>
    <row r="113" spans="1:3">
      <c r="A113" s="8"/>
      <c r="B113" s="26"/>
      <c r="C113" s="10" t="s">
        <v>350</v>
      </c>
    </row>
    <row r="114" spans="1:3">
      <c r="A114" s="8"/>
      <c r="B114" s="26"/>
      <c r="C114" s="10" t="s">
        <v>351</v>
      </c>
    </row>
    <row r="115" spans="1:3">
      <c r="A115" s="8"/>
      <c r="C115" s="10" t="s">
        <v>352</v>
      </c>
    </row>
    <row r="116" spans="1:3">
      <c r="A116" s="8"/>
      <c r="C116" s="10" t="s">
        <v>353</v>
      </c>
    </row>
    <row r="117" spans="1:3">
      <c r="A117" s="8"/>
      <c r="C117" s="10" t="s">
        <v>354</v>
      </c>
    </row>
    <row r="118" spans="1:3">
      <c r="A118" s="8"/>
      <c r="C118" s="10" t="s">
        <v>355</v>
      </c>
    </row>
    <row r="119" spans="1:3">
      <c r="A119" s="8"/>
      <c r="C119" s="10" t="s">
        <v>356</v>
      </c>
    </row>
    <row r="120" spans="1:3">
      <c r="A120" s="8"/>
      <c r="B120" s="32"/>
      <c r="C120" s="10" t="s">
        <v>357</v>
      </c>
    </row>
    <row r="121" spans="1:3">
      <c r="A121" s="8"/>
      <c r="B121" s="32"/>
      <c r="C121" s="10" t="s">
        <v>358</v>
      </c>
    </row>
    <row r="122" spans="1:3">
      <c r="B122" s="32"/>
      <c r="C122" s="10" t="s">
        <v>359</v>
      </c>
    </row>
    <row r="123" spans="1:3">
      <c r="A123" s="8"/>
      <c r="B123" s="34"/>
      <c r="C123" s="10" t="s">
        <v>360</v>
      </c>
    </row>
    <row r="124" spans="1:3">
      <c r="A124" s="8"/>
      <c r="B124" s="34"/>
      <c r="C124" s="10" t="s">
        <v>361</v>
      </c>
    </row>
    <row r="125" spans="1:3">
      <c r="A125" s="8"/>
      <c r="B125" s="34"/>
      <c r="C125" s="10" t="s">
        <v>362</v>
      </c>
    </row>
    <row r="126" spans="1:3">
      <c r="A126" s="8"/>
      <c r="B126" s="34"/>
      <c r="C126" s="10" t="s">
        <v>363</v>
      </c>
    </row>
    <row r="127" spans="1:3">
      <c r="A127" s="8"/>
      <c r="B127" s="34"/>
      <c r="C127" s="10" t="s">
        <v>364</v>
      </c>
    </row>
    <row r="128" spans="1:3">
      <c r="A128" s="8"/>
      <c r="B128" s="34"/>
      <c r="C128" s="10" t="s">
        <v>365</v>
      </c>
    </row>
    <row r="129" spans="1:3">
      <c r="A129" s="8"/>
      <c r="B129" s="34"/>
      <c r="C129" s="10" t="s">
        <v>366</v>
      </c>
    </row>
    <row r="130" spans="1:3">
      <c r="A130" s="8"/>
      <c r="B130" s="34"/>
      <c r="C130" s="10" t="s">
        <v>367</v>
      </c>
    </row>
    <row r="131" spans="1:3">
      <c r="A131" s="8"/>
      <c r="B131" s="34"/>
      <c r="C131" s="10" t="s">
        <v>368</v>
      </c>
    </row>
    <row r="132" spans="1:3">
      <c r="A132" s="8"/>
      <c r="B132" s="34"/>
      <c r="C132" s="10" t="s">
        <v>369</v>
      </c>
    </row>
    <row r="133" spans="1:3">
      <c r="A133" s="8"/>
      <c r="B133" s="34"/>
      <c r="C133" s="10" t="s">
        <v>370</v>
      </c>
    </row>
    <row r="134" spans="1:3">
      <c r="B134" s="34"/>
      <c r="C134" s="10" t="s">
        <v>371</v>
      </c>
    </row>
    <row r="135" spans="1:3">
      <c r="C135" s="10" t="s">
        <v>372</v>
      </c>
    </row>
    <row r="136" spans="1:3">
      <c r="B136" s="32"/>
    </row>
    <row r="137" spans="1:3">
      <c r="B137" s="32"/>
    </row>
    <row r="138" spans="1:3">
      <c r="B138" s="34"/>
    </row>
    <row r="139" spans="1:3">
      <c r="B139" s="34"/>
    </row>
    <row r="140" spans="1:3">
      <c r="B140" s="34"/>
    </row>
    <row r="141" spans="1:3">
      <c r="A141" s="5"/>
      <c r="B141" s="36"/>
      <c r="C141" s="37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</row>
    <row r="147" spans="1:2">
      <c r="A147" s="5"/>
      <c r="B147" s="32"/>
    </row>
    <row r="148" spans="1:2">
      <c r="A148" s="5"/>
      <c r="B148" s="32"/>
    </row>
    <row r="149" spans="1:2">
      <c r="A149" s="8"/>
      <c r="B149" s="32"/>
    </row>
    <row r="150" spans="1:2">
      <c r="A150" s="8"/>
      <c r="B150" s="32"/>
    </row>
    <row r="151" spans="1:2">
      <c r="A151" s="8"/>
      <c r="B151" s="32"/>
    </row>
    <row r="152" spans="1:2">
      <c r="A152" s="8"/>
      <c r="B152" s="32"/>
    </row>
    <row r="153" spans="1:2">
      <c r="A153" s="8"/>
      <c r="B153" s="32"/>
    </row>
    <row r="154" spans="1:2">
      <c r="A154" s="8"/>
      <c r="B154" s="32"/>
    </row>
    <row r="155" spans="1:2">
      <c r="A155" s="8"/>
      <c r="B155" s="32"/>
    </row>
    <row r="156" spans="1:2">
      <c r="A156" s="8"/>
      <c r="B156" s="32"/>
    </row>
    <row r="157" spans="1:2">
      <c r="A157" s="8"/>
      <c r="B157" s="32"/>
    </row>
    <row r="158" spans="1:2">
      <c r="A158" s="8"/>
      <c r="B158" s="32"/>
    </row>
    <row r="159" spans="1:2">
      <c r="A159" s="8"/>
      <c r="B159" s="32"/>
    </row>
    <row r="160" spans="1:2">
      <c r="A160" s="8"/>
      <c r="B160" s="32"/>
    </row>
    <row r="161" spans="1:2">
      <c r="A161" s="8"/>
      <c r="B161" s="32"/>
    </row>
    <row r="162" spans="1:2">
      <c r="A162" s="8"/>
      <c r="B162" s="32"/>
    </row>
    <row r="163" spans="1:2">
      <c r="B163" s="32"/>
    </row>
    <row r="164" spans="1:2">
      <c r="B164" s="32"/>
    </row>
    <row r="165" spans="1:2">
      <c r="B165" s="32"/>
    </row>
    <row r="166" spans="1:2">
      <c r="B166" s="32"/>
    </row>
    <row r="167" spans="1:2">
      <c r="B167" s="32"/>
    </row>
    <row r="168" spans="1:2">
      <c r="B168" s="32"/>
    </row>
    <row r="171" spans="1:2">
      <c r="A171" s="8"/>
    </row>
    <row r="172" spans="1:2">
      <c r="A172" s="8"/>
      <c r="B172" s="32"/>
    </row>
    <row r="173" spans="1:2">
      <c r="A173" s="8"/>
      <c r="B173" s="32"/>
    </row>
    <row r="174" spans="1:2">
      <c r="A174" s="8"/>
      <c r="B174" s="32"/>
    </row>
    <row r="175" spans="1:2">
      <c r="A175" s="8"/>
      <c r="B175" s="32"/>
    </row>
    <row r="176" spans="1:2">
      <c r="A176" s="8"/>
      <c r="B176" s="32"/>
    </row>
    <row r="177" spans="1:2">
      <c r="A177" s="8"/>
      <c r="B177" s="34"/>
    </row>
    <row r="178" spans="1:2">
      <c r="A178" s="8"/>
      <c r="B178" s="34"/>
    </row>
    <row r="179" spans="1:2">
      <c r="A179" s="8"/>
      <c r="B179" s="34"/>
    </row>
    <row r="180" spans="1:2">
      <c r="A180" s="8"/>
      <c r="B180" s="34"/>
    </row>
    <row r="181" spans="1:2">
      <c r="A181" s="8"/>
      <c r="B181" s="34"/>
    </row>
    <row r="182" spans="1:2">
      <c r="A182" s="8"/>
      <c r="B182" s="34"/>
    </row>
    <row r="183" spans="1:2">
      <c r="A183" s="8"/>
      <c r="B183" s="34"/>
    </row>
    <row r="184" spans="1:2">
      <c r="A184" s="8"/>
      <c r="B184" s="34"/>
    </row>
    <row r="185" spans="1:2">
      <c r="A185" s="8"/>
      <c r="B185" s="34"/>
    </row>
    <row r="186" spans="1:2">
      <c r="A186" s="8"/>
      <c r="B186" s="34"/>
    </row>
    <row r="187" spans="1:2">
      <c r="A187" s="8"/>
      <c r="B187" s="34"/>
    </row>
    <row r="188" spans="1:2">
      <c r="A188" s="8"/>
      <c r="B188" s="34"/>
    </row>
    <row r="189" spans="1:2">
      <c r="B189" s="34"/>
    </row>
    <row r="190" spans="1:2">
      <c r="B190" s="34"/>
    </row>
    <row r="191" spans="1:2">
      <c r="B191" s="34"/>
    </row>
    <row r="192" spans="1:2">
      <c r="B192" s="34"/>
    </row>
    <row r="193" spans="1:3">
      <c r="B193" s="32"/>
    </row>
    <row r="194" spans="1:3">
      <c r="B194" s="34"/>
    </row>
    <row r="195" spans="1:3">
      <c r="B195" s="34"/>
    </row>
    <row r="196" spans="1:3">
      <c r="B196" s="34"/>
    </row>
    <row r="197" spans="1:3">
      <c r="A197" s="5"/>
      <c r="B197" s="36"/>
      <c r="C197" s="37"/>
    </row>
    <row r="198" spans="1:3">
      <c r="A198" s="5"/>
      <c r="B198" s="34"/>
    </row>
    <row r="199" spans="1:3">
      <c r="A199" s="5"/>
      <c r="B199" s="34"/>
    </row>
    <row r="200" spans="1:3">
      <c r="A200" s="5"/>
      <c r="B200" s="32"/>
    </row>
    <row r="201" spans="1:3">
      <c r="A201" s="5"/>
      <c r="B201" s="34"/>
    </row>
    <row r="202" spans="1:3">
      <c r="A202" s="5"/>
      <c r="B202" s="34"/>
    </row>
    <row r="203" spans="1:3">
      <c r="A203" s="5"/>
      <c r="B203" s="34"/>
    </row>
    <row r="204" spans="1:3">
      <c r="A204" s="5"/>
      <c r="B204" s="32"/>
    </row>
    <row r="205" spans="1:3">
      <c r="B205" s="32"/>
    </row>
    <row r="206" spans="1:3">
      <c r="A206" s="5"/>
      <c r="B206" s="28"/>
    </row>
    <row r="207" spans="1:3">
      <c r="A207" s="5"/>
      <c r="B207" s="32"/>
    </row>
    <row r="208" spans="1:3">
      <c r="A208" s="5"/>
      <c r="B208" s="32"/>
    </row>
    <row r="209" spans="1:3">
      <c r="A209" s="5"/>
      <c r="B209" s="32"/>
    </row>
    <row r="210" spans="1:3">
      <c r="A210" s="5"/>
      <c r="B210" s="34"/>
    </row>
    <row r="211" spans="1:3">
      <c r="A211" s="5"/>
      <c r="B211" s="34"/>
    </row>
    <row r="212" spans="1:3">
      <c r="A212" s="5"/>
      <c r="B212" s="34"/>
    </row>
    <row r="213" spans="1:3">
      <c r="A213" s="5"/>
      <c r="B213" s="34"/>
    </row>
    <row r="214" spans="1:3">
      <c r="A214" s="5"/>
      <c r="B214" s="34"/>
    </row>
    <row r="215" spans="1:3">
      <c r="A215" s="5"/>
      <c r="B215" s="34"/>
    </row>
    <row r="216" spans="1:3">
      <c r="A216" s="5"/>
      <c r="B216" s="34"/>
    </row>
    <row r="217" spans="1:3">
      <c r="A217" s="5"/>
      <c r="B217" s="34"/>
    </row>
    <row r="218" spans="1:3">
      <c r="A218" s="5"/>
      <c r="B218" s="34"/>
    </row>
    <row r="219" spans="1:3">
      <c r="A219" s="5"/>
      <c r="B219" s="34"/>
    </row>
    <row r="220" spans="1:3">
      <c r="A220" s="5"/>
      <c r="B220" s="34"/>
    </row>
    <row r="221" spans="1:3">
      <c r="A221" s="5"/>
      <c r="B221" s="34"/>
    </row>
    <row r="222" spans="1:3">
      <c r="A222" s="5"/>
      <c r="B222" s="34"/>
    </row>
    <row r="223" spans="1:3">
      <c r="A223" s="5"/>
      <c r="B223" s="34"/>
    </row>
    <row r="224" spans="1:3">
      <c r="A224" s="5"/>
      <c r="B224" s="36"/>
      <c r="C224" s="37"/>
    </row>
    <row r="225" spans="1:2">
      <c r="B225" s="32"/>
    </row>
    <row r="226" spans="1:2">
      <c r="B226" s="34"/>
    </row>
    <row r="227" spans="1:2">
      <c r="B227" s="34"/>
    </row>
    <row r="228" spans="1:2">
      <c r="B228" s="32"/>
    </row>
    <row r="229" spans="1:2">
      <c r="B229" s="34"/>
    </row>
    <row r="230" spans="1:2">
      <c r="B230" s="34"/>
    </row>
    <row r="231" spans="1:2">
      <c r="B231" s="32"/>
    </row>
    <row r="232" spans="1:2">
      <c r="B232" s="32"/>
    </row>
    <row r="233" spans="1:2">
      <c r="B233" s="32"/>
    </row>
    <row r="234" spans="1:2">
      <c r="B234" s="32"/>
    </row>
    <row r="235" spans="1:2">
      <c r="A235" s="8"/>
      <c r="B235" s="32"/>
    </row>
    <row r="236" spans="1:2">
      <c r="A236" s="8"/>
      <c r="B236" s="32"/>
    </row>
    <row r="237" spans="1:2">
      <c r="A237" s="8"/>
      <c r="B237" s="32"/>
    </row>
    <row r="238" spans="1:2">
      <c r="A238" s="8"/>
      <c r="B238" s="32"/>
    </row>
    <row r="239" spans="1:2">
      <c r="B239" s="34"/>
    </row>
    <row r="240" spans="1:2">
      <c r="A240" s="8"/>
      <c r="B240" s="34"/>
    </row>
    <row r="241" spans="1:2">
      <c r="A241" s="8"/>
      <c r="B241" s="34"/>
    </row>
    <row r="242" spans="1:2">
      <c r="A242" s="8"/>
      <c r="B242" s="34"/>
    </row>
    <row r="243" spans="1:2">
      <c r="A243" s="8"/>
      <c r="B243" s="34"/>
    </row>
    <row r="244" spans="1:2">
      <c r="A244" s="8"/>
      <c r="B244" s="34"/>
    </row>
    <row r="245" spans="1:2">
      <c r="A245" s="8"/>
      <c r="B245" s="34"/>
    </row>
    <row r="246" spans="1:2">
      <c r="A246" s="8"/>
      <c r="B246" s="34"/>
    </row>
    <row r="247" spans="1:2">
      <c r="A247" s="8"/>
      <c r="B247" s="34"/>
    </row>
    <row r="248" spans="1:2">
      <c r="A248" s="8"/>
      <c r="B248" s="34"/>
    </row>
    <row r="249" spans="1:2">
      <c r="A249" s="8"/>
      <c r="B249" s="34"/>
    </row>
    <row r="250" spans="1:2">
      <c r="B250" s="34"/>
    </row>
    <row r="251" spans="1:2">
      <c r="B251" s="32"/>
    </row>
    <row r="252" spans="1:2">
      <c r="B252" s="32"/>
    </row>
    <row r="253" spans="1:2">
      <c r="B253" s="32"/>
    </row>
    <row r="254" spans="1:2">
      <c r="B254" s="32"/>
    </row>
    <row r="255" spans="1:2">
      <c r="B255" s="32"/>
    </row>
    <row r="256" spans="1:2">
      <c r="B256" s="32"/>
    </row>
    <row r="257" spans="1:2">
      <c r="B257" s="32"/>
    </row>
    <row r="258" spans="1:2">
      <c r="A258" s="8"/>
      <c r="B258" s="34"/>
    </row>
    <row r="259" spans="1:2">
      <c r="A259" s="8"/>
      <c r="B259" s="34"/>
    </row>
    <row r="260" spans="1:2">
      <c r="A260" s="8"/>
      <c r="B260" s="34"/>
    </row>
    <row r="261" spans="1:2">
      <c r="B261" s="34"/>
    </row>
    <row r="262" spans="1:2">
      <c r="A262" s="8"/>
      <c r="B262" s="34"/>
    </row>
    <row r="263" spans="1:2">
      <c r="A263" s="8"/>
      <c r="B263" s="34"/>
    </row>
    <row r="264" spans="1:2">
      <c r="A264" s="8"/>
      <c r="B264" s="34"/>
    </row>
    <row r="265" spans="1:2">
      <c r="A265" s="8"/>
      <c r="B265" s="34"/>
    </row>
    <row r="266" spans="1:2">
      <c r="A266" s="8"/>
      <c r="B266" s="34"/>
    </row>
    <row r="267" spans="1:2">
      <c r="A267" s="8"/>
      <c r="B267" s="34"/>
    </row>
    <row r="268" spans="1:2">
      <c r="A268" s="8"/>
      <c r="B268" s="34"/>
    </row>
    <row r="269" spans="1:2">
      <c r="A269" s="8"/>
      <c r="B269" s="34"/>
    </row>
    <row r="270" spans="1:2">
      <c r="A270" s="8"/>
      <c r="B270" s="34"/>
    </row>
    <row r="271" spans="1:2">
      <c r="A271" s="8"/>
      <c r="B271" s="34"/>
    </row>
    <row r="272" spans="1:2">
      <c r="A272" s="8"/>
      <c r="B272" s="34"/>
    </row>
    <row r="273" spans="1:2">
      <c r="A273" s="8"/>
      <c r="B273" s="34"/>
    </row>
    <row r="274" spans="1:2">
      <c r="A274" s="8"/>
      <c r="B274" s="34"/>
    </row>
    <row r="275" spans="1:2">
      <c r="B275" s="34"/>
    </row>
    <row r="276" spans="1:2">
      <c r="B276" s="32"/>
    </row>
    <row r="277" spans="1:2">
      <c r="B277" s="32"/>
    </row>
    <row r="278" spans="1:2">
      <c r="B278" s="34"/>
    </row>
    <row r="279" spans="1:2">
      <c r="B279" s="34"/>
    </row>
    <row r="280" spans="1:2">
      <c r="B280" s="32"/>
    </row>
    <row r="281" spans="1:2">
      <c r="B281" s="34"/>
    </row>
    <row r="282" spans="1:2">
      <c r="B282" s="34"/>
    </row>
    <row r="283" spans="1:2">
      <c r="A283" s="8"/>
      <c r="B283" s="34"/>
    </row>
    <row r="284" spans="1:2">
      <c r="A284" s="8"/>
      <c r="B284" s="32"/>
    </row>
    <row r="285" spans="1:2">
      <c r="A285" s="8"/>
      <c r="B285" s="34"/>
    </row>
    <row r="286" spans="1:2">
      <c r="A286" s="8"/>
      <c r="B286" s="34"/>
    </row>
    <row r="287" spans="1:2">
      <c r="A287" s="8"/>
      <c r="B287" s="34"/>
    </row>
    <row r="288" spans="1:2">
      <c r="A288" s="8"/>
      <c r="B288" s="34"/>
    </row>
    <row r="289" spans="1:2">
      <c r="A289" s="8"/>
      <c r="B289" s="32"/>
    </row>
    <row r="290" spans="1:2">
      <c r="A290" s="8"/>
      <c r="B290" s="32"/>
    </row>
    <row r="291" spans="1:2">
      <c r="A291" s="8"/>
      <c r="B291" s="32"/>
    </row>
    <row r="292" spans="1:2">
      <c r="B292" s="32"/>
    </row>
    <row r="293" spans="1:2">
      <c r="A293" s="8"/>
      <c r="B293" s="32"/>
    </row>
    <row r="294" spans="1:2">
      <c r="A294" s="8"/>
      <c r="B294" s="34"/>
    </row>
    <row r="295" spans="1:2">
      <c r="A295" s="8"/>
      <c r="B295" s="34"/>
    </row>
    <row r="296" spans="1:2">
      <c r="A296" s="8"/>
      <c r="B296" s="34"/>
    </row>
    <row r="297" spans="1:2">
      <c r="A297" s="8"/>
      <c r="B297" s="34"/>
    </row>
    <row r="298" spans="1:2">
      <c r="A298" s="8"/>
      <c r="B298" s="34"/>
    </row>
    <row r="299" spans="1:2">
      <c r="A299" s="8"/>
      <c r="B299" s="34"/>
    </row>
    <row r="300" spans="1:2">
      <c r="A300" s="8"/>
      <c r="B300" s="34"/>
    </row>
    <row r="301" spans="1:2">
      <c r="A301" s="8"/>
      <c r="B301" s="34"/>
    </row>
    <row r="302" spans="1:2">
      <c r="A302" s="8"/>
      <c r="B302" s="34"/>
    </row>
    <row r="303" spans="1:2">
      <c r="A303" s="8"/>
      <c r="B303" s="34"/>
    </row>
    <row r="304" spans="1:2">
      <c r="A304" s="8"/>
      <c r="B304" s="34"/>
    </row>
    <row r="305" spans="1:2">
      <c r="A305" s="8"/>
      <c r="B305" s="34"/>
    </row>
    <row r="306" spans="1:2">
      <c r="A306" s="8"/>
      <c r="B306" s="34"/>
    </row>
    <row r="307" spans="1:2">
      <c r="A307" s="8"/>
      <c r="B307" s="34"/>
    </row>
    <row r="308" spans="1:2">
      <c r="A308" s="8"/>
      <c r="B308" s="34"/>
    </row>
    <row r="309" spans="1:2">
      <c r="A309" s="8"/>
      <c r="B309" s="34"/>
    </row>
    <row r="310" spans="1:2">
      <c r="A310" s="8"/>
      <c r="B310" s="34"/>
    </row>
    <row r="311" spans="1:2">
      <c r="B311" s="32"/>
    </row>
    <row r="312" spans="1:2">
      <c r="B312" s="34"/>
    </row>
    <row r="313" spans="1:2">
      <c r="B313" s="34"/>
    </row>
    <row r="314" spans="1:2">
      <c r="B314" s="34"/>
    </row>
    <row r="315" spans="1:2">
      <c r="B315" s="34"/>
    </row>
    <row r="316" spans="1:2">
      <c r="B316" s="34"/>
    </row>
    <row r="317" spans="1:2">
      <c r="B317" s="32"/>
    </row>
    <row r="318" spans="1:2">
      <c r="B318" s="34"/>
    </row>
    <row r="319" spans="1:2">
      <c r="A319" s="8"/>
      <c r="B319" s="34"/>
    </row>
    <row r="320" spans="1:2">
      <c r="A320" s="8"/>
      <c r="B320" s="32"/>
    </row>
    <row r="321" spans="1:2">
      <c r="A321" s="8"/>
      <c r="B321" s="34"/>
    </row>
    <row r="322" spans="1:2">
      <c r="A322" s="8"/>
      <c r="B322" s="34"/>
    </row>
    <row r="323" spans="1:2">
      <c r="A323" s="8"/>
      <c r="B323" s="32"/>
    </row>
    <row r="324" spans="1:2">
      <c r="A324" s="8"/>
      <c r="B324" s="32"/>
    </row>
    <row r="325" spans="1:2">
      <c r="A325" s="8"/>
      <c r="B325" s="28"/>
    </row>
    <row r="326" spans="1:2">
      <c r="A326" s="8"/>
      <c r="B326" s="32"/>
    </row>
    <row r="327" spans="1:2">
      <c r="A327" s="8"/>
      <c r="B327" s="32"/>
    </row>
    <row r="328" spans="1:2">
      <c r="A328" s="8"/>
      <c r="B328" s="32"/>
    </row>
    <row r="329" spans="1:2">
      <c r="A329" s="8"/>
      <c r="B329" s="34"/>
    </row>
    <row r="330" spans="1:2">
      <c r="A330" s="8"/>
      <c r="B330" s="34"/>
    </row>
    <row r="331" spans="1:2">
      <c r="A331" s="8"/>
      <c r="B331" s="34"/>
    </row>
    <row r="332" spans="1:2">
      <c r="B332" s="34"/>
    </row>
    <row r="333" spans="1:2">
      <c r="A333" s="8"/>
      <c r="B333" s="34"/>
    </row>
    <row r="334" spans="1:2">
      <c r="A334" s="8"/>
      <c r="B334" s="34"/>
    </row>
    <row r="335" spans="1:2">
      <c r="A335" s="8"/>
      <c r="B335" s="34"/>
    </row>
    <row r="336" spans="1:2">
      <c r="A336" s="8"/>
      <c r="B336" s="32"/>
    </row>
    <row r="337" spans="1:2">
      <c r="A337" s="8"/>
      <c r="B337" s="34"/>
    </row>
    <row r="338" spans="1:2">
      <c r="A338" s="8"/>
      <c r="B338" s="34"/>
    </row>
    <row r="339" spans="1:2">
      <c r="A339" s="8"/>
      <c r="B339" s="34"/>
    </row>
    <row r="340" spans="1:2">
      <c r="A340" s="8"/>
      <c r="B340" s="34"/>
    </row>
    <row r="341" spans="1:2">
      <c r="A341" s="8"/>
      <c r="B341" s="34"/>
    </row>
    <row r="342" spans="1:2">
      <c r="A342" s="8"/>
      <c r="B342" s="34"/>
    </row>
    <row r="343" spans="1:2">
      <c r="A343" s="8"/>
      <c r="B343" s="34"/>
    </row>
    <row r="344" spans="1:2">
      <c r="A344" s="8"/>
      <c r="B344" s="34"/>
    </row>
    <row r="345" spans="1:2">
      <c r="B345" s="34"/>
    </row>
    <row r="346" spans="1:2">
      <c r="B346" s="34"/>
    </row>
    <row r="347" spans="1:2">
      <c r="B347" s="34"/>
    </row>
    <row r="348" spans="1:2">
      <c r="B348" s="34"/>
    </row>
    <row r="349" spans="1:2">
      <c r="B349" s="34"/>
    </row>
    <row r="350" spans="1:2">
      <c r="B350" s="34"/>
    </row>
    <row r="351" spans="1:2">
      <c r="B351" s="32"/>
    </row>
    <row r="352" spans="1:2">
      <c r="B352" s="34"/>
    </row>
    <row r="353" spans="1:2">
      <c r="B353" s="34"/>
    </row>
    <row r="354" spans="1:2">
      <c r="B354" s="34"/>
    </row>
    <row r="355" spans="1:2">
      <c r="B355" s="34"/>
    </row>
    <row r="356" spans="1:2">
      <c r="B356" s="34"/>
    </row>
    <row r="357" spans="1:2">
      <c r="A357" s="8"/>
      <c r="B357" s="34"/>
    </row>
    <row r="358" spans="1:2">
      <c r="A358" s="8"/>
      <c r="B358" s="34"/>
    </row>
    <row r="359" spans="1:2">
      <c r="A359" s="8"/>
      <c r="B359" s="32"/>
    </row>
    <row r="360" spans="1:2">
      <c r="A360" s="8"/>
      <c r="B360" s="32"/>
    </row>
    <row r="361" spans="1:2">
      <c r="A361" s="8"/>
      <c r="B361" s="32"/>
    </row>
    <row r="362" spans="1:2">
      <c r="A362" s="8"/>
      <c r="B362" s="32"/>
    </row>
    <row r="363" spans="1:2">
      <c r="A363" s="8"/>
      <c r="B363" s="32"/>
    </row>
    <row r="364" spans="1:2">
      <c r="B364" s="34"/>
    </row>
    <row r="365" spans="1:2">
      <c r="A365" s="8"/>
      <c r="B365" s="34"/>
    </row>
    <row r="366" spans="1:2">
      <c r="A366" s="8"/>
      <c r="B366" s="34"/>
    </row>
    <row r="367" spans="1:2">
      <c r="A367" s="8"/>
      <c r="B367" s="34"/>
    </row>
    <row r="368" spans="1:2">
      <c r="A368" s="8"/>
      <c r="B368" s="34"/>
    </row>
    <row r="369" spans="1:3">
      <c r="A369" s="8"/>
      <c r="B369" s="32"/>
    </row>
    <row r="370" spans="1:3">
      <c r="A370" s="8"/>
      <c r="B370" s="34"/>
    </row>
    <row r="371" spans="1:3">
      <c r="A371" s="8"/>
      <c r="B371" s="34"/>
    </row>
    <row r="372" spans="1:3">
      <c r="A372" s="8"/>
      <c r="B372" s="34"/>
    </row>
    <row r="373" spans="1:3">
      <c r="A373" s="8"/>
      <c r="B373" s="34"/>
    </row>
    <row r="374" spans="1:3">
      <c r="A374" s="8"/>
      <c r="B374" s="34"/>
    </row>
    <row r="375" spans="1:3">
      <c r="A375" s="8"/>
      <c r="B375" s="34"/>
    </row>
    <row r="376" spans="1:3">
      <c r="A376" s="8"/>
      <c r="B376" s="34"/>
    </row>
    <row r="377" spans="1:3">
      <c r="A377" s="8"/>
      <c r="B377" s="60"/>
      <c r="C377" s="10"/>
    </row>
    <row r="378" spans="1:3">
      <c r="A378" s="8"/>
      <c r="B378" s="60"/>
      <c r="C378" s="10"/>
    </row>
    <row r="379" spans="1:3">
      <c r="A379" s="8"/>
      <c r="B379" s="60"/>
      <c r="C379" s="10"/>
    </row>
    <row r="380" spans="1:3">
      <c r="A380" s="8"/>
      <c r="B380" s="60"/>
      <c r="C380" s="10"/>
    </row>
    <row r="381" spans="1:3">
      <c r="A381" s="8"/>
      <c r="B381" s="60"/>
      <c r="C381" s="10"/>
    </row>
    <row r="382" spans="1:3">
      <c r="A382" s="8"/>
      <c r="B382" s="60"/>
      <c r="C382" s="10"/>
    </row>
    <row r="383" spans="1:3">
      <c r="A383" s="8"/>
      <c r="B383" s="60"/>
      <c r="C383" s="10"/>
    </row>
    <row r="384" spans="1:3">
      <c r="A384" s="8"/>
      <c r="B384" s="60"/>
      <c r="C384" s="10"/>
    </row>
  </sheetData>
  <sheetProtection sheet="1" objects="1" scenarios="1" selectLockedCells="1" selectUnlockedCells="1"/>
  <mergeCells count="34"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V393"/>
  <sheetViews>
    <sheetView tabSelected="1" view="pageBreakPreview" zoomScaleNormal="100" zoomScaleSheetLayoutView="100" workbookViewId="0">
      <selection sqref="A1:D1"/>
    </sheetView>
  </sheetViews>
  <sheetFormatPr defaultColWidth="8.7109375" defaultRowHeight="27" customHeight="1"/>
  <cols>
    <col min="1" max="1" width="40" style="81" customWidth="1"/>
    <col min="2" max="2" width="28" style="30" customWidth="1"/>
    <col min="3" max="4" width="28" style="81" customWidth="1"/>
    <col min="5" max="5" width="29.42578125" style="9" hidden="1" customWidth="1"/>
    <col min="6" max="6" width="52" style="11" customWidth="1"/>
    <col min="7" max="7" width="39.42578125" style="11" customWidth="1"/>
    <col min="8" max="8" width="43.140625" style="11" customWidth="1"/>
    <col min="9" max="256" width="8.7109375" style="11"/>
    <col min="257" max="257" width="40" style="11" customWidth="1"/>
    <col min="258" max="258" width="21.85546875" style="11" customWidth="1"/>
    <col min="259" max="259" width="14.85546875" style="11" customWidth="1"/>
    <col min="260" max="260" width="12.85546875" style="11" customWidth="1"/>
    <col min="261" max="261" width="8.7109375" style="11"/>
    <col min="262" max="262" width="52" style="11" bestFit="1" customWidth="1"/>
    <col min="263" max="263" width="8.7109375" style="11"/>
    <col min="264" max="264" width="43.140625" style="11" customWidth="1"/>
    <col min="265" max="512" width="8.7109375" style="11"/>
    <col min="513" max="513" width="40" style="11" customWidth="1"/>
    <col min="514" max="514" width="21.85546875" style="11" customWidth="1"/>
    <col min="515" max="515" width="14.85546875" style="11" customWidth="1"/>
    <col min="516" max="516" width="12.85546875" style="11" customWidth="1"/>
    <col min="517" max="517" width="8.7109375" style="11"/>
    <col min="518" max="518" width="52" style="11" bestFit="1" customWidth="1"/>
    <col min="519" max="519" width="8.7109375" style="11"/>
    <col min="520" max="520" width="43.140625" style="11" customWidth="1"/>
    <col min="521" max="768" width="8.7109375" style="11"/>
    <col min="769" max="769" width="40" style="11" customWidth="1"/>
    <col min="770" max="770" width="21.85546875" style="11" customWidth="1"/>
    <col min="771" max="771" width="14.85546875" style="11" customWidth="1"/>
    <col min="772" max="772" width="12.85546875" style="11" customWidth="1"/>
    <col min="773" max="773" width="8.7109375" style="11"/>
    <col min="774" max="774" width="52" style="11" bestFit="1" customWidth="1"/>
    <col min="775" max="775" width="8.7109375" style="11"/>
    <col min="776" max="776" width="43.140625" style="11" customWidth="1"/>
    <col min="777" max="1024" width="8.7109375" style="11"/>
    <col min="1025" max="1025" width="40" style="11" customWidth="1"/>
    <col min="1026" max="1026" width="21.85546875" style="11" customWidth="1"/>
    <col min="1027" max="1027" width="14.85546875" style="11" customWidth="1"/>
    <col min="1028" max="1028" width="12.85546875" style="11" customWidth="1"/>
    <col min="1029" max="1029" width="8.7109375" style="11"/>
    <col min="1030" max="1030" width="52" style="11" bestFit="1" customWidth="1"/>
    <col min="1031" max="1031" width="8.7109375" style="11"/>
    <col min="1032" max="1032" width="43.140625" style="11" customWidth="1"/>
    <col min="1033" max="1280" width="8.7109375" style="11"/>
    <col min="1281" max="1281" width="40" style="11" customWidth="1"/>
    <col min="1282" max="1282" width="21.85546875" style="11" customWidth="1"/>
    <col min="1283" max="1283" width="14.85546875" style="11" customWidth="1"/>
    <col min="1284" max="1284" width="12.85546875" style="11" customWidth="1"/>
    <col min="1285" max="1285" width="8.7109375" style="11"/>
    <col min="1286" max="1286" width="52" style="11" bestFit="1" customWidth="1"/>
    <col min="1287" max="1287" width="8.7109375" style="11"/>
    <col min="1288" max="1288" width="43.140625" style="11" customWidth="1"/>
    <col min="1289" max="1536" width="8.7109375" style="11"/>
    <col min="1537" max="1537" width="40" style="11" customWidth="1"/>
    <col min="1538" max="1538" width="21.85546875" style="11" customWidth="1"/>
    <col min="1539" max="1539" width="14.85546875" style="11" customWidth="1"/>
    <col min="1540" max="1540" width="12.85546875" style="11" customWidth="1"/>
    <col min="1541" max="1541" width="8.7109375" style="11"/>
    <col min="1542" max="1542" width="52" style="11" bestFit="1" customWidth="1"/>
    <col min="1543" max="1543" width="8.7109375" style="11"/>
    <col min="1544" max="1544" width="43.140625" style="11" customWidth="1"/>
    <col min="1545" max="1792" width="8.7109375" style="11"/>
    <col min="1793" max="1793" width="40" style="11" customWidth="1"/>
    <col min="1794" max="1794" width="21.85546875" style="11" customWidth="1"/>
    <col min="1795" max="1795" width="14.85546875" style="11" customWidth="1"/>
    <col min="1796" max="1796" width="12.85546875" style="11" customWidth="1"/>
    <col min="1797" max="1797" width="8.7109375" style="11"/>
    <col min="1798" max="1798" width="52" style="11" bestFit="1" customWidth="1"/>
    <col min="1799" max="1799" width="8.7109375" style="11"/>
    <col min="1800" max="1800" width="43.140625" style="11" customWidth="1"/>
    <col min="1801" max="2048" width="8.7109375" style="11"/>
    <col min="2049" max="2049" width="40" style="11" customWidth="1"/>
    <col min="2050" max="2050" width="21.85546875" style="11" customWidth="1"/>
    <col min="2051" max="2051" width="14.85546875" style="11" customWidth="1"/>
    <col min="2052" max="2052" width="12.85546875" style="11" customWidth="1"/>
    <col min="2053" max="2053" width="8.7109375" style="11"/>
    <col min="2054" max="2054" width="52" style="11" bestFit="1" customWidth="1"/>
    <col min="2055" max="2055" width="8.7109375" style="11"/>
    <col min="2056" max="2056" width="43.140625" style="11" customWidth="1"/>
    <col min="2057" max="2304" width="8.7109375" style="11"/>
    <col min="2305" max="2305" width="40" style="11" customWidth="1"/>
    <col min="2306" max="2306" width="21.85546875" style="11" customWidth="1"/>
    <col min="2307" max="2307" width="14.85546875" style="11" customWidth="1"/>
    <col min="2308" max="2308" width="12.85546875" style="11" customWidth="1"/>
    <col min="2309" max="2309" width="8.7109375" style="11"/>
    <col min="2310" max="2310" width="52" style="11" bestFit="1" customWidth="1"/>
    <col min="2311" max="2311" width="8.7109375" style="11"/>
    <col min="2312" max="2312" width="43.140625" style="11" customWidth="1"/>
    <col min="2313" max="2560" width="8.7109375" style="11"/>
    <col min="2561" max="2561" width="40" style="11" customWidth="1"/>
    <col min="2562" max="2562" width="21.85546875" style="11" customWidth="1"/>
    <col min="2563" max="2563" width="14.85546875" style="11" customWidth="1"/>
    <col min="2564" max="2564" width="12.85546875" style="11" customWidth="1"/>
    <col min="2565" max="2565" width="8.7109375" style="11"/>
    <col min="2566" max="2566" width="52" style="11" bestFit="1" customWidth="1"/>
    <col min="2567" max="2567" width="8.7109375" style="11"/>
    <col min="2568" max="2568" width="43.140625" style="11" customWidth="1"/>
    <col min="2569" max="2816" width="8.7109375" style="11"/>
    <col min="2817" max="2817" width="40" style="11" customWidth="1"/>
    <col min="2818" max="2818" width="21.85546875" style="11" customWidth="1"/>
    <col min="2819" max="2819" width="14.85546875" style="11" customWidth="1"/>
    <col min="2820" max="2820" width="12.85546875" style="11" customWidth="1"/>
    <col min="2821" max="2821" width="8.7109375" style="11"/>
    <col min="2822" max="2822" width="52" style="11" bestFit="1" customWidth="1"/>
    <col min="2823" max="2823" width="8.7109375" style="11"/>
    <col min="2824" max="2824" width="43.140625" style="11" customWidth="1"/>
    <col min="2825" max="3072" width="8.7109375" style="11"/>
    <col min="3073" max="3073" width="40" style="11" customWidth="1"/>
    <col min="3074" max="3074" width="21.85546875" style="11" customWidth="1"/>
    <col min="3075" max="3075" width="14.85546875" style="11" customWidth="1"/>
    <col min="3076" max="3076" width="12.85546875" style="11" customWidth="1"/>
    <col min="3077" max="3077" width="8.7109375" style="11"/>
    <col min="3078" max="3078" width="52" style="11" bestFit="1" customWidth="1"/>
    <col min="3079" max="3079" width="8.7109375" style="11"/>
    <col min="3080" max="3080" width="43.140625" style="11" customWidth="1"/>
    <col min="3081" max="3328" width="8.7109375" style="11"/>
    <col min="3329" max="3329" width="40" style="11" customWidth="1"/>
    <col min="3330" max="3330" width="21.85546875" style="11" customWidth="1"/>
    <col min="3331" max="3331" width="14.85546875" style="11" customWidth="1"/>
    <col min="3332" max="3332" width="12.85546875" style="11" customWidth="1"/>
    <col min="3333" max="3333" width="8.7109375" style="11"/>
    <col min="3334" max="3334" width="52" style="11" bestFit="1" customWidth="1"/>
    <col min="3335" max="3335" width="8.7109375" style="11"/>
    <col min="3336" max="3336" width="43.140625" style="11" customWidth="1"/>
    <col min="3337" max="3584" width="8.7109375" style="11"/>
    <col min="3585" max="3585" width="40" style="11" customWidth="1"/>
    <col min="3586" max="3586" width="21.85546875" style="11" customWidth="1"/>
    <col min="3587" max="3587" width="14.85546875" style="11" customWidth="1"/>
    <col min="3588" max="3588" width="12.85546875" style="11" customWidth="1"/>
    <col min="3589" max="3589" width="8.7109375" style="11"/>
    <col min="3590" max="3590" width="52" style="11" bestFit="1" customWidth="1"/>
    <col min="3591" max="3591" width="8.7109375" style="11"/>
    <col min="3592" max="3592" width="43.140625" style="11" customWidth="1"/>
    <col min="3593" max="3840" width="8.7109375" style="11"/>
    <col min="3841" max="3841" width="40" style="11" customWidth="1"/>
    <col min="3842" max="3842" width="21.85546875" style="11" customWidth="1"/>
    <col min="3843" max="3843" width="14.85546875" style="11" customWidth="1"/>
    <col min="3844" max="3844" width="12.85546875" style="11" customWidth="1"/>
    <col min="3845" max="3845" width="8.7109375" style="11"/>
    <col min="3846" max="3846" width="52" style="11" bestFit="1" customWidth="1"/>
    <col min="3847" max="3847" width="8.7109375" style="11"/>
    <col min="3848" max="3848" width="43.140625" style="11" customWidth="1"/>
    <col min="3849" max="4096" width="8.7109375" style="11"/>
    <col min="4097" max="4097" width="40" style="11" customWidth="1"/>
    <col min="4098" max="4098" width="21.85546875" style="11" customWidth="1"/>
    <col min="4099" max="4099" width="14.85546875" style="11" customWidth="1"/>
    <col min="4100" max="4100" width="12.85546875" style="11" customWidth="1"/>
    <col min="4101" max="4101" width="8.7109375" style="11"/>
    <col min="4102" max="4102" width="52" style="11" bestFit="1" customWidth="1"/>
    <col min="4103" max="4103" width="8.7109375" style="11"/>
    <col min="4104" max="4104" width="43.140625" style="11" customWidth="1"/>
    <col min="4105" max="4352" width="8.7109375" style="11"/>
    <col min="4353" max="4353" width="40" style="11" customWidth="1"/>
    <col min="4354" max="4354" width="21.85546875" style="11" customWidth="1"/>
    <col min="4355" max="4355" width="14.85546875" style="11" customWidth="1"/>
    <col min="4356" max="4356" width="12.85546875" style="11" customWidth="1"/>
    <col min="4357" max="4357" width="8.7109375" style="11"/>
    <col min="4358" max="4358" width="52" style="11" bestFit="1" customWidth="1"/>
    <col min="4359" max="4359" width="8.7109375" style="11"/>
    <col min="4360" max="4360" width="43.140625" style="11" customWidth="1"/>
    <col min="4361" max="4608" width="8.7109375" style="11"/>
    <col min="4609" max="4609" width="40" style="11" customWidth="1"/>
    <col min="4610" max="4610" width="21.85546875" style="11" customWidth="1"/>
    <col min="4611" max="4611" width="14.85546875" style="11" customWidth="1"/>
    <col min="4612" max="4612" width="12.85546875" style="11" customWidth="1"/>
    <col min="4613" max="4613" width="8.7109375" style="11"/>
    <col min="4614" max="4614" width="52" style="11" bestFit="1" customWidth="1"/>
    <col min="4615" max="4615" width="8.7109375" style="11"/>
    <col min="4616" max="4616" width="43.140625" style="11" customWidth="1"/>
    <col min="4617" max="4864" width="8.7109375" style="11"/>
    <col min="4865" max="4865" width="40" style="11" customWidth="1"/>
    <col min="4866" max="4866" width="21.85546875" style="11" customWidth="1"/>
    <col min="4867" max="4867" width="14.85546875" style="11" customWidth="1"/>
    <col min="4868" max="4868" width="12.85546875" style="11" customWidth="1"/>
    <col min="4869" max="4869" width="8.7109375" style="11"/>
    <col min="4870" max="4870" width="52" style="11" bestFit="1" customWidth="1"/>
    <col min="4871" max="4871" width="8.7109375" style="11"/>
    <col min="4872" max="4872" width="43.140625" style="11" customWidth="1"/>
    <col min="4873" max="5120" width="8.7109375" style="11"/>
    <col min="5121" max="5121" width="40" style="11" customWidth="1"/>
    <col min="5122" max="5122" width="21.85546875" style="11" customWidth="1"/>
    <col min="5123" max="5123" width="14.85546875" style="11" customWidth="1"/>
    <col min="5124" max="5124" width="12.85546875" style="11" customWidth="1"/>
    <col min="5125" max="5125" width="8.7109375" style="11"/>
    <col min="5126" max="5126" width="52" style="11" bestFit="1" customWidth="1"/>
    <col min="5127" max="5127" width="8.7109375" style="11"/>
    <col min="5128" max="5128" width="43.140625" style="11" customWidth="1"/>
    <col min="5129" max="5376" width="8.7109375" style="11"/>
    <col min="5377" max="5377" width="40" style="11" customWidth="1"/>
    <col min="5378" max="5378" width="21.85546875" style="11" customWidth="1"/>
    <col min="5379" max="5379" width="14.85546875" style="11" customWidth="1"/>
    <col min="5380" max="5380" width="12.85546875" style="11" customWidth="1"/>
    <col min="5381" max="5381" width="8.7109375" style="11"/>
    <col min="5382" max="5382" width="52" style="11" bestFit="1" customWidth="1"/>
    <col min="5383" max="5383" width="8.7109375" style="11"/>
    <col min="5384" max="5384" width="43.140625" style="11" customWidth="1"/>
    <col min="5385" max="5632" width="8.7109375" style="11"/>
    <col min="5633" max="5633" width="40" style="11" customWidth="1"/>
    <col min="5634" max="5634" width="21.85546875" style="11" customWidth="1"/>
    <col min="5635" max="5635" width="14.85546875" style="11" customWidth="1"/>
    <col min="5636" max="5636" width="12.85546875" style="11" customWidth="1"/>
    <col min="5637" max="5637" width="8.7109375" style="11"/>
    <col min="5638" max="5638" width="52" style="11" bestFit="1" customWidth="1"/>
    <col min="5639" max="5639" width="8.7109375" style="11"/>
    <col min="5640" max="5640" width="43.140625" style="11" customWidth="1"/>
    <col min="5641" max="5888" width="8.7109375" style="11"/>
    <col min="5889" max="5889" width="40" style="11" customWidth="1"/>
    <col min="5890" max="5890" width="21.85546875" style="11" customWidth="1"/>
    <col min="5891" max="5891" width="14.85546875" style="11" customWidth="1"/>
    <col min="5892" max="5892" width="12.85546875" style="11" customWidth="1"/>
    <col min="5893" max="5893" width="8.7109375" style="11"/>
    <col min="5894" max="5894" width="52" style="11" bestFit="1" customWidth="1"/>
    <col min="5895" max="5895" width="8.7109375" style="11"/>
    <col min="5896" max="5896" width="43.140625" style="11" customWidth="1"/>
    <col min="5897" max="6144" width="8.7109375" style="11"/>
    <col min="6145" max="6145" width="40" style="11" customWidth="1"/>
    <col min="6146" max="6146" width="21.85546875" style="11" customWidth="1"/>
    <col min="6147" max="6147" width="14.85546875" style="11" customWidth="1"/>
    <col min="6148" max="6148" width="12.85546875" style="11" customWidth="1"/>
    <col min="6149" max="6149" width="8.7109375" style="11"/>
    <col min="6150" max="6150" width="52" style="11" bestFit="1" customWidth="1"/>
    <col min="6151" max="6151" width="8.7109375" style="11"/>
    <col min="6152" max="6152" width="43.140625" style="11" customWidth="1"/>
    <col min="6153" max="6400" width="8.7109375" style="11"/>
    <col min="6401" max="6401" width="40" style="11" customWidth="1"/>
    <col min="6402" max="6402" width="21.85546875" style="11" customWidth="1"/>
    <col min="6403" max="6403" width="14.85546875" style="11" customWidth="1"/>
    <col min="6404" max="6404" width="12.85546875" style="11" customWidth="1"/>
    <col min="6405" max="6405" width="8.7109375" style="11"/>
    <col min="6406" max="6406" width="52" style="11" bestFit="1" customWidth="1"/>
    <col min="6407" max="6407" width="8.7109375" style="11"/>
    <col min="6408" max="6408" width="43.140625" style="11" customWidth="1"/>
    <col min="6409" max="6656" width="8.7109375" style="11"/>
    <col min="6657" max="6657" width="40" style="11" customWidth="1"/>
    <col min="6658" max="6658" width="21.85546875" style="11" customWidth="1"/>
    <col min="6659" max="6659" width="14.85546875" style="11" customWidth="1"/>
    <col min="6660" max="6660" width="12.85546875" style="11" customWidth="1"/>
    <col min="6661" max="6661" width="8.7109375" style="11"/>
    <col min="6662" max="6662" width="52" style="11" bestFit="1" customWidth="1"/>
    <col min="6663" max="6663" width="8.7109375" style="11"/>
    <col min="6664" max="6664" width="43.140625" style="11" customWidth="1"/>
    <col min="6665" max="6912" width="8.7109375" style="11"/>
    <col min="6913" max="6913" width="40" style="11" customWidth="1"/>
    <col min="6914" max="6914" width="21.85546875" style="11" customWidth="1"/>
    <col min="6915" max="6915" width="14.85546875" style="11" customWidth="1"/>
    <col min="6916" max="6916" width="12.85546875" style="11" customWidth="1"/>
    <col min="6917" max="6917" width="8.7109375" style="11"/>
    <col min="6918" max="6918" width="52" style="11" bestFit="1" customWidth="1"/>
    <col min="6919" max="6919" width="8.7109375" style="11"/>
    <col min="6920" max="6920" width="43.140625" style="11" customWidth="1"/>
    <col min="6921" max="7168" width="8.7109375" style="11"/>
    <col min="7169" max="7169" width="40" style="11" customWidth="1"/>
    <col min="7170" max="7170" width="21.85546875" style="11" customWidth="1"/>
    <col min="7171" max="7171" width="14.85546875" style="11" customWidth="1"/>
    <col min="7172" max="7172" width="12.85546875" style="11" customWidth="1"/>
    <col min="7173" max="7173" width="8.7109375" style="11"/>
    <col min="7174" max="7174" width="52" style="11" bestFit="1" customWidth="1"/>
    <col min="7175" max="7175" width="8.7109375" style="11"/>
    <col min="7176" max="7176" width="43.140625" style="11" customWidth="1"/>
    <col min="7177" max="7424" width="8.7109375" style="11"/>
    <col min="7425" max="7425" width="40" style="11" customWidth="1"/>
    <col min="7426" max="7426" width="21.85546875" style="11" customWidth="1"/>
    <col min="7427" max="7427" width="14.85546875" style="11" customWidth="1"/>
    <col min="7428" max="7428" width="12.85546875" style="11" customWidth="1"/>
    <col min="7429" max="7429" width="8.7109375" style="11"/>
    <col min="7430" max="7430" width="52" style="11" bestFit="1" customWidth="1"/>
    <col min="7431" max="7431" width="8.7109375" style="11"/>
    <col min="7432" max="7432" width="43.140625" style="11" customWidth="1"/>
    <col min="7433" max="7680" width="8.7109375" style="11"/>
    <col min="7681" max="7681" width="40" style="11" customWidth="1"/>
    <col min="7682" max="7682" width="21.85546875" style="11" customWidth="1"/>
    <col min="7683" max="7683" width="14.85546875" style="11" customWidth="1"/>
    <col min="7684" max="7684" width="12.85546875" style="11" customWidth="1"/>
    <col min="7685" max="7685" width="8.7109375" style="11"/>
    <col min="7686" max="7686" width="52" style="11" bestFit="1" customWidth="1"/>
    <col min="7687" max="7687" width="8.7109375" style="11"/>
    <col min="7688" max="7688" width="43.140625" style="11" customWidth="1"/>
    <col min="7689" max="7936" width="8.7109375" style="11"/>
    <col min="7937" max="7937" width="40" style="11" customWidth="1"/>
    <col min="7938" max="7938" width="21.85546875" style="11" customWidth="1"/>
    <col min="7939" max="7939" width="14.85546875" style="11" customWidth="1"/>
    <col min="7940" max="7940" width="12.85546875" style="11" customWidth="1"/>
    <col min="7941" max="7941" width="8.7109375" style="11"/>
    <col min="7942" max="7942" width="52" style="11" bestFit="1" customWidth="1"/>
    <col min="7943" max="7943" width="8.7109375" style="11"/>
    <col min="7944" max="7944" width="43.140625" style="11" customWidth="1"/>
    <col min="7945" max="8192" width="8.7109375" style="11"/>
    <col min="8193" max="8193" width="40" style="11" customWidth="1"/>
    <col min="8194" max="8194" width="21.85546875" style="11" customWidth="1"/>
    <col min="8195" max="8195" width="14.85546875" style="11" customWidth="1"/>
    <col min="8196" max="8196" width="12.85546875" style="11" customWidth="1"/>
    <col min="8197" max="8197" width="8.7109375" style="11"/>
    <col min="8198" max="8198" width="52" style="11" bestFit="1" customWidth="1"/>
    <col min="8199" max="8199" width="8.7109375" style="11"/>
    <col min="8200" max="8200" width="43.140625" style="11" customWidth="1"/>
    <col min="8201" max="8448" width="8.7109375" style="11"/>
    <col min="8449" max="8449" width="40" style="11" customWidth="1"/>
    <col min="8450" max="8450" width="21.85546875" style="11" customWidth="1"/>
    <col min="8451" max="8451" width="14.85546875" style="11" customWidth="1"/>
    <col min="8452" max="8452" width="12.85546875" style="11" customWidth="1"/>
    <col min="8453" max="8453" width="8.7109375" style="11"/>
    <col min="8454" max="8454" width="52" style="11" bestFit="1" customWidth="1"/>
    <col min="8455" max="8455" width="8.7109375" style="11"/>
    <col min="8456" max="8456" width="43.140625" style="11" customWidth="1"/>
    <col min="8457" max="8704" width="8.7109375" style="11"/>
    <col min="8705" max="8705" width="40" style="11" customWidth="1"/>
    <col min="8706" max="8706" width="21.85546875" style="11" customWidth="1"/>
    <col min="8707" max="8707" width="14.85546875" style="11" customWidth="1"/>
    <col min="8708" max="8708" width="12.85546875" style="11" customWidth="1"/>
    <col min="8709" max="8709" width="8.7109375" style="11"/>
    <col min="8710" max="8710" width="52" style="11" bestFit="1" customWidth="1"/>
    <col min="8711" max="8711" width="8.7109375" style="11"/>
    <col min="8712" max="8712" width="43.140625" style="11" customWidth="1"/>
    <col min="8713" max="8960" width="8.7109375" style="11"/>
    <col min="8961" max="8961" width="40" style="11" customWidth="1"/>
    <col min="8962" max="8962" width="21.85546875" style="11" customWidth="1"/>
    <col min="8963" max="8963" width="14.85546875" style="11" customWidth="1"/>
    <col min="8964" max="8964" width="12.85546875" style="11" customWidth="1"/>
    <col min="8965" max="8965" width="8.7109375" style="11"/>
    <col min="8966" max="8966" width="52" style="11" bestFit="1" customWidth="1"/>
    <col min="8967" max="8967" width="8.7109375" style="11"/>
    <col min="8968" max="8968" width="43.140625" style="11" customWidth="1"/>
    <col min="8969" max="9216" width="8.7109375" style="11"/>
    <col min="9217" max="9217" width="40" style="11" customWidth="1"/>
    <col min="9218" max="9218" width="21.85546875" style="11" customWidth="1"/>
    <col min="9219" max="9219" width="14.85546875" style="11" customWidth="1"/>
    <col min="9220" max="9220" width="12.85546875" style="11" customWidth="1"/>
    <col min="9221" max="9221" width="8.7109375" style="11"/>
    <col min="9222" max="9222" width="52" style="11" bestFit="1" customWidth="1"/>
    <col min="9223" max="9223" width="8.7109375" style="11"/>
    <col min="9224" max="9224" width="43.140625" style="11" customWidth="1"/>
    <col min="9225" max="9472" width="8.7109375" style="11"/>
    <col min="9473" max="9473" width="40" style="11" customWidth="1"/>
    <col min="9474" max="9474" width="21.85546875" style="11" customWidth="1"/>
    <col min="9475" max="9475" width="14.85546875" style="11" customWidth="1"/>
    <col min="9476" max="9476" width="12.85546875" style="11" customWidth="1"/>
    <col min="9477" max="9477" width="8.7109375" style="11"/>
    <col min="9478" max="9478" width="52" style="11" bestFit="1" customWidth="1"/>
    <col min="9479" max="9479" width="8.7109375" style="11"/>
    <col min="9480" max="9480" width="43.140625" style="11" customWidth="1"/>
    <col min="9481" max="9728" width="8.7109375" style="11"/>
    <col min="9729" max="9729" width="40" style="11" customWidth="1"/>
    <col min="9730" max="9730" width="21.85546875" style="11" customWidth="1"/>
    <col min="9731" max="9731" width="14.85546875" style="11" customWidth="1"/>
    <col min="9732" max="9732" width="12.85546875" style="11" customWidth="1"/>
    <col min="9733" max="9733" width="8.7109375" style="11"/>
    <col min="9734" max="9734" width="52" style="11" bestFit="1" customWidth="1"/>
    <col min="9735" max="9735" width="8.7109375" style="11"/>
    <col min="9736" max="9736" width="43.140625" style="11" customWidth="1"/>
    <col min="9737" max="9984" width="8.7109375" style="11"/>
    <col min="9985" max="9985" width="40" style="11" customWidth="1"/>
    <col min="9986" max="9986" width="21.85546875" style="11" customWidth="1"/>
    <col min="9987" max="9987" width="14.85546875" style="11" customWidth="1"/>
    <col min="9988" max="9988" width="12.85546875" style="11" customWidth="1"/>
    <col min="9989" max="9989" width="8.7109375" style="11"/>
    <col min="9990" max="9990" width="52" style="11" bestFit="1" customWidth="1"/>
    <col min="9991" max="9991" width="8.7109375" style="11"/>
    <col min="9992" max="9992" width="43.140625" style="11" customWidth="1"/>
    <col min="9993" max="10240" width="8.7109375" style="11"/>
    <col min="10241" max="10241" width="40" style="11" customWidth="1"/>
    <col min="10242" max="10242" width="21.85546875" style="11" customWidth="1"/>
    <col min="10243" max="10243" width="14.85546875" style="11" customWidth="1"/>
    <col min="10244" max="10244" width="12.85546875" style="11" customWidth="1"/>
    <col min="10245" max="10245" width="8.7109375" style="11"/>
    <col min="10246" max="10246" width="52" style="11" bestFit="1" customWidth="1"/>
    <col min="10247" max="10247" width="8.7109375" style="11"/>
    <col min="10248" max="10248" width="43.140625" style="11" customWidth="1"/>
    <col min="10249" max="10496" width="8.7109375" style="11"/>
    <col min="10497" max="10497" width="40" style="11" customWidth="1"/>
    <col min="10498" max="10498" width="21.85546875" style="11" customWidth="1"/>
    <col min="10499" max="10499" width="14.85546875" style="11" customWidth="1"/>
    <col min="10500" max="10500" width="12.85546875" style="11" customWidth="1"/>
    <col min="10501" max="10501" width="8.7109375" style="11"/>
    <col min="10502" max="10502" width="52" style="11" bestFit="1" customWidth="1"/>
    <col min="10503" max="10503" width="8.7109375" style="11"/>
    <col min="10504" max="10504" width="43.140625" style="11" customWidth="1"/>
    <col min="10505" max="10752" width="8.7109375" style="11"/>
    <col min="10753" max="10753" width="40" style="11" customWidth="1"/>
    <col min="10754" max="10754" width="21.85546875" style="11" customWidth="1"/>
    <col min="10755" max="10755" width="14.85546875" style="11" customWidth="1"/>
    <col min="10756" max="10756" width="12.85546875" style="11" customWidth="1"/>
    <col min="10757" max="10757" width="8.7109375" style="11"/>
    <col min="10758" max="10758" width="52" style="11" bestFit="1" customWidth="1"/>
    <col min="10759" max="10759" width="8.7109375" style="11"/>
    <col min="10760" max="10760" width="43.140625" style="11" customWidth="1"/>
    <col min="10761" max="11008" width="8.7109375" style="11"/>
    <col min="11009" max="11009" width="40" style="11" customWidth="1"/>
    <col min="11010" max="11010" width="21.85546875" style="11" customWidth="1"/>
    <col min="11011" max="11011" width="14.85546875" style="11" customWidth="1"/>
    <col min="11012" max="11012" width="12.85546875" style="11" customWidth="1"/>
    <col min="11013" max="11013" width="8.7109375" style="11"/>
    <col min="11014" max="11014" width="52" style="11" bestFit="1" customWidth="1"/>
    <col min="11015" max="11015" width="8.7109375" style="11"/>
    <col min="11016" max="11016" width="43.140625" style="11" customWidth="1"/>
    <col min="11017" max="11264" width="8.7109375" style="11"/>
    <col min="11265" max="11265" width="40" style="11" customWidth="1"/>
    <col min="11266" max="11266" width="21.85546875" style="11" customWidth="1"/>
    <col min="11267" max="11267" width="14.85546875" style="11" customWidth="1"/>
    <col min="11268" max="11268" width="12.85546875" style="11" customWidth="1"/>
    <col min="11269" max="11269" width="8.7109375" style="11"/>
    <col min="11270" max="11270" width="52" style="11" bestFit="1" customWidth="1"/>
    <col min="11271" max="11271" width="8.7109375" style="11"/>
    <col min="11272" max="11272" width="43.140625" style="11" customWidth="1"/>
    <col min="11273" max="11520" width="8.7109375" style="11"/>
    <col min="11521" max="11521" width="40" style="11" customWidth="1"/>
    <col min="11522" max="11522" width="21.85546875" style="11" customWidth="1"/>
    <col min="11523" max="11523" width="14.85546875" style="11" customWidth="1"/>
    <col min="11524" max="11524" width="12.85546875" style="11" customWidth="1"/>
    <col min="11525" max="11525" width="8.7109375" style="11"/>
    <col min="11526" max="11526" width="52" style="11" bestFit="1" customWidth="1"/>
    <col min="11527" max="11527" width="8.7109375" style="11"/>
    <col min="11528" max="11528" width="43.140625" style="11" customWidth="1"/>
    <col min="11529" max="11776" width="8.7109375" style="11"/>
    <col min="11777" max="11777" width="40" style="11" customWidth="1"/>
    <col min="11778" max="11778" width="21.85546875" style="11" customWidth="1"/>
    <col min="11779" max="11779" width="14.85546875" style="11" customWidth="1"/>
    <col min="11780" max="11780" width="12.85546875" style="11" customWidth="1"/>
    <col min="11781" max="11781" width="8.7109375" style="11"/>
    <col min="11782" max="11782" width="52" style="11" bestFit="1" customWidth="1"/>
    <col min="11783" max="11783" width="8.7109375" style="11"/>
    <col min="11784" max="11784" width="43.140625" style="11" customWidth="1"/>
    <col min="11785" max="12032" width="8.7109375" style="11"/>
    <col min="12033" max="12033" width="40" style="11" customWidth="1"/>
    <col min="12034" max="12034" width="21.85546875" style="11" customWidth="1"/>
    <col min="12035" max="12035" width="14.85546875" style="11" customWidth="1"/>
    <col min="12036" max="12036" width="12.85546875" style="11" customWidth="1"/>
    <col min="12037" max="12037" width="8.7109375" style="11"/>
    <col min="12038" max="12038" width="52" style="11" bestFit="1" customWidth="1"/>
    <col min="12039" max="12039" width="8.7109375" style="11"/>
    <col min="12040" max="12040" width="43.140625" style="11" customWidth="1"/>
    <col min="12041" max="12288" width="8.7109375" style="11"/>
    <col min="12289" max="12289" width="40" style="11" customWidth="1"/>
    <col min="12290" max="12290" width="21.85546875" style="11" customWidth="1"/>
    <col min="12291" max="12291" width="14.85546875" style="11" customWidth="1"/>
    <col min="12292" max="12292" width="12.85546875" style="11" customWidth="1"/>
    <col min="12293" max="12293" width="8.7109375" style="11"/>
    <col min="12294" max="12294" width="52" style="11" bestFit="1" customWidth="1"/>
    <col min="12295" max="12295" width="8.7109375" style="11"/>
    <col min="12296" max="12296" width="43.140625" style="11" customWidth="1"/>
    <col min="12297" max="12544" width="8.7109375" style="11"/>
    <col min="12545" max="12545" width="40" style="11" customWidth="1"/>
    <col min="12546" max="12546" width="21.85546875" style="11" customWidth="1"/>
    <col min="12547" max="12547" width="14.85546875" style="11" customWidth="1"/>
    <col min="12548" max="12548" width="12.85546875" style="11" customWidth="1"/>
    <col min="12549" max="12549" width="8.7109375" style="11"/>
    <col min="12550" max="12550" width="52" style="11" bestFit="1" customWidth="1"/>
    <col min="12551" max="12551" width="8.7109375" style="11"/>
    <col min="12552" max="12552" width="43.140625" style="11" customWidth="1"/>
    <col min="12553" max="12800" width="8.7109375" style="11"/>
    <col min="12801" max="12801" width="40" style="11" customWidth="1"/>
    <col min="12802" max="12802" width="21.85546875" style="11" customWidth="1"/>
    <col min="12803" max="12803" width="14.85546875" style="11" customWidth="1"/>
    <col min="12804" max="12804" width="12.85546875" style="11" customWidth="1"/>
    <col min="12805" max="12805" width="8.7109375" style="11"/>
    <col min="12806" max="12806" width="52" style="11" bestFit="1" customWidth="1"/>
    <col min="12807" max="12807" width="8.7109375" style="11"/>
    <col min="12808" max="12808" width="43.140625" style="11" customWidth="1"/>
    <col min="12809" max="13056" width="8.7109375" style="11"/>
    <col min="13057" max="13057" width="40" style="11" customWidth="1"/>
    <col min="13058" max="13058" width="21.85546875" style="11" customWidth="1"/>
    <col min="13059" max="13059" width="14.85546875" style="11" customWidth="1"/>
    <col min="13060" max="13060" width="12.85546875" style="11" customWidth="1"/>
    <col min="13061" max="13061" width="8.7109375" style="11"/>
    <col min="13062" max="13062" width="52" style="11" bestFit="1" customWidth="1"/>
    <col min="13063" max="13063" width="8.7109375" style="11"/>
    <col min="13064" max="13064" width="43.140625" style="11" customWidth="1"/>
    <col min="13065" max="13312" width="8.7109375" style="11"/>
    <col min="13313" max="13313" width="40" style="11" customWidth="1"/>
    <col min="13314" max="13314" width="21.85546875" style="11" customWidth="1"/>
    <col min="13315" max="13315" width="14.85546875" style="11" customWidth="1"/>
    <col min="13316" max="13316" width="12.85546875" style="11" customWidth="1"/>
    <col min="13317" max="13317" width="8.7109375" style="11"/>
    <col min="13318" max="13318" width="52" style="11" bestFit="1" customWidth="1"/>
    <col min="13319" max="13319" width="8.7109375" style="11"/>
    <col min="13320" max="13320" width="43.140625" style="11" customWidth="1"/>
    <col min="13321" max="13568" width="8.7109375" style="11"/>
    <col min="13569" max="13569" width="40" style="11" customWidth="1"/>
    <col min="13570" max="13570" width="21.85546875" style="11" customWidth="1"/>
    <col min="13571" max="13571" width="14.85546875" style="11" customWidth="1"/>
    <col min="13572" max="13572" width="12.85546875" style="11" customWidth="1"/>
    <col min="13573" max="13573" width="8.7109375" style="11"/>
    <col min="13574" max="13574" width="52" style="11" bestFit="1" customWidth="1"/>
    <col min="13575" max="13575" width="8.7109375" style="11"/>
    <col min="13576" max="13576" width="43.140625" style="11" customWidth="1"/>
    <col min="13577" max="13824" width="8.7109375" style="11"/>
    <col min="13825" max="13825" width="40" style="11" customWidth="1"/>
    <col min="13826" max="13826" width="21.85546875" style="11" customWidth="1"/>
    <col min="13827" max="13827" width="14.85546875" style="11" customWidth="1"/>
    <col min="13828" max="13828" width="12.85546875" style="11" customWidth="1"/>
    <col min="13829" max="13829" width="8.7109375" style="11"/>
    <col min="13830" max="13830" width="52" style="11" bestFit="1" customWidth="1"/>
    <col min="13831" max="13831" width="8.7109375" style="11"/>
    <col min="13832" max="13832" width="43.140625" style="11" customWidth="1"/>
    <col min="13833" max="14080" width="8.7109375" style="11"/>
    <col min="14081" max="14081" width="40" style="11" customWidth="1"/>
    <col min="14082" max="14082" width="21.85546875" style="11" customWidth="1"/>
    <col min="14083" max="14083" width="14.85546875" style="11" customWidth="1"/>
    <col min="14084" max="14084" width="12.85546875" style="11" customWidth="1"/>
    <col min="14085" max="14085" width="8.7109375" style="11"/>
    <col min="14086" max="14086" width="52" style="11" bestFit="1" customWidth="1"/>
    <col min="14087" max="14087" width="8.7109375" style="11"/>
    <col min="14088" max="14088" width="43.140625" style="11" customWidth="1"/>
    <col min="14089" max="14336" width="8.7109375" style="11"/>
    <col min="14337" max="14337" width="40" style="11" customWidth="1"/>
    <col min="14338" max="14338" width="21.85546875" style="11" customWidth="1"/>
    <col min="14339" max="14339" width="14.85546875" style="11" customWidth="1"/>
    <col min="14340" max="14340" width="12.85546875" style="11" customWidth="1"/>
    <col min="14341" max="14341" width="8.7109375" style="11"/>
    <col min="14342" max="14342" width="52" style="11" bestFit="1" customWidth="1"/>
    <col min="14343" max="14343" width="8.7109375" style="11"/>
    <col min="14344" max="14344" width="43.140625" style="11" customWidth="1"/>
    <col min="14345" max="14592" width="8.7109375" style="11"/>
    <col min="14593" max="14593" width="40" style="11" customWidth="1"/>
    <col min="14594" max="14594" width="21.85546875" style="11" customWidth="1"/>
    <col min="14595" max="14595" width="14.85546875" style="11" customWidth="1"/>
    <col min="14596" max="14596" width="12.85546875" style="11" customWidth="1"/>
    <col min="14597" max="14597" width="8.7109375" style="11"/>
    <col min="14598" max="14598" width="52" style="11" bestFit="1" customWidth="1"/>
    <col min="14599" max="14599" width="8.7109375" style="11"/>
    <col min="14600" max="14600" width="43.140625" style="11" customWidth="1"/>
    <col min="14601" max="14848" width="8.7109375" style="11"/>
    <col min="14849" max="14849" width="40" style="11" customWidth="1"/>
    <col min="14850" max="14850" width="21.85546875" style="11" customWidth="1"/>
    <col min="14851" max="14851" width="14.85546875" style="11" customWidth="1"/>
    <col min="14852" max="14852" width="12.85546875" style="11" customWidth="1"/>
    <col min="14853" max="14853" width="8.7109375" style="11"/>
    <col min="14854" max="14854" width="52" style="11" bestFit="1" customWidth="1"/>
    <col min="14855" max="14855" width="8.7109375" style="11"/>
    <col min="14856" max="14856" width="43.140625" style="11" customWidth="1"/>
    <col min="14857" max="15104" width="8.7109375" style="11"/>
    <col min="15105" max="15105" width="40" style="11" customWidth="1"/>
    <col min="15106" max="15106" width="21.85546875" style="11" customWidth="1"/>
    <col min="15107" max="15107" width="14.85546875" style="11" customWidth="1"/>
    <col min="15108" max="15108" width="12.85546875" style="11" customWidth="1"/>
    <col min="15109" max="15109" width="8.7109375" style="11"/>
    <col min="15110" max="15110" width="52" style="11" bestFit="1" customWidth="1"/>
    <col min="15111" max="15111" width="8.7109375" style="11"/>
    <col min="15112" max="15112" width="43.140625" style="11" customWidth="1"/>
    <col min="15113" max="15360" width="8.7109375" style="11"/>
    <col min="15361" max="15361" width="40" style="11" customWidth="1"/>
    <col min="15362" max="15362" width="21.85546875" style="11" customWidth="1"/>
    <col min="15363" max="15363" width="14.85546875" style="11" customWidth="1"/>
    <col min="15364" max="15364" width="12.85546875" style="11" customWidth="1"/>
    <col min="15365" max="15365" width="8.7109375" style="11"/>
    <col min="15366" max="15366" width="52" style="11" bestFit="1" customWidth="1"/>
    <col min="15367" max="15367" width="8.7109375" style="11"/>
    <col min="15368" max="15368" width="43.140625" style="11" customWidth="1"/>
    <col min="15369" max="15616" width="8.7109375" style="11"/>
    <col min="15617" max="15617" width="40" style="11" customWidth="1"/>
    <col min="15618" max="15618" width="21.85546875" style="11" customWidth="1"/>
    <col min="15619" max="15619" width="14.85546875" style="11" customWidth="1"/>
    <col min="15620" max="15620" width="12.85546875" style="11" customWidth="1"/>
    <col min="15621" max="15621" width="8.7109375" style="11"/>
    <col min="15622" max="15622" width="52" style="11" bestFit="1" customWidth="1"/>
    <col min="15623" max="15623" width="8.7109375" style="11"/>
    <col min="15624" max="15624" width="43.140625" style="11" customWidth="1"/>
    <col min="15625" max="15872" width="8.7109375" style="11"/>
    <col min="15873" max="15873" width="40" style="11" customWidth="1"/>
    <col min="15874" max="15874" width="21.85546875" style="11" customWidth="1"/>
    <col min="15875" max="15875" width="14.85546875" style="11" customWidth="1"/>
    <col min="15876" max="15876" width="12.85546875" style="11" customWidth="1"/>
    <col min="15877" max="15877" width="8.7109375" style="11"/>
    <col min="15878" max="15878" width="52" style="11" bestFit="1" customWidth="1"/>
    <col min="15879" max="15879" width="8.7109375" style="11"/>
    <col min="15880" max="15880" width="43.140625" style="11" customWidth="1"/>
    <col min="15881" max="16128" width="8.7109375" style="11"/>
    <col min="16129" max="16129" width="40" style="11" customWidth="1"/>
    <col min="16130" max="16130" width="21.85546875" style="11" customWidth="1"/>
    <col min="16131" max="16131" width="14.85546875" style="11" customWidth="1"/>
    <col min="16132" max="16132" width="12.85546875" style="11" customWidth="1"/>
    <col min="16133" max="16133" width="8.7109375" style="11"/>
    <col min="16134" max="16134" width="52" style="11" bestFit="1" customWidth="1"/>
    <col min="16135" max="16135" width="8.7109375" style="11"/>
    <col min="16136" max="16136" width="43.140625" style="11" customWidth="1"/>
    <col min="16137" max="16384" width="8.7109375" style="11"/>
  </cols>
  <sheetData>
    <row r="1" spans="1:7" ht="39.950000000000003" customHeight="1">
      <c r="A1" s="354" t="s">
        <v>528</v>
      </c>
      <c r="B1" s="354"/>
      <c r="C1" s="354"/>
      <c r="D1" s="354"/>
    </row>
    <row r="2" spans="1:7" ht="39.950000000000003" customHeight="1" thickBot="1">
      <c r="A2" s="355" t="s">
        <v>513</v>
      </c>
      <c r="B2" s="355"/>
      <c r="C2" s="355"/>
      <c r="D2" s="355"/>
    </row>
    <row r="3" spans="1:7" ht="27" customHeight="1" thickBot="1">
      <c r="A3" s="277" t="s">
        <v>115</v>
      </c>
      <c r="B3" s="277"/>
      <c r="C3" s="277"/>
      <c r="D3" s="277"/>
      <c r="E3" s="8"/>
      <c r="F3" s="9"/>
      <c r="G3" s="10"/>
    </row>
    <row r="4" spans="1:7" ht="27" customHeight="1" thickBot="1">
      <c r="A4" s="278"/>
      <c r="B4" s="279"/>
      <c r="C4" s="279"/>
      <c r="D4" s="280"/>
      <c r="E4" s="8"/>
      <c r="F4" s="9"/>
      <c r="G4" s="10"/>
    </row>
    <row r="5" spans="1:7" ht="27" customHeight="1" thickBot="1">
      <c r="A5" s="281" t="s">
        <v>116</v>
      </c>
      <c r="B5" s="281"/>
      <c r="C5" s="281"/>
      <c r="D5" s="281"/>
      <c r="E5" s="8"/>
      <c r="F5" s="9"/>
      <c r="G5" s="10"/>
    </row>
    <row r="6" spans="1:7" ht="27" customHeight="1" thickBot="1">
      <c r="A6" s="12" t="s">
        <v>154</v>
      </c>
      <c r="B6" s="282" t="s">
        <v>117</v>
      </c>
      <c r="C6" s="283"/>
      <c r="D6" s="284"/>
      <c r="E6" s="8"/>
      <c r="F6" s="9"/>
      <c r="G6" s="10"/>
    </row>
    <row r="7" spans="1:7" ht="27" customHeight="1" thickBot="1">
      <c r="A7" s="285"/>
      <c r="B7" s="285"/>
      <c r="C7" s="285"/>
      <c r="D7" s="285"/>
      <c r="E7" s="8"/>
      <c r="F7" s="9"/>
      <c r="G7" s="10"/>
    </row>
    <row r="8" spans="1:7" ht="27" customHeight="1" thickBot="1">
      <c r="A8" s="286" t="s">
        <v>118</v>
      </c>
      <c r="B8" s="286"/>
      <c r="C8" s="286"/>
      <c r="D8" s="286"/>
      <c r="E8" s="8"/>
      <c r="F8" s="9"/>
      <c r="G8" s="10"/>
    </row>
    <row r="9" spans="1:7" ht="27" customHeight="1" thickBot="1">
      <c r="A9" s="287" t="s">
        <v>119</v>
      </c>
      <c r="B9" s="288"/>
      <c r="C9" s="288"/>
      <c r="D9" s="289"/>
      <c r="F9" s="9"/>
      <c r="G9" s="10"/>
    </row>
    <row r="10" spans="1:7" ht="27" customHeight="1">
      <c r="A10" s="13" t="s">
        <v>0</v>
      </c>
      <c r="B10" s="290"/>
      <c r="C10" s="290"/>
      <c r="D10" s="291"/>
      <c r="F10" s="9"/>
      <c r="G10" s="10"/>
    </row>
    <row r="11" spans="1:7" ht="27" customHeight="1">
      <c r="A11" s="14" t="s">
        <v>1</v>
      </c>
      <c r="B11" s="252"/>
      <c r="C11" s="252"/>
      <c r="D11" s="253"/>
      <c r="F11" s="9"/>
      <c r="G11" s="10"/>
    </row>
    <row r="12" spans="1:7" ht="27" customHeight="1">
      <c r="A12" s="14" t="s">
        <v>120</v>
      </c>
      <c r="B12" s="248" t="s">
        <v>527</v>
      </c>
      <c r="C12" s="162"/>
      <c r="D12" s="180"/>
      <c r="F12" s="9"/>
      <c r="G12" s="10"/>
    </row>
    <row r="13" spans="1:7" ht="27" customHeight="1">
      <c r="A13" s="15" t="s">
        <v>121</v>
      </c>
      <c r="B13" s="249"/>
      <c r="C13" s="250"/>
      <c r="D13" s="251"/>
      <c r="F13" s="9"/>
      <c r="G13" s="10"/>
    </row>
    <row r="14" spans="1:7" ht="27" customHeight="1">
      <c r="A14" s="15" t="s">
        <v>467</v>
      </c>
      <c r="B14" s="252" t="s">
        <v>436</v>
      </c>
      <c r="C14" s="252"/>
      <c r="D14" s="253"/>
      <c r="F14" s="9"/>
      <c r="G14" s="10"/>
    </row>
    <row r="15" spans="1:7" ht="27" customHeight="1" thickBot="1">
      <c r="A15" s="16" t="s">
        <v>123</v>
      </c>
      <c r="B15" s="358" t="s">
        <v>240</v>
      </c>
      <c r="C15" s="359"/>
      <c r="D15" s="360"/>
      <c r="F15" s="10"/>
      <c r="G15" s="10"/>
    </row>
    <row r="16" spans="1:7" ht="27" customHeight="1">
      <c r="A16" s="254" t="s">
        <v>104</v>
      </c>
      <c r="B16" s="254"/>
      <c r="C16" s="254"/>
      <c r="D16" s="254"/>
      <c r="F16" s="10"/>
      <c r="G16" s="10"/>
    </row>
    <row r="17" spans="1:7" ht="27" customHeight="1" thickBot="1">
      <c r="A17" s="17" t="s">
        <v>471</v>
      </c>
      <c r="B17" s="361"/>
      <c r="C17" s="362"/>
      <c r="D17" s="363"/>
      <c r="F17" s="10"/>
      <c r="G17" s="10"/>
    </row>
    <row r="18" spans="1:7" ht="27" customHeight="1" thickBot="1">
      <c r="A18" s="255"/>
      <c r="B18" s="255"/>
      <c r="C18" s="255"/>
      <c r="D18" s="255"/>
      <c r="F18" s="10"/>
      <c r="G18" s="10"/>
    </row>
    <row r="19" spans="1:7" ht="27" customHeight="1" thickBot="1">
      <c r="A19" s="185" t="s">
        <v>110</v>
      </c>
      <c r="B19" s="185"/>
      <c r="C19" s="185"/>
      <c r="D19" s="185"/>
      <c r="F19" s="10"/>
      <c r="G19" s="10"/>
    </row>
    <row r="20" spans="1:7" ht="27" customHeight="1" thickBot="1">
      <c r="A20" s="256" t="s">
        <v>125</v>
      </c>
      <c r="B20" s="256"/>
      <c r="C20" s="256"/>
      <c r="D20" s="256"/>
      <c r="F20" s="10"/>
      <c r="G20" s="10"/>
    </row>
    <row r="21" spans="1:7" ht="27" customHeight="1" thickBot="1">
      <c r="A21" s="257" t="s">
        <v>2</v>
      </c>
      <c r="B21" s="258"/>
      <c r="C21" s="258" t="s">
        <v>3</v>
      </c>
      <c r="D21" s="264"/>
      <c r="E21" s="8"/>
      <c r="F21" s="10"/>
      <c r="G21" s="10"/>
    </row>
    <row r="22" spans="1:7" ht="27" customHeight="1">
      <c r="A22" s="265" t="s">
        <v>468</v>
      </c>
      <c r="B22" s="266"/>
      <c r="C22" s="267">
        <v>0</v>
      </c>
      <c r="D22" s="268"/>
      <c r="E22" s="8"/>
      <c r="F22" s="10"/>
      <c r="G22" s="10"/>
    </row>
    <row r="23" spans="1:7" ht="27" customHeight="1">
      <c r="A23" s="269" t="s">
        <v>6</v>
      </c>
      <c r="B23" s="270"/>
      <c r="C23" s="271">
        <v>1</v>
      </c>
      <c r="D23" s="272"/>
      <c r="E23" s="8"/>
      <c r="F23" s="10"/>
      <c r="G23" s="10"/>
    </row>
    <row r="24" spans="1:7" ht="27" customHeight="1">
      <c r="A24" s="269" t="s">
        <v>126</v>
      </c>
      <c r="B24" s="270"/>
      <c r="C24" s="271">
        <v>2</v>
      </c>
      <c r="D24" s="272"/>
      <c r="E24" s="8"/>
      <c r="F24" s="10"/>
      <c r="G24" s="10"/>
    </row>
    <row r="25" spans="1:7" ht="27" customHeight="1" thickBot="1">
      <c r="A25" s="273" t="s">
        <v>4</v>
      </c>
      <c r="B25" s="274"/>
      <c r="C25" s="275">
        <v>3</v>
      </c>
      <c r="D25" s="276"/>
      <c r="E25" s="8"/>
      <c r="F25" s="10"/>
      <c r="G25" s="10"/>
    </row>
    <row r="26" spans="1:7" ht="27" customHeight="1" thickBot="1">
      <c r="A26" s="292"/>
      <c r="B26" s="292"/>
      <c r="C26" s="292"/>
      <c r="D26" s="292"/>
      <c r="F26" s="10"/>
      <c r="G26" s="10"/>
    </row>
    <row r="27" spans="1:7" ht="27" customHeight="1" thickBot="1">
      <c r="A27" s="225" t="s">
        <v>155</v>
      </c>
      <c r="B27" s="225"/>
      <c r="C27" s="225"/>
      <c r="D27" s="225"/>
      <c r="F27" s="10"/>
      <c r="G27" s="10"/>
    </row>
    <row r="28" spans="1:7" ht="33" customHeight="1" thickBot="1">
      <c r="A28" s="293" t="s">
        <v>127</v>
      </c>
      <c r="B28" s="293"/>
      <c r="C28" s="293"/>
      <c r="D28" s="293"/>
      <c r="F28" s="10"/>
      <c r="G28" s="10"/>
    </row>
    <row r="29" spans="1:7" s="19" customFormat="1" ht="27" customHeight="1">
      <c r="A29" s="294" t="s">
        <v>406</v>
      </c>
      <c r="B29" s="295"/>
      <c r="C29" s="296"/>
      <c r="D29" s="99" t="s">
        <v>3</v>
      </c>
      <c r="E29" s="18"/>
      <c r="F29" s="10"/>
      <c r="G29" s="10"/>
    </row>
    <row r="30" spans="1:7" ht="27" customHeight="1">
      <c r="A30" s="186" t="s">
        <v>407</v>
      </c>
      <c r="B30" s="187"/>
      <c r="C30" s="188"/>
      <c r="D30" s="1"/>
      <c r="F30" s="10"/>
      <c r="G30" s="10"/>
    </row>
    <row r="31" spans="1:7" ht="27" customHeight="1">
      <c r="A31" s="186" t="s">
        <v>408</v>
      </c>
      <c r="B31" s="187"/>
      <c r="C31" s="188"/>
      <c r="D31" s="2"/>
      <c r="F31" s="10"/>
      <c r="G31" s="10"/>
    </row>
    <row r="32" spans="1:7" ht="27" customHeight="1">
      <c r="A32" s="186" t="s">
        <v>409</v>
      </c>
      <c r="B32" s="187"/>
      <c r="C32" s="188"/>
      <c r="D32" s="2"/>
      <c r="F32" s="10"/>
      <c r="G32" s="10"/>
    </row>
    <row r="33" spans="1:7" ht="27" customHeight="1">
      <c r="A33" s="186" t="s">
        <v>410</v>
      </c>
      <c r="B33" s="187"/>
      <c r="C33" s="188"/>
      <c r="D33" s="2"/>
      <c r="F33" s="10"/>
      <c r="G33" s="10"/>
    </row>
    <row r="34" spans="1:7" ht="27" customHeight="1">
      <c r="A34" s="204" t="s">
        <v>130</v>
      </c>
      <c r="B34" s="204"/>
      <c r="C34" s="204"/>
      <c r="D34" s="23" t="str">
        <f>IF(COUNTIF($D30:$D33,"x") &lt; 2,IF(D30="x",0,IF(D31="x",1,IF(D32="x",2,IF(D33="x",3,"-")))),"ERRO - Escolher apenas UMA opção")</f>
        <v>-</v>
      </c>
      <c r="E34" s="9">
        <v>3</v>
      </c>
      <c r="F34" s="10"/>
      <c r="G34" s="10"/>
    </row>
    <row r="35" spans="1:7" ht="72" customHeight="1" thickBot="1">
      <c r="A35" s="21" t="s">
        <v>106</v>
      </c>
      <c r="B35" s="212" t="s">
        <v>131</v>
      </c>
      <c r="C35" s="212"/>
      <c r="D35" s="212"/>
      <c r="F35" s="10"/>
      <c r="G35" s="10"/>
    </row>
    <row r="36" spans="1:7" ht="27" customHeight="1">
      <c r="A36" s="298" t="s">
        <v>411</v>
      </c>
      <c r="B36" s="298"/>
      <c r="C36" s="298"/>
      <c r="D36" s="99" t="s">
        <v>3</v>
      </c>
      <c r="F36" s="22"/>
      <c r="G36" s="10"/>
    </row>
    <row r="37" spans="1:7" ht="35.25" customHeight="1">
      <c r="A37" s="208" t="s">
        <v>132</v>
      </c>
      <c r="B37" s="208"/>
      <c r="C37" s="208"/>
      <c r="D37" s="2"/>
      <c r="F37"/>
      <c r="G37" s="10"/>
    </row>
    <row r="38" spans="1:7" ht="35.25" customHeight="1">
      <c r="A38" s="208" t="s">
        <v>133</v>
      </c>
      <c r="B38" s="208"/>
      <c r="C38" s="208"/>
      <c r="D38" s="2"/>
      <c r="G38" s="10"/>
    </row>
    <row r="39" spans="1:7" ht="41.25" customHeight="1">
      <c r="A39" s="208" t="s">
        <v>134</v>
      </c>
      <c r="B39" s="208"/>
      <c r="C39" s="208"/>
      <c r="D39" s="2"/>
      <c r="G39" s="10"/>
    </row>
    <row r="40" spans="1:7" ht="42" customHeight="1">
      <c r="A40" s="208" t="s">
        <v>135</v>
      </c>
      <c r="B40" s="208"/>
      <c r="C40" s="208"/>
      <c r="D40" s="2"/>
      <c r="G40" s="10"/>
    </row>
    <row r="41" spans="1:7" ht="27" customHeight="1">
      <c r="A41" s="204" t="s">
        <v>136</v>
      </c>
      <c r="B41" s="204"/>
      <c r="C41" s="204"/>
      <c r="D41" s="23" t="str">
        <f>IF(COUNTIF($D37:$D40,"x") &lt; 2,IF(D37="x",0,IF(D38="x",1,IF(D39="x",2,IF(D40="x",3,"-")))),"ERRO - Escolher apenas UMA opção")</f>
        <v>-</v>
      </c>
      <c r="E41" s="9">
        <v>3</v>
      </c>
      <c r="G41" s="10"/>
    </row>
    <row r="42" spans="1:7" s="26" customFormat="1" ht="77.25" customHeight="1" thickBot="1">
      <c r="A42" s="24" t="s">
        <v>106</v>
      </c>
      <c r="B42" s="212" t="s">
        <v>131</v>
      </c>
      <c r="C42" s="212"/>
      <c r="D42" s="212"/>
      <c r="E42" s="25"/>
      <c r="G42" s="10"/>
    </row>
    <row r="43" spans="1:7" s="26" customFormat="1" ht="27" customHeight="1">
      <c r="A43" s="297" t="s">
        <v>412</v>
      </c>
      <c r="B43" s="297"/>
      <c r="C43" s="297"/>
      <c r="D43" s="27" t="s">
        <v>3</v>
      </c>
      <c r="E43" s="25"/>
      <c r="G43" s="10"/>
    </row>
    <row r="44" spans="1:7" s="26" customFormat="1" ht="49.5" customHeight="1">
      <c r="A44" s="207" t="s">
        <v>472</v>
      </c>
      <c r="B44" s="207"/>
      <c r="C44" s="207"/>
      <c r="D44" s="2"/>
      <c r="E44" s="25"/>
      <c r="G44" s="10"/>
    </row>
    <row r="45" spans="1:7" s="26" customFormat="1" ht="40.5" customHeight="1">
      <c r="A45" s="207" t="s">
        <v>473</v>
      </c>
      <c r="B45" s="207"/>
      <c r="C45" s="207"/>
      <c r="D45" s="2"/>
      <c r="E45" s="25"/>
      <c r="G45" s="10"/>
    </row>
    <row r="46" spans="1:7" ht="32.25" customHeight="1">
      <c r="A46" s="207" t="s">
        <v>413</v>
      </c>
      <c r="B46" s="207"/>
      <c r="C46" s="207"/>
      <c r="D46" s="2"/>
      <c r="G46" s="10"/>
    </row>
    <row r="47" spans="1:7" ht="36" customHeight="1">
      <c r="A47" s="207" t="s">
        <v>414</v>
      </c>
      <c r="B47" s="207"/>
      <c r="C47" s="207"/>
      <c r="D47" s="2"/>
      <c r="G47" s="10"/>
    </row>
    <row r="48" spans="1:7" ht="27" customHeight="1">
      <c r="A48" s="204" t="s">
        <v>137</v>
      </c>
      <c r="B48" s="204"/>
      <c r="C48" s="204"/>
      <c r="D48" s="23" t="str">
        <f>IF(COUNTIF($D44:$D47,"x") &lt; 2,IF(D44="x",0,IF(D45="x",1,IF(D46="x",2,IF(D47="x",3,"-")))),"ERRO - Escolher apenas UMA opção")</f>
        <v>-</v>
      </c>
      <c r="E48" s="9">
        <v>3</v>
      </c>
      <c r="G48" s="10"/>
    </row>
    <row r="49" spans="1:7" s="26" customFormat="1" ht="72.75" customHeight="1" thickBot="1">
      <c r="A49" s="24" t="s">
        <v>106</v>
      </c>
      <c r="B49" s="212" t="s">
        <v>131</v>
      </c>
      <c r="C49" s="212"/>
      <c r="D49" s="212"/>
      <c r="E49" s="25"/>
      <c r="G49" s="10"/>
    </row>
    <row r="50" spans="1:7" s="26" customFormat="1" ht="27" customHeight="1">
      <c r="A50" s="299" t="s">
        <v>415</v>
      </c>
      <c r="B50" s="299"/>
      <c r="C50" s="299"/>
      <c r="D50" s="27" t="s">
        <v>3</v>
      </c>
      <c r="E50" s="25"/>
      <c r="G50" s="10"/>
    </row>
    <row r="51" spans="1:7" s="26" customFormat="1" ht="27" customHeight="1">
      <c r="A51" s="207" t="s">
        <v>416</v>
      </c>
      <c r="B51" s="207"/>
      <c r="C51" s="207"/>
      <c r="D51" s="2"/>
      <c r="E51" s="25"/>
      <c r="G51" s="10"/>
    </row>
    <row r="52" spans="1:7" s="26" customFormat="1" ht="27" customHeight="1">
      <c r="A52" s="207" t="s">
        <v>417</v>
      </c>
      <c r="B52" s="207"/>
      <c r="C52" s="207"/>
      <c r="D52" s="2"/>
      <c r="E52" s="25"/>
      <c r="G52" s="10"/>
    </row>
    <row r="53" spans="1:7" ht="27" customHeight="1">
      <c r="A53" s="207" t="s">
        <v>418</v>
      </c>
      <c r="B53" s="207"/>
      <c r="C53" s="207"/>
      <c r="D53" s="2"/>
      <c r="G53" s="10"/>
    </row>
    <row r="54" spans="1:7" ht="37.5" customHeight="1">
      <c r="A54" s="207" t="s">
        <v>474</v>
      </c>
      <c r="B54" s="207"/>
      <c r="C54" s="207"/>
      <c r="D54" s="2"/>
      <c r="G54" s="10"/>
    </row>
    <row r="55" spans="1:7" ht="27" customHeight="1">
      <c r="A55" s="209" t="s">
        <v>138</v>
      </c>
      <c r="B55" s="210"/>
      <c r="C55" s="211"/>
      <c r="D55" s="20" t="str">
        <f>IF(COUNTIF($D51:$D54,"x") &lt; 2,IF(D51="x",0,IF(D52="x",1,IF(D53="x",2,IF(D54="x",3,"-")))),"ERRO - Escolher apenas UMA opção")</f>
        <v>-</v>
      </c>
      <c r="E55" s="9">
        <v>3</v>
      </c>
      <c r="F55" s="28"/>
      <c r="G55" s="10"/>
    </row>
    <row r="56" spans="1:7" ht="88.5" customHeight="1" thickBot="1">
      <c r="A56" s="24" t="s">
        <v>106</v>
      </c>
      <c r="B56" s="212" t="s">
        <v>131</v>
      </c>
      <c r="C56" s="212"/>
      <c r="D56" s="212"/>
      <c r="G56" s="10"/>
    </row>
    <row r="57" spans="1:7" ht="27" customHeight="1" thickBot="1">
      <c r="A57" s="226"/>
      <c r="B57" s="226"/>
      <c r="C57" s="226"/>
      <c r="D57" s="226"/>
      <c r="G57" s="10"/>
    </row>
    <row r="58" spans="1:7" ht="27" customHeight="1">
      <c r="A58" s="213" t="s">
        <v>139</v>
      </c>
      <c r="B58" s="213"/>
      <c r="C58" s="98" t="s">
        <v>140</v>
      </c>
      <c r="D58" s="29" t="s">
        <v>141</v>
      </c>
      <c r="E58" s="9">
        <f>SUM(E34:E55)</f>
        <v>12</v>
      </c>
      <c r="F58" s="30"/>
      <c r="G58" s="10"/>
    </row>
    <row r="59" spans="1:7" ht="27" customHeight="1">
      <c r="A59" s="214" t="s">
        <v>156</v>
      </c>
      <c r="B59" s="215"/>
      <c r="C59" s="216" t="e">
        <f>D34+D41+D48+D55</f>
        <v>#VALUE!</v>
      </c>
      <c r="D59" s="218" t="e">
        <f>C59/12*100</f>
        <v>#VALUE!</v>
      </c>
      <c r="G59" s="10"/>
    </row>
    <row r="60" spans="1:7" ht="27" customHeight="1" thickBot="1">
      <c r="A60" s="220" t="s">
        <v>142</v>
      </c>
      <c r="B60" s="221"/>
      <c r="C60" s="217"/>
      <c r="D60" s="219"/>
      <c r="F60" s="30"/>
      <c r="G60" s="10"/>
    </row>
    <row r="61" spans="1:7" ht="27" customHeight="1" thickBot="1">
      <c r="A61" s="222"/>
      <c r="B61" s="223"/>
      <c r="C61" s="223"/>
      <c r="D61" s="224"/>
      <c r="G61" s="10"/>
    </row>
    <row r="62" spans="1:7" ht="27" customHeight="1" thickBot="1">
      <c r="A62" s="225" t="s">
        <v>526</v>
      </c>
      <c r="B62" s="225"/>
      <c r="C62" s="225"/>
      <c r="D62" s="225"/>
      <c r="G62" s="10"/>
    </row>
    <row r="63" spans="1:7" ht="37.5" customHeight="1" thickBot="1">
      <c r="A63" s="300" t="s">
        <v>143</v>
      </c>
      <c r="B63" s="300"/>
      <c r="C63" s="300"/>
      <c r="D63" s="300"/>
      <c r="G63" s="10"/>
    </row>
    <row r="64" spans="1:7" ht="27" customHeight="1">
      <c r="A64" s="301" t="s">
        <v>108</v>
      </c>
      <c r="B64" s="302"/>
      <c r="C64" s="303"/>
      <c r="D64" s="31" t="s">
        <v>3</v>
      </c>
      <c r="G64" s="10"/>
    </row>
    <row r="65" spans="1:7" ht="27" customHeight="1">
      <c r="A65" s="389" t="s">
        <v>516</v>
      </c>
      <c r="B65" s="390"/>
      <c r="C65" s="391"/>
      <c r="D65" s="3"/>
      <c r="E65" s="9">
        <v>3</v>
      </c>
      <c r="G65" s="10"/>
    </row>
    <row r="66" spans="1:7" ht="27" customHeight="1">
      <c r="A66" s="389" t="s">
        <v>517</v>
      </c>
      <c r="B66" s="390"/>
      <c r="C66" s="391"/>
      <c r="D66" s="3"/>
      <c r="E66" s="9">
        <v>3</v>
      </c>
      <c r="G66" s="10"/>
    </row>
    <row r="67" spans="1:7" ht="27" customHeight="1">
      <c r="A67" s="389" t="s">
        <v>518</v>
      </c>
      <c r="B67" s="390"/>
      <c r="C67" s="391"/>
      <c r="D67" s="3"/>
      <c r="E67" s="9">
        <v>3</v>
      </c>
      <c r="G67" s="10"/>
    </row>
    <row r="68" spans="1:7" ht="27" customHeight="1">
      <c r="A68" s="389" t="s">
        <v>519</v>
      </c>
      <c r="B68" s="390"/>
      <c r="C68" s="391"/>
      <c r="D68" s="3"/>
      <c r="E68" s="9">
        <v>3</v>
      </c>
      <c r="G68" s="10"/>
    </row>
    <row r="69" spans="1:7" ht="27" customHeight="1">
      <c r="A69" s="389" t="s">
        <v>520</v>
      </c>
      <c r="B69" s="390"/>
      <c r="C69" s="391"/>
      <c r="D69" s="3"/>
      <c r="E69" s="9">
        <v>3</v>
      </c>
      <c r="G69" s="10"/>
    </row>
    <row r="70" spans="1:7" ht="27" customHeight="1">
      <c r="A70" s="389" t="s">
        <v>521</v>
      </c>
      <c r="B70" s="390"/>
      <c r="C70" s="391"/>
      <c r="D70" s="3"/>
      <c r="E70" s="9">
        <v>3</v>
      </c>
      <c r="G70" s="10"/>
    </row>
    <row r="71" spans="1:7" ht="27" customHeight="1">
      <c r="A71" s="389" t="s">
        <v>522</v>
      </c>
      <c r="B71" s="390"/>
      <c r="C71" s="391"/>
      <c r="D71" s="3"/>
      <c r="E71" s="9">
        <v>3</v>
      </c>
      <c r="G71" s="10"/>
    </row>
    <row r="72" spans="1:7" ht="27" customHeight="1">
      <c r="A72" s="389" t="s">
        <v>523</v>
      </c>
      <c r="B72" s="390"/>
      <c r="C72" s="391"/>
      <c r="D72" s="3"/>
      <c r="E72" s="9">
        <v>3</v>
      </c>
      <c r="G72" s="10"/>
    </row>
    <row r="73" spans="1:7" ht="27" customHeight="1">
      <c r="A73" s="389" t="s">
        <v>524</v>
      </c>
      <c r="B73" s="390"/>
      <c r="C73" s="391"/>
      <c r="D73" s="3"/>
      <c r="E73" s="9">
        <v>3</v>
      </c>
      <c r="G73" s="10"/>
    </row>
    <row r="74" spans="1:7" ht="27" customHeight="1">
      <c r="A74" s="389" t="s">
        <v>525</v>
      </c>
      <c r="B74" s="390"/>
      <c r="C74" s="391"/>
      <c r="D74" s="3"/>
      <c r="E74" s="9">
        <v>3</v>
      </c>
      <c r="G74" s="10"/>
    </row>
    <row r="75" spans="1:7" ht="27" customHeight="1">
      <c r="A75" s="209" t="s">
        <v>144</v>
      </c>
      <c r="B75" s="209"/>
      <c r="C75" s="209"/>
      <c r="D75" s="88">
        <f>SUM(D65:D74)</f>
        <v>0</v>
      </c>
      <c r="E75" s="9">
        <f>SUM(E65:E74)</f>
        <v>30</v>
      </c>
      <c r="F75" s="32"/>
      <c r="G75" s="10"/>
    </row>
    <row r="76" spans="1:7" ht="82.5" customHeight="1" thickBot="1">
      <c r="A76" s="33" t="s">
        <v>106</v>
      </c>
      <c r="B76" s="212" t="s">
        <v>131</v>
      </c>
      <c r="C76" s="212"/>
      <c r="D76" s="212"/>
      <c r="F76" s="32"/>
      <c r="G76" s="10"/>
    </row>
    <row r="77" spans="1:7" ht="27" customHeight="1" thickBot="1">
      <c r="A77" s="304"/>
      <c r="B77" s="305"/>
      <c r="C77" s="305"/>
      <c r="D77" s="306"/>
      <c r="F77" s="32"/>
      <c r="G77" s="10"/>
    </row>
    <row r="78" spans="1:7" ht="27" customHeight="1">
      <c r="A78" s="213" t="s">
        <v>145</v>
      </c>
      <c r="B78" s="307"/>
      <c r="C78" s="98" t="s">
        <v>140</v>
      </c>
      <c r="D78" s="29" t="s">
        <v>141</v>
      </c>
      <c r="F78" s="32"/>
      <c r="G78" s="10"/>
    </row>
    <row r="79" spans="1:7" ht="27" customHeight="1">
      <c r="A79" s="308" t="s">
        <v>146</v>
      </c>
      <c r="B79" s="309"/>
      <c r="C79" s="310">
        <f>D75</f>
        <v>0</v>
      </c>
      <c r="D79" s="312">
        <f>C79/30*100</f>
        <v>0</v>
      </c>
      <c r="F79" s="32"/>
      <c r="G79" s="10"/>
    </row>
    <row r="80" spans="1:7" ht="27" customHeight="1" thickBot="1">
      <c r="A80" s="314" t="s">
        <v>142</v>
      </c>
      <c r="B80" s="315"/>
      <c r="C80" s="311"/>
      <c r="D80" s="313"/>
      <c r="F80" s="32"/>
      <c r="G80" s="10"/>
    </row>
    <row r="81" spans="1:7" ht="27" customHeight="1" thickBot="1">
      <c r="A81" s="222"/>
      <c r="B81" s="223"/>
      <c r="C81" s="223"/>
      <c r="D81" s="224"/>
      <c r="G81" s="10"/>
    </row>
    <row r="82" spans="1:7" ht="27" customHeight="1" thickBot="1">
      <c r="A82" s="185" t="s">
        <v>507</v>
      </c>
      <c r="B82" s="185"/>
      <c r="C82" s="185"/>
      <c r="D82" s="185"/>
      <c r="G82" s="10"/>
    </row>
    <row r="83" spans="1:7" ht="27" customHeight="1">
      <c r="A83" s="259" t="s">
        <v>147</v>
      </c>
      <c r="B83" s="259"/>
      <c r="C83" s="259"/>
      <c r="D83" s="259"/>
      <c r="F83" s="34"/>
      <c r="G83" s="10"/>
    </row>
    <row r="84" spans="1:7" ht="27" customHeight="1">
      <c r="A84" s="260" t="s">
        <v>128</v>
      </c>
      <c r="B84" s="190"/>
      <c r="C84" s="190"/>
      <c r="D84" s="191"/>
      <c r="F84" s="34"/>
      <c r="G84" s="10"/>
    </row>
    <row r="85" spans="1:7" ht="27" customHeight="1">
      <c r="A85" s="189" t="s">
        <v>169</v>
      </c>
      <c r="B85" s="190"/>
      <c r="C85" s="190"/>
      <c r="D85" s="191"/>
      <c r="F85" s="34"/>
      <c r="G85" s="10"/>
    </row>
    <row r="86" spans="1:7" s="37" customFormat="1" ht="27" customHeight="1">
      <c r="A86" s="189" t="s">
        <v>171</v>
      </c>
      <c r="B86" s="190"/>
      <c r="C86" s="190"/>
      <c r="D86" s="191"/>
      <c r="E86" s="35"/>
      <c r="F86" s="36"/>
      <c r="G86" s="10"/>
    </row>
    <row r="87" spans="1:7" ht="27" customHeight="1">
      <c r="A87" s="189" t="s">
        <v>170</v>
      </c>
      <c r="B87" s="190"/>
      <c r="C87" s="190"/>
      <c r="D87" s="191"/>
      <c r="F87" s="34"/>
      <c r="G87" s="10"/>
    </row>
    <row r="88" spans="1:7" ht="27" customHeight="1" thickBot="1">
      <c r="A88" s="261" t="s">
        <v>157</v>
      </c>
      <c r="B88" s="262"/>
      <c r="C88" s="262"/>
      <c r="D88" s="263"/>
      <c r="F88" s="34"/>
      <c r="G88" s="10"/>
    </row>
    <row r="89" spans="1:7" ht="27" customHeight="1" thickBot="1">
      <c r="A89" s="245" t="s">
        <v>506</v>
      </c>
      <c r="B89" s="245"/>
      <c r="C89" s="245"/>
      <c r="D89" s="245"/>
      <c r="F89" s="34"/>
      <c r="G89" s="10"/>
    </row>
    <row r="90" spans="1:7" ht="52.5" customHeight="1">
      <c r="A90" s="199" t="s">
        <v>160</v>
      </c>
      <c r="B90" s="200"/>
      <c r="C90" s="200"/>
      <c r="D90" s="201"/>
      <c r="F90" s="34"/>
      <c r="G90" s="10"/>
    </row>
    <row r="91" spans="1:7" ht="27" customHeight="1">
      <c r="A91" s="229" t="s">
        <v>403</v>
      </c>
      <c r="B91" s="230"/>
      <c r="C91" s="230"/>
      <c r="D91" s="38" t="s">
        <v>8</v>
      </c>
      <c r="F91" s="34"/>
      <c r="G91" s="10"/>
    </row>
    <row r="92" spans="1:7" ht="27" customHeight="1">
      <c r="A92" s="229" t="s">
        <v>149</v>
      </c>
      <c r="B92" s="230"/>
      <c r="C92" s="230"/>
      <c r="D92" s="39" t="s">
        <v>3</v>
      </c>
      <c r="F92" s="34"/>
      <c r="G92" s="10"/>
    </row>
    <row r="93" spans="1:7" ht="27" customHeight="1">
      <c r="A93" s="199" t="s">
        <v>9</v>
      </c>
      <c r="B93" s="200"/>
      <c r="C93" s="200"/>
      <c r="D93" s="2"/>
      <c r="E93" s="8">
        <v>3</v>
      </c>
      <c r="F93" s="34"/>
      <c r="G93" s="10"/>
    </row>
    <row r="94" spans="1:7" ht="27" customHeight="1">
      <c r="A94" s="199" t="s">
        <v>10</v>
      </c>
      <c r="B94" s="200"/>
      <c r="C94" s="200"/>
      <c r="D94" s="2"/>
      <c r="E94" s="8">
        <v>3</v>
      </c>
      <c r="F94" s="34"/>
      <c r="G94" s="10"/>
    </row>
    <row r="95" spans="1:7" ht="27" customHeight="1">
      <c r="A95" s="199" t="s">
        <v>11</v>
      </c>
      <c r="B95" s="200"/>
      <c r="C95" s="200"/>
      <c r="D95" s="2"/>
      <c r="E95" s="8">
        <v>3</v>
      </c>
      <c r="G95" s="10"/>
    </row>
    <row r="96" spans="1:7" ht="27" customHeight="1">
      <c r="A96" s="205" t="s">
        <v>12</v>
      </c>
      <c r="B96" s="206"/>
      <c r="C96" s="206"/>
      <c r="D96" s="2"/>
      <c r="E96" s="8">
        <v>3</v>
      </c>
      <c r="G96" s="10"/>
    </row>
    <row r="97" spans="1:7" s="26" customFormat="1" ht="27" customHeight="1">
      <c r="A97" s="199" t="s">
        <v>13</v>
      </c>
      <c r="B97" s="200"/>
      <c r="C97" s="200"/>
      <c r="D97" s="2"/>
      <c r="E97" s="8">
        <v>3</v>
      </c>
      <c r="G97" s="10"/>
    </row>
    <row r="98" spans="1:7" s="26" customFormat="1" ht="27" customHeight="1">
      <c r="A98" s="199" t="s">
        <v>14</v>
      </c>
      <c r="B98" s="200"/>
      <c r="C98" s="200"/>
      <c r="D98" s="2"/>
      <c r="E98" s="8">
        <v>3</v>
      </c>
      <c r="G98" s="10"/>
    </row>
    <row r="99" spans="1:7" ht="27" customHeight="1">
      <c r="A99" s="199" t="s">
        <v>15</v>
      </c>
      <c r="B99" s="200"/>
      <c r="C99" s="200"/>
      <c r="D99" s="2"/>
      <c r="E99" s="8">
        <v>3</v>
      </c>
      <c r="G99" s="10"/>
    </row>
    <row r="100" spans="1:7" ht="27" customHeight="1">
      <c r="A100" s="199" t="s">
        <v>16</v>
      </c>
      <c r="B100" s="200"/>
      <c r="C100" s="200"/>
      <c r="D100" s="2"/>
      <c r="E100" s="8">
        <v>3</v>
      </c>
      <c r="G100" s="10"/>
    </row>
    <row r="101" spans="1:7" ht="27" customHeight="1">
      <c r="A101" s="199" t="s">
        <v>17</v>
      </c>
      <c r="B101" s="200"/>
      <c r="C101" s="200"/>
      <c r="D101" s="2"/>
      <c r="E101" s="8">
        <v>3</v>
      </c>
      <c r="G101" s="10"/>
    </row>
    <row r="102" spans="1:7" ht="27" customHeight="1">
      <c r="A102" s="199" t="s">
        <v>18</v>
      </c>
      <c r="B102" s="200"/>
      <c r="C102" s="200"/>
      <c r="D102" s="2"/>
      <c r="E102" s="8">
        <v>3</v>
      </c>
      <c r="G102" s="10"/>
    </row>
    <row r="103" spans="1:7" ht="27" customHeight="1">
      <c r="A103" s="199" t="s">
        <v>19</v>
      </c>
      <c r="B103" s="200"/>
      <c r="C103" s="200"/>
      <c r="D103" s="2"/>
      <c r="E103" s="8">
        <v>3</v>
      </c>
      <c r="G103" s="10"/>
    </row>
    <row r="104" spans="1:7" ht="27" customHeight="1">
      <c r="A104" s="199" t="s">
        <v>20</v>
      </c>
      <c r="B104" s="200"/>
      <c r="C104" s="200"/>
      <c r="D104" s="2"/>
      <c r="E104" s="8">
        <v>3</v>
      </c>
      <c r="F104" s="32"/>
      <c r="G104" s="10"/>
    </row>
    <row r="105" spans="1:7" ht="27" customHeight="1">
      <c r="A105" s="199" t="s">
        <v>21</v>
      </c>
      <c r="B105" s="200"/>
      <c r="C105" s="200"/>
      <c r="D105" s="2"/>
      <c r="E105" s="8">
        <v>3</v>
      </c>
      <c r="F105" s="32"/>
      <c r="G105" s="10"/>
    </row>
    <row r="106" spans="1:7" ht="27" customHeight="1">
      <c r="A106" s="229" t="s">
        <v>150</v>
      </c>
      <c r="B106" s="230"/>
      <c r="C106" s="230"/>
      <c r="D106" s="39" t="s">
        <v>3</v>
      </c>
      <c r="F106" s="32"/>
      <c r="G106" s="10"/>
    </row>
    <row r="107" spans="1:7" ht="27" customHeight="1">
      <c r="A107" s="227" t="s">
        <v>22</v>
      </c>
      <c r="B107" s="228"/>
      <c r="C107" s="228"/>
      <c r="D107" s="2"/>
      <c r="E107" s="8">
        <v>3</v>
      </c>
      <c r="F107" s="34"/>
      <c r="G107" s="10"/>
    </row>
    <row r="108" spans="1:7" ht="27" customHeight="1">
      <c r="A108" s="227" t="s">
        <v>23</v>
      </c>
      <c r="B108" s="228"/>
      <c r="C108" s="228"/>
      <c r="D108" s="2"/>
      <c r="E108" s="8">
        <v>3</v>
      </c>
      <c r="F108" s="34"/>
      <c r="G108" s="10"/>
    </row>
    <row r="109" spans="1:7" ht="27" customHeight="1">
      <c r="A109" s="227" t="s">
        <v>24</v>
      </c>
      <c r="B109" s="228"/>
      <c r="C109" s="228"/>
      <c r="D109" s="2"/>
      <c r="E109" s="8">
        <v>3</v>
      </c>
      <c r="F109" s="34"/>
      <c r="G109" s="10"/>
    </row>
    <row r="110" spans="1:7" ht="27" customHeight="1">
      <c r="A110" s="229" t="s">
        <v>378</v>
      </c>
      <c r="B110" s="230"/>
      <c r="C110" s="230"/>
      <c r="D110" s="39" t="s">
        <v>3</v>
      </c>
      <c r="E110" s="8"/>
      <c r="F110" s="34"/>
      <c r="G110" s="10"/>
    </row>
    <row r="111" spans="1:7" ht="27" customHeight="1">
      <c r="A111" s="199" t="s">
        <v>376</v>
      </c>
      <c r="B111" s="200"/>
      <c r="C111" s="200"/>
      <c r="D111" s="2"/>
      <c r="E111" s="8">
        <v>3</v>
      </c>
      <c r="F111" s="34"/>
      <c r="G111" s="10"/>
    </row>
    <row r="112" spans="1:7" ht="27" customHeight="1">
      <c r="A112" s="199" t="s">
        <v>377</v>
      </c>
      <c r="B112" s="200"/>
      <c r="C112" s="200"/>
      <c r="D112" s="2"/>
      <c r="E112" s="8">
        <v>3</v>
      </c>
      <c r="F112" s="34"/>
      <c r="G112" s="10"/>
    </row>
    <row r="113" spans="1:7" ht="27" customHeight="1">
      <c r="A113" s="229" t="s">
        <v>437</v>
      </c>
      <c r="B113" s="230"/>
      <c r="C113" s="230"/>
      <c r="D113" s="39" t="s">
        <v>3</v>
      </c>
      <c r="E113" s="8"/>
      <c r="F113" s="34"/>
      <c r="G113" s="10"/>
    </row>
    <row r="114" spans="1:7" ht="27" customHeight="1">
      <c r="A114" s="199" t="s">
        <v>438</v>
      </c>
      <c r="B114" s="200"/>
      <c r="C114" s="200"/>
      <c r="D114" s="2"/>
      <c r="E114" s="8">
        <v>3</v>
      </c>
      <c r="F114" s="34"/>
      <c r="G114" s="10"/>
    </row>
    <row r="115" spans="1:7" ht="27" customHeight="1">
      <c r="A115" s="199" t="s">
        <v>439</v>
      </c>
      <c r="B115" s="200"/>
      <c r="C115" s="200"/>
      <c r="D115" s="2"/>
      <c r="E115" s="8">
        <v>3</v>
      </c>
      <c r="F115" s="34"/>
      <c r="G115" s="10"/>
    </row>
    <row r="116" spans="1:7" ht="27" customHeight="1">
      <c r="A116" s="199" t="s">
        <v>440</v>
      </c>
      <c r="B116" s="200"/>
      <c r="C116" s="200"/>
      <c r="D116" s="2"/>
      <c r="E116" s="8">
        <v>3</v>
      </c>
      <c r="F116" s="34"/>
      <c r="G116" s="10"/>
    </row>
    <row r="117" spans="1:7" ht="27" customHeight="1">
      <c r="A117" s="247" t="s">
        <v>148</v>
      </c>
      <c r="B117" s="247"/>
      <c r="C117" s="247"/>
      <c r="D117" s="23">
        <f>SUM(D93:D116)</f>
        <v>0</v>
      </c>
      <c r="E117" s="8">
        <f>SUM(E93:E116)</f>
        <v>63</v>
      </c>
      <c r="F117" s="34"/>
      <c r="G117" s="10"/>
    </row>
    <row r="118" spans="1:7" ht="72" customHeight="1" thickBot="1">
      <c r="A118" s="40" t="s">
        <v>106</v>
      </c>
      <c r="B118" s="212" t="s">
        <v>131</v>
      </c>
      <c r="C118" s="212"/>
      <c r="D118" s="212"/>
      <c r="F118" s="34"/>
      <c r="G118" s="10"/>
    </row>
    <row r="119" spans="1:7" ht="27" customHeight="1">
      <c r="A119" s="342" t="s">
        <v>151</v>
      </c>
      <c r="B119" s="343"/>
      <c r="C119" s="100" t="s">
        <v>158</v>
      </c>
      <c r="D119" s="41" t="s">
        <v>159</v>
      </c>
      <c r="G119" s="10"/>
    </row>
    <row r="120" spans="1:7" ht="27" customHeight="1" thickBot="1">
      <c r="A120" s="344"/>
      <c r="B120" s="345"/>
      <c r="C120" s="42">
        <f>D117</f>
        <v>0</v>
      </c>
      <c r="D120" s="43">
        <f>C120/63*100</f>
        <v>0</v>
      </c>
      <c r="F120" s="32"/>
      <c r="G120" s="10"/>
    </row>
    <row r="121" spans="1:7" ht="27" customHeight="1">
      <c r="A121" s="192"/>
      <c r="B121" s="193"/>
      <c r="C121" s="193"/>
      <c r="D121" s="194"/>
      <c r="F121" s="32"/>
      <c r="G121" s="10"/>
    </row>
    <row r="122" spans="1:7" ht="40.5" customHeight="1">
      <c r="A122" s="227" t="s">
        <v>508</v>
      </c>
      <c r="B122" s="228"/>
      <c r="C122" s="228"/>
      <c r="D122" s="231"/>
      <c r="F122" s="34"/>
      <c r="G122" s="10"/>
    </row>
    <row r="123" spans="1:7" ht="27" customHeight="1">
      <c r="A123" s="244" t="s">
        <v>505</v>
      </c>
      <c r="B123" s="244"/>
      <c r="C123" s="244"/>
      <c r="D123" s="39" t="s">
        <v>8</v>
      </c>
      <c r="F123" s="34"/>
      <c r="G123" s="10"/>
    </row>
    <row r="124" spans="1:7" ht="27" customHeight="1">
      <c r="A124" s="246" t="s">
        <v>164</v>
      </c>
      <c r="B124" s="246"/>
      <c r="C124" s="246"/>
      <c r="D124" s="39" t="s">
        <v>3</v>
      </c>
      <c r="F124" s="34"/>
      <c r="G124" s="10"/>
    </row>
    <row r="125" spans="1:7" s="37" customFormat="1" ht="27" customHeight="1">
      <c r="A125" s="243" t="s">
        <v>25</v>
      </c>
      <c r="B125" s="243"/>
      <c r="C125" s="243"/>
      <c r="D125" s="4"/>
      <c r="E125" s="5">
        <v>3</v>
      </c>
      <c r="F125" s="36"/>
      <c r="G125" s="10"/>
    </row>
    <row r="126" spans="1:7" ht="27" customHeight="1">
      <c r="A126" s="243" t="s">
        <v>26</v>
      </c>
      <c r="B126" s="243"/>
      <c r="C126" s="243"/>
      <c r="D126" s="4"/>
      <c r="E126" s="5">
        <v>3</v>
      </c>
      <c r="G126" s="10"/>
    </row>
    <row r="127" spans="1:7" ht="27" customHeight="1">
      <c r="A127" s="243" t="s">
        <v>27</v>
      </c>
      <c r="B127" s="243"/>
      <c r="C127" s="243"/>
      <c r="D127" s="4"/>
      <c r="E127" s="5">
        <v>3</v>
      </c>
      <c r="G127" s="10"/>
    </row>
    <row r="128" spans="1:7" ht="27" customHeight="1">
      <c r="A128" s="242" t="s">
        <v>28</v>
      </c>
      <c r="B128" s="242"/>
      <c r="C128" s="242"/>
      <c r="D128" s="4"/>
      <c r="E128" s="5">
        <v>3</v>
      </c>
      <c r="G128" s="10"/>
    </row>
    <row r="129" spans="1:7" ht="27" customHeight="1">
      <c r="A129" s="243" t="s">
        <v>29</v>
      </c>
      <c r="B129" s="243"/>
      <c r="C129" s="243"/>
      <c r="D129" s="4"/>
      <c r="E129" s="5">
        <v>3</v>
      </c>
      <c r="G129" s="10"/>
    </row>
    <row r="130" spans="1:7" ht="27" customHeight="1">
      <c r="A130" s="243" t="s">
        <v>30</v>
      </c>
      <c r="B130" s="243"/>
      <c r="C130" s="243"/>
      <c r="D130" s="4"/>
      <c r="E130" s="5">
        <v>3</v>
      </c>
      <c r="G130" s="10"/>
    </row>
    <row r="131" spans="1:7" ht="27" customHeight="1">
      <c r="A131" s="243" t="s">
        <v>31</v>
      </c>
      <c r="B131" s="243"/>
      <c r="C131" s="243"/>
      <c r="D131" s="4"/>
      <c r="E131" s="5">
        <v>3</v>
      </c>
      <c r="F131" s="32"/>
      <c r="G131" s="10"/>
    </row>
    <row r="132" spans="1:7" ht="27" customHeight="1">
      <c r="A132" s="243" t="s">
        <v>32</v>
      </c>
      <c r="B132" s="243"/>
      <c r="C132" s="243"/>
      <c r="D132" s="4"/>
      <c r="E132" s="5">
        <v>3</v>
      </c>
      <c r="F132" s="32"/>
      <c r="G132" s="10"/>
    </row>
    <row r="133" spans="1:7" ht="27" customHeight="1">
      <c r="A133" s="229" t="s">
        <v>150</v>
      </c>
      <c r="B133" s="230"/>
      <c r="C133" s="230"/>
      <c r="D133" s="39" t="s">
        <v>3</v>
      </c>
      <c r="E133" s="8"/>
      <c r="F133" s="32"/>
      <c r="G133" s="10"/>
    </row>
    <row r="134" spans="1:7" ht="27" customHeight="1">
      <c r="A134" s="227" t="s">
        <v>33</v>
      </c>
      <c r="B134" s="228"/>
      <c r="C134" s="228"/>
      <c r="D134" s="2"/>
      <c r="E134" s="8">
        <v>3</v>
      </c>
      <c r="F134" s="32"/>
      <c r="G134" s="10"/>
    </row>
    <row r="135" spans="1:7" ht="27" customHeight="1">
      <c r="A135" s="227" t="s">
        <v>34</v>
      </c>
      <c r="B135" s="228"/>
      <c r="C135" s="228"/>
      <c r="D135" s="2"/>
      <c r="E135" s="8">
        <v>3</v>
      </c>
      <c r="F135" s="32"/>
      <c r="G135" s="10"/>
    </row>
    <row r="136" spans="1:7" ht="27" customHeight="1">
      <c r="A136" s="227" t="s">
        <v>35</v>
      </c>
      <c r="B136" s="228"/>
      <c r="C136" s="228"/>
      <c r="D136" s="2"/>
      <c r="E136" s="8">
        <v>3</v>
      </c>
      <c r="F136" s="32"/>
      <c r="G136" s="10"/>
    </row>
    <row r="137" spans="1:7" ht="27" customHeight="1">
      <c r="A137" s="240" t="s">
        <v>378</v>
      </c>
      <c r="B137" s="241"/>
      <c r="C137" s="241"/>
      <c r="D137" s="39" t="s">
        <v>3</v>
      </c>
      <c r="E137" s="8"/>
      <c r="F137" s="32"/>
      <c r="G137" s="10"/>
    </row>
    <row r="138" spans="1:7" ht="27" customHeight="1">
      <c r="A138" s="340" t="s">
        <v>379</v>
      </c>
      <c r="B138" s="341"/>
      <c r="C138" s="341"/>
      <c r="D138" s="2"/>
      <c r="E138" s="8">
        <v>3</v>
      </c>
      <c r="F138" s="32"/>
      <c r="G138" s="10"/>
    </row>
    <row r="139" spans="1:7" ht="27" customHeight="1">
      <c r="A139" s="340" t="s">
        <v>380</v>
      </c>
      <c r="B139" s="341"/>
      <c r="C139" s="341"/>
      <c r="D139" s="2"/>
      <c r="E139" s="8">
        <v>3</v>
      </c>
      <c r="F139" s="32"/>
    </row>
    <row r="140" spans="1:7" ht="27" customHeight="1">
      <c r="A140" s="340" t="s">
        <v>381</v>
      </c>
      <c r="B140" s="341"/>
      <c r="C140" s="341"/>
      <c r="D140" s="2"/>
      <c r="E140" s="8">
        <v>3</v>
      </c>
      <c r="F140" s="32"/>
    </row>
    <row r="141" spans="1:7" ht="27" customHeight="1">
      <c r="A141" s="232" t="s">
        <v>382</v>
      </c>
      <c r="B141" s="233"/>
      <c r="C141" s="233"/>
      <c r="D141" s="2"/>
      <c r="E141" s="8">
        <v>3</v>
      </c>
      <c r="F141" s="32"/>
    </row>
    <row r="142" spans="1:7" ht="27" customHeight="1">
      <c r="A142" s="356" t="s">
        <v>437</v>
      </c>
      <c r="B142" s="357"/>
      <c r="C142" s="357"/>
      <c r="D142" s="39" t="s">
        <v>3</v>
      </c>
      <c r="E142" s="8"/>
      <c r="F142" s="32"/>
    </row>
    <row r="143" spans="1:7" ht="27" customHeight="1">
      <c r="A143" s="234" t="s">
        <v>475</v>
      </c>
      <c r="B143" s="235"/>
      <c r="C143" s="236"/>
      <c r="D143" s="2"/>
      <c r="E143" s="8">
        <v>3</v>
      </c>
      <c r="F143" s="32"/>
    </row>
    <row r="144" spans="1:7" ht="27" customHeight="1">
      <c r="A144" s="234" t="s">
        <v>476</v>
      </c>
      <c r="B144" s="235"/>
      <c r="C144" s="236"/>
      <c r="D144" s="2"/>
      <c r="E144" s="8">
        <v>3</v>
      </c>
      <c r="F144" s="32"/>
    </row>
    <row r="145" spans="1:6" ht="27" customHeight="1">
      <c r="A145" s="234" t="s">
        <v>477</v>
      </c>
      <c r="B145" s="235"/>
      <c r="C145" s="236"/>
      <c r="D145" s="2"/>
      <c r="E145" s="8">
        <v>3</v>
      </c>
      <c r="F145" s="32"/>
    </row>
    <row r="146" spans="1:6" ht="27" customHeight="1">
      <c r="A146" s="234" t="s">
        <v>478</v>
      </c>
      <c r="B146" s="235"/>
      <c r="C146" s="236"/>
      <c r="D146" s="2"/>
      <c r="E146" s="8">
        <v>3</v>
      </c>
      <c r="F146" s="32"/>
    </row>
    <row r="147" spans="1:6" ht="27" customHeight="1">
      <c r="A147" s="234" t="s">
        <v>479</v>
      </c>
      <c r="B147" s="235"/>
      <c r="C147" s="236"/>
      <c r="D147" s="2"/>
      <c r="E147" s="8">
        <v>3</v>
      </c>
      <c r="F147" s="32"/>
    </row>
    <row r="148" spans="1:6" ht="27" customHeight="1">
      <c r="A148" s="164" t="s">
        <v>165</v>
      </c>
      <c r="B148" s="164"/>
      <c r="C148" s="164"/>
      <c r="D148" s="44">
        <f>SUM(D125:D147)</f>
        <v>0</v>
      </c>
      <c r="E148" s="9">
        <f>SUM(E125:E147)</f>
        <v>60</v>
      </c>
      <c r="F148" s="32"/>
    </row>
    <row r="149" spans="1:6" ht="84.75" customHeight="1" thickBot="1">
      <c r="A149" s="45" t="s">
        <v>106</v>
      </c>
      <c r="B149" s="237" t="s">
        <v>131</v>
      </c>
      <c r="C149" s="237"/>
      <c r="D149" s="237"/>
      <c r="F149" s="32"/>
    </row>
    <row r="150" spans="1:6" ht="27" customHeight="1">
      <c r="A150" s="364" t="s">
        <v>166</v>
      </c>
      <c r="B150" s="365"/>
      <c r="C150" s="46" t="s">
        <v>152</v>
      </c>
      <c r="D150" s="47" t="s">
        <v>153</v>
      </c>
      <c r="F150" s="32"/>
    </row>
    <row r="151" spans="1:6" ht="27" customHeight="1" thickBot="1">
      <c r="A151" s="366"/>
      <c r="B151" s="367"/>
      <c r="C151" s="48">
        <f>D148</f>
        <v>0</v>
      </c>
      <c r="D151" s="49">
        <f>C151/60*100</f>
        <v>0</v>
      </c>
      <c r="F151" s="32"/>
    </row>
    <row r="152" spans="1:6" ht="27" customHeight="1">
      <c r="A152" s="195"/>
      <c r="B152" s="196"/>
      <c r="C152" s="196"/>
      <c r="D152" s="197"/>
      <c r="F152" s="32"/>
    </row>
    <row r="153" spans="1:6" ht="41.25" customHeight="1">
      <c r="A153" s="227" t="s">
        <v>486</v>
      </c>
      <c r="B153" s="228"/>
      <c r="C153" s="228"/>
      <c r="D153" s="231"/>
      <c r="F153" s="32"/>
    </row>
    <row r="154" spans="1:6" ht="27" customHeight="1">
      <c r="A154" s="229" t="s">
        <v>447</v>
      </c>
      <c r="B154" s="230"/>
      <c r="C154" s="230"/>
      <c r="D154" s="38" t="s">
        <v>8</v>
      </c>
    </row>
    <row r="155" spans="1:6" ht="27" customHeight="1">
      <c r="A155" s="229" t="s">
        <v>164</v>
      </c>
      <c r="B155" s="230"/>
      <c r="C155" s="230"/>
      <c r="D155" s="39" t="s">
        <v>3</v>
      </c>
    </row>
    <row r="156" spans="1:6" ht="27" customHeight="1">
      <c r="A156" s="172" t="s">
        <v>480</v>
      </c>
      <c r="B156" s="173"/>
      <c r="C156" s="174"/>
      <c r="D156" s="82"/>
      <c r="E156" s="8">
        <v>3</v>
      </c>
    </row>
    <row r="157" spans="1:6" ht="27" customHeight="1">
      <c r="A157" s="172" t="s">
        <v>481</v>
      </c>
      <c r="B157" s="173"/>
      <c r="C157" s="174"/>
      <c r="D157" s="82"/>
      <c r="E157" s="8">
        <v>3</v>
      </c>
    </row>
    <row r="158" spans="1:6" ht="27" customHeight="1">
      <c r="A158" s="172" t="s">
        <v>482</v>
      </c>
      <c r="B158" s="173"/>
      <c r="C158" s="174"/>
      <c r="D158" s="82"/>
      <c r="E158" s="8">
        <v>3</v>
      </c>
      <c r="F158" s="32"/>
    </row>
    <row r="159" spans="1:6" ht="27" customHeight="1">
      <c r="A159" s="172" t="s">
        <v>483</v>
      </c>
      <c r="B159" s="173"/>
      <c r="C159" s="174"/>
      <c r="D159" s="82"/>
      <c r="E159" s="8">
        <v>3</v>
      </c>
      <c r="F159" s="32"/>
    </row>
    <row r="160" spans="1:6" ht="27" customHeight="1">
      <c r="A160" s="229" t="s">
        <v>150</v>
      </c>
      <c r="B160" s="230"/>
      <c r="C160" s="230"/>
      <c r="D160" s="39" t="s">
        <v>3</v>
      </c>
      <c r="E160" s="8"/>
      <c r="F160" s="32"/>
    </row>
    <row r="161" spans="1:6" ht="27" customHeight="1">
      <c r="A161" s="172" t="s">
        <v>484</v>
      </c>
      <c r="B161" s="173"/>
      <c r="C161" s="174"/>
      <c r="D161" s="2"/>
      <c r="E161" s="8">
        <v>3</v>
      </c>
      <c r="F161" s="32"/>
    </row>
    <row r="162" spans="1:6" ht="27" customHeight="1">
      <c r="A162" s="172" t="s">
        <v>36</v>
      </c>
      <c r="B162" s="173"/>
      <c r="C162" s="174"/>
      <c r="D162" s="2"/>
      <c r="E162" s="8">
        <v>3</v>
      </c>
      <c r="F162" s="34"/>
    </row>
    <row r="163" spans="1:6" ht="27" customHeight="1">
      <c r="A163" s="172" t="s">
        <v>37</v>
      </c>
      <c r="B163" s="173"/>
      <c r="C163" s="174"/>
      <c r="D163" s="2"/>
      <c r="E163" s="8">
        <v>3</v>
      </c>
      <c r="F163" s="34"/>
    </row>
    <row r="164" spans="1:6" ht="27" customHeight="1">
      <c r="A164" s="240" t="s">
        <v>378</v>
      </c>
      <c r="B164" s="241"/>
      <c r="C164" s="241"/>
      <c r="D164" s="39" t="s">
        <v>3</v>
      </c>
      <c r="E164" s="8"/>
      <c r="F164" s="34"/>
    </row>
    <row r="165" spans="1:6" ht="27" customHeight="1">
      <c r="A165" s="172" t="s">
        <v>38</v>
      </c>
      <c r="B165" s="173"/>
      <c r="C165" s="174"/>
      <c r="D165" s="2"/>
      <c r="E165" s="8">
        <v>3</v>
      </c>
      <c r="F165" s="34"/>
    </row>
    <row r="166" spans="1:6" ht="27" customHeight="1">
      <c r="A166" s="172" t="s">
        <v>39</v>
      </c>
      <c r="B166" s="173"/>
      <c r="C166" s="174"/>
      <c r="D166" s="2"/>
      <c r="E166" s="8">
        <v>3</v>
      </c>
      <c r="F166" s="34"/>
    </row>
    <row r="167" spans="1:6" ht="27" customHeight="1">
      <c r="A167" s="172" t="s">
        <v>40</v>
      </c>
      <c r="B167" s="173"/>
      <c r="C167" s="174"/>
      <c r="D167" s="2"/>
      <c r="E167" s="8">
        <v>3</v>
      </c>
      <c r="F167" s="34"/>
    </row>
    <row r="168" spans="1:6" ht="27" customHeight="1">
      <c r="A168" s="172" t="s">
        <v>41</v>
      </c>
      <c r="B168" s="173"/>
      <c r="C168" s="174"/>
      <c r="D168" s="2"/>
      <c r="E168" s="8">
        <v>3</v>
      </c>
      <c r="F168" s="34"/>
    </row>
    <row r="169" spans="1:6" ht="27" customHeight="1">
      <c r="A169" s="172" t="s">
        <v>485</v>
      </c>
      <c r="B169" s="173"/>
      <c r="C169" s="174"/>
      <c r="D169" s="2"/>
      <c r="E169" s="8">
        <v>3</v>
      </c>
      <c r="F169" s="34"/>
    </row>
    <row r="170" spans="1:6" ht="27" customHeight="1">
      <c r="A170" s="229" t="s">
        <v>437</v>
      </c>
      <c r="B170" s="230"/>
      <c r="C170" s="230"/>
      <c r="D170" s="39" t="s">
        <v>3</v>
      </c>
      <c r="E170" s="8"/>
      <c r="F170" s="34"/>
    </row>
    <row r="171" spans="1:6" ht="27" customHeight="1">
      <c r="A171" s="172" t="s">
        <v>441</v>
      </c>
      <c r="B171" s="173"/>
      <c r="C171" s="174"/>
      <c r="D171" s="2"/>
      <c r="E171" s="8">
        <v>3</v>
      </c>
      <c r="F171" s="34"/>
    </row>
    <row r="172" spans="1:6" ht="27" customHeight="1">
      <c r="A172" s="172" t="s">
        <v>442</v>
      </c>
      <c r="B172" s="173"/>
      <c r="C172" s="174"/>
      <c r="D172" s="2"/>
      <c r="E172" s="8">
        <v>3</v>
      </c>
      <c r="F172" s="34"/>
    </row>
    <row r="173" spans="1:6" ht="27" customHeight="1">
      <c r="A173" s="172" t="s">
        <v>443</v>
      </c>
      <c r="B173" s="173"/>
      <c r="C173" s="174"/>
      <c r="D173" s="2"/>
      <c r="E173" s="8">
        <v>3</v>
      </c>
      <c r="F173" s="34"/>
    </row>
    <row r="174" spans="1:6" ht="27" customHeight="1">
      <c r="A174" s="164" t="s">
        <v>167</v>
      </c>
      <c r="B174" s="164"/>
      <c r="C174" s="164"/>
      <c r="D174" s="44">
        <f>SUM(D156:D173)</f>
        <v>0</v>
      </c>
      <c r="E174" s="9">
        <f>SUM(E156:E173)</f>
        <v>45</v>
      </c>
      <c r="F174" s="34"/>
    </row>
    <row r="175" spans="1:6" ht="72" customHeight="1" thickBot="1">
      <c r="A175" s="50" t="s">
        <v>106</v>
      </c>
      <c r="B175" s="237" t="s">
        <v>131</v>
      </c>
      <c r="C175" s="237"/>
      <c r="D175" s="237"/>
      <c r="F175" s="34"/>
    </row>
    <row r="176" spans="1:6" ht="27" customHeight="1">
      <c r="A176" s="238" t="s">
        <v>168</v>
      </c>
      <c r="B176" s="239"/>
      <c r="C176" s="46" t="s">
        <v>152</v>
      </c>
      <c r="D176" s="47" t="s">
        <v>153</v>
      </c>
      <c r="F176" s="34"/>
    </row>
    <row r="177" spans="1:6" ht="27" customHeight="1" thickBot="1">
      <c r="A177" s="167"/>
      <c r="B177" s="168"/>
      <c r="C177" s="48">
        <f>D174</f>
        <v>0</v>
      </c>
      <c r="D177" s="49">
        <f>C177/45*100</f>
        <v>0</v>
      </c>
      <c r="F177" s="34"/>
    </row>
    <row r="178" spans="1:6" ht="27" customHeight="1">
      <c r="A178" s="192"/>
      <c r="B178" s="193"/>
      <c r="C178" s="193"/>
      <c r="D178" s="194"/>
      <c r="F178" s="32"/>
    </row>
    <row r="179" spans="1:6" ht="36" customHeight="1">
      <c r="A179" s="199" t="s">
        <v>162</v>
      </c>
      <c r="B179" s="200"/>
      <c r="C179" s="200"/>
      <c r="D179" s="201"/>
      <c r="F179" s="34"/>
    </row>
    <row r="180" spans="1:6" ht="27" customHeight="1">
      <c r="A180" s="229" t="s">
        <v>448</v>
      </c>
      <c r="B180" s="230"/>
      <c r="C180" s="230"/>
      <c r="D180" s="38" t="s">
        <v>8</v>
      </c>
      <c r="F180" s="34"/>
    </row>
    <row r="181" spans="1:6" ht="27" customHeight="1">
      <c r="A181" s="229" t="s">
        <v>164</v>
      </c>
      <c r="B181" s="230"/>
      <c r="C181" s="230"/>
      <c r="D181" s="39" t="s">
        <v>3</v>
      </c>
      <c r="F181" s="34"/>
    </row>
    <row r="182" spans="1:6" s="37" customFormat="1" ht="27" customHeight="1">
      <c r="A182" s="199" t="s">
        <v>42</v>
      </c>
      <c r="B182" s="200"/>
      <c r="C182" s="200"/>
      <c r="D182" s="82"/>
      <c r="E182" s="5">
        <v>3</v>
      </c>
      <c r="F182" s="36"/>
    </row>
    <row r="183" spans="1:6" ht="27" customHeight="1">
      <c r="A183" s="199" t="s">
        <v>43</v>
      </c>
      <c r="B183" s="200"/>
      <c r="C183" s="200"/>
      <c r="D183" s="82"/>
      <c r="E183" s="5">
        <v>3</v>
      </c>
      <c r="F183" s="34"/>
    </row>
    <row r="184" spans="1:6" ht="27" customHeight="1">
      <c r="A184" s="199" t="s">
        <v>44</v>
      </c>
      <c r="B184" s="200"/>
      <c r="C184" s="200"/>
      <c r="D184" s="82"/>
      <c r="E184" s="5">
        <v>3</v>
      </c>
      <c r="F184" s="34"/>
    </row>
    <row r="185" spans="1:6" ht="27" customHeight="1">
      <c r="A185" s="205" t="s">
        <v>45</v>
      </c>
      <c r="B185" s="206"/>
      <c r="C185" s="206"/>
      <c r="D185" s="82"/>
      <c r="E185" s="5">
        <v>3</v>
      </c>
      <c r="F185" s="32"/>
    </row>
    <row r="186" spans="1:6" ht="27" customHeight="1">
      <c r="A186" s="199" t="s">
        <v>46</v>
      </c>
      <c r="B186" s="200"/>
      <c r="C186" s="200"/>
      <c r="D186" s="82"/>
      <c r="E186" s="5">
        <v>3</v>
      </c>
      <c r="F186" s="34"/>
    </row>
    <row r="187" spans="1:6" ht="27" customHeight="1">
      <c r="A187" s="199" t="s">
        <v>47</v>
      </c>
      <c r="B187" s="200"/>
      <c r="C187" s="200"/>
      <c r="D187" s="82"/>
      <c r="E187" s="5">
        <v>3</v>
      </c>
      <c r="F187" s="34"/>
    </row>
    <row r="188" spans="1:6" ht="27" customHeight="1">
      <c r="A188" s="199" t="s">
        <v>48</v>
      </c>
      <c r="B188" s="200"/>
      <c r="C188" s="200"/>
      <c r="D188" s="82"/>
      <c r="E188" s="5">
        <v>3</v>
      </c>
      <c r="F188" s="34"/>
    </row>
    <row r="189" spans="1:6" ht="27" customHeight="1">
      <c r="A189" s="199" t="s">
        <v>49</v>
      </c>
      <c r="B189" s="200"/>
      <c r="C189" s="200"/>
      <c r="D189" s="82"/>
      <c r="E189" s="5">
        <v>3</v>
      </c>
      <c r="F189" s="32"/>
    </row>
    <row r="190" spans="1:6" ht="27" customHeight="1">
      <c r="A190" s="229" t="s">
        <v>150</v>
      </c>
      <c r="B190" s="230"/>
      <c r="C190" s="230"/>
      <c r="D190" s="39" t="s">
        <v>3</v>
      </c>
      <c r="F190" s="32"/>
    </row>
    <row r="191" spans="1:6" ht="27" customHeight="1">
      <c r="A191" s="199" t="s">
        <v>50</v>
      </c>
      <c r="B191" s="200"/>
      <c r="C191" s="200"/>
      <c r="D191" s="2"/>
      <c r="E191" s="5">
        <v>3</v>
      </c>
      <c r="F191" s="28"/>
    </row>
    <row r="192" spans="1:6" ht="27" customHeight="1">
      <c r="A192" s="199" t="s">
        <v>51</v>
      </c>
      <c r="B192" s="200"/>
      <c r="C192" s="200"/>
      <c r="D192" s="2"/>
      <c r="E192" s="5">
        <v>3</v>
      </c>
      <c r="F192" s="32"/>
    </row>
    <row r="193" spans="1:6" ht="27" customHeight="1">
      <c r="A193" s="199" t="s">
        <v>52</v>
      </c>
      <c r="B193" s="200"/>
      <c r="C193" s="200"/>
      <c r="D193" s="2"/>
      <c r="E193" s="5">
        <v>3</v>
      </c>
      <c r="F193" s="32"/>
    </row>
    <row r="194" spans="1:6" ht="27" customHeight="1">
      <c r="A194" s="205" t="s">
        <v>53</v>
      </c>
      <c r="B194" s="206"/>
      <c r="C194" s="206"/>
      <c r="D194" s="2"/>
      <c r="E194" s="5">
        <v>3</v>
      </c>
      <c r="F194" s="32"/>
    </row>
    <row r="195" spans="1:6" ht="27" customHeight="1">
      <c r="A195" s="199" t="s">
        <v>54</v>
      </c>
      <c r="B195" s="200"/>
      <c r="C195" s="200"/>
      <c r="D195" s="2"/>
      <c r="E195" s="5">
        <v>3</v>
      </c>
      <c r="F195" s="34"/>
    </row>
    <row r="196" spans="1:6" ht="27" customHeight="1">
      <c r="A196" s="199" t="s">
        <v>55</v>
      </c>
      <c r="B196" s="200"/>
      <c r="C196" s="200"/>
      <c r="D196" s="2"/>
      <c r="E196" s="5">
        <v>3</v>
      </c>
      <c r="F196" s="34"/>
    </row>
    <row r="197" spans="1:6" ht="27" customHeight="1">
      <c r="A197" s="240" t="s">
        <v>378</v>
      </c>
      <c r="B197" s="241"/>
      <c r="C197" s="241"/>
      <c r="D197" s="39" t="s">
        <v>3</v>
      </c>
      <c r="E197" s="5"/>
      <c r="F197" s="34"/>
    </row>
    <row r="198" spans="1:6" ht="27" customHeight="1">
      <c r="A198" s="199" t="s">
        <v>383</v>
      </c>
      <c r="B198" s="200"/>
      <c r="C198" s="200"/>
      <c r="D198" s="2"/>
      <c r="E198" s="5">
        <v>3</v>
      </c>
      <c r="F198" s="34"/>
    </row>
    <row r="199" spans="1:6" ht="27" customHeight="1">
      <c r="A199" s="199" t="s">
        <v>384</v>
      </c>
      <c r="B199" s="200"/>
      <c r="C199" s="200"/>
      <c r="D199" s="2"/>
      <c r="E199" s="5">
        <v>3</v>
      </c>
      <c r="F199" s="34"/>
    </row>
    <row r="200" spans="1:6" ht="27" customHeight="1">
      <c r="A200" s="199" t="s">
        <v>385</v>
      </c>
      <c r="B200" s="200"/>
      <c r="C200" s="200"/>
      <c r="D200" s="2"/>
      <c r="E200" s="5">
        <v>3</v>
      </c>
      <c r="F200" s="34"/>
    </row>
    <row r="201" spans="1:6" ht="27" customHeight="1">
      <c r="A201" s="205" t="s">
        <v>386</v>
      </c>
      <c r="B201" s="206"/>
      <c r="C201" s="206"/>
      <c r="D201" s="2"/>
      <c r="E201" s="5">
        <v>3</v>
      </c>
      <c r="F201" s="34"/>
    </row>
    <row r="202" spans="1:6" ht="27" customHeight="1">
      <c r="A202" s="199" t="s">
        <v>387</v>
      </c>
      <c r="B202" s="200"/>
      <c r="C202" s="200"/>
      <c r="D202" s="2"/>
      <c r="E202" s="5">
        <v>3</v>
      </c>
      <c r="F202" s="34"/>
    </row>
    <row r="203" spans="1:6" ht="27" customHeight="1">
      <c r="A203" s="199" t="s">
        <v>388</v>
      </c>
      <c r="B203" s="200"/>
      <c r="C203" s="200"/>
      <c r="D203" s="2"/>
      <c r="E203" s="5">
        <v>3</v>
      </c>
      <c r="F203" s="34"/>
    </row>
    <row r="204" spans="1:6" ht="27" customHeight="1">
      <c r="A204" s="229" t="s">
        <v>437</v>
      </c>
      <c r="B204" s="230"/>
      <c r="C204" s="230"/>
      <c r="D204" s="39" t="s">
        <v>3</v>
      </c>
      <c r="E204" s="5"/>
      <c r="F204" s="34"/>
    </row>
    <row r="205" spans="1:6" ht="27" customHeight="1">
      <c r="A205" s="199" t="s">
        <v>444</v>
      </c>
      <c r="B205" s="200"/>
      <c r="C205" s="200"/>
      <c r="D205" s="2"/>
      <c r="E205" s="5">
        <v>3</v>
      </c>
      <c r="F205" s="34"/>
    </row>
    <row r="206" spans="1:6" ht="27" customHeight="1">
      <c r="A206" s="199" t="s">
        <v>445</v>
      </c>
      <c r="B206" s="200"/>
      <c r="C206" s="200"/>
      <c r="D206" s="2"/>
      <c r="E206" s="5">
        <v>3</v>
      </c>
      <c r="F206" s="34"/>
    </row>
    <row r="207" spans="1:6" ht="27" customHeight="1">
      <c r="A207" s="199" t="s">
        <v>446</v>
      </c>
      <c r="B207" s="200"/>
      <c r="C207" s="200"/>
      <c r="D207" s="2"/>
      <c r="E207" s="5">
        <v>3</v>
      </c>
      <c r="F207" s="34"/>
    </row>
    <row r="208" spans="1:6" ht="27" customHeight="1">
      <c r="A208" s="164" t="s">
        <v>173</v>
      </c>
      <c r="B208" s="164"/>
      <c r="C208" s="164"/>
      <c r="D208" s="44">
        <f>SUM(D182:D207)</f>
        <v>0</v>
      </c>
      <c r="E208" s="5">
        <f>SUM(E182:E207)</f>
        <v>69</v>
      </c>
      <c r="F208" s="34"/>
    </row>
    <row r="209" spans="1:6" s="37" customFormat="1" ht="76.5" customHeight="1" thickBot="1">
      <c r="A209" s="51" t="s">
        <v>106</v>
      </c>
      <c r="B209" s="237" t="s">
        <v>131</v>
      </c>
      <c r="C209" s="237"/>
      <c r="D209" s="237"/>
      <c r="E209" s="5"/>
      <c r="F209" s="36"/>
    </row>
    <row r="210" spans="1:6" ht="27" customHeight="1">
      <c r="A210" s="169" t="s">
        <v>174</v>
      </c>
      <c r="B210" s="170"/>
      <c r="C210" s="46" t="s">
        <v>152</v>
      </c>
      <c r="D210" s="47" t="s">
        <v>153</v>
      </c>
      <c r="F210" s="32"/>
    </row>
    <row r="211" spans="1:6" ht="27" customHeight="1" thickBot="1">
      <c r="A211" s="167"/>
      <c r="B211" s="168"/>
      <c r="C211" s="48">
        <f>D208</f>
        <v>0</v>
      </c>
      <c r="D211" s="49">
        <f>C211/69*100</f>
        <v>0</v>
      </c>
      <c r="F211" s="34"/>
    </row>
    <row r="212" spans="1:6" ht="27" customHeight="1" thickBot="1">
      <c r="A212" s="181"/>
      <c r="B212" s="182"/>
      <c r="C212" s="182"/>
      <c r="D212" s="183"/>
      <c r="F212" s="34"/>
    </row>
    <row r="213" spans="1:6" ht="27" customHeight="1">
      <c r="A213" s="169" t="s">
        <v>175</v>
      </c>
      <c r="B213" s="170"/>
      <c r="C213" s="46" t="s">
        <v>176</v>
      </c>
      <c r="D213" s="52" t="s">
        <v>177</v>
      </c>
      <c r="F213" s="32"/>
    </row>
    <row r="214" spans="1:6" ht="27" customHeight="1" thickBot="1">
      <c r="A214" s="167"/>
      <c r="B214" s="168"/>
      <c r="C214" s="53">
        <f>C120+C151+C177+C211</f>
        <v>0</v>
      </c>
      <c r="D214" s="54">
        <f>C214/237*100</f>
        <v>0</v>
      </c>
      <c r="E214" s="9">
        <f>E117+E148+E174+E208</f>
        <v>237</v>
      </c>
      <c r="F214" s="34"/>
    </row>
    <row r="215" spans="1:6" ht="27" customHeight="1">
      <c r="A215" s="109"/>
      <c r="B215" s="109"/>
      <c r="C215" s="109"/>
      <c r="D215" s="109"/>
      <c r="F215" s="34"/>
    </row>
    <row r="216" spans="1:6" ht="27" customHeight="1">
      <c r="A216" s="352" t="s">
        <v>462</v>
      </c>
      <c r="B216" s="352"/>
      <c r="C216" s="352"/>
      <c r="D216" s="352"/>
      <c r="F216" s="32"/>
    </row>
    <row r="217" spans="1:6" ht="30.75" customHeight="1">
      <c r="A217" s="199" t="s">
        <v>178</v>
      </c>
      <c r="B217" s="200"/>
      <c r="C217" s="200"/>
      <c r="D217" s="201"/>
      <c r="F217" s="32"/>
    </row>
    <row r="218" spans="1:6" ht="27" customHeight="1">
      <c r="A218" s="229" t="s">
        <v>451</v>
      </c>
      <c r="B218" s="230"/>
      <c r="C218" s="230"/>
      <c r="D218" s="38" t="s">
        <v>8</v>
      </c>
      <c r="F218" s="32"/>
    </row>
    <row r="219" spans="1:6" ht="27" customHeight="1">
      <c r="A219" s="229" t="s">
        <v>164</v>
      </c>
      <c r="B219" s="230"/>
      <c r="C219" s="230"/>
      <c r="D219" s="39" t="s">
        <v>3</v>
      </c>
      <c r="F219" s="32"/>
    </row>
    <row r="220" spans="1:6" ht="27" customHeight="1">
      <c r="A220" s="199" t="s">
        <v>56</v>
      </c>
      <c r="B220" s="200"/>
      <c r="C220" s="200"/>
      <c r="D220" s="83"/>
      <c r="E220" s="8">
        <v>3</v>
      </c>
      <c r="F220" s="32"/>
    </row>
    <row r="221" spans="1:6" ht="27" customHeight="1">
      <c r="A221" s="199" t="s">
        <v>57</v>
      </c>
      <c r="B221" s="200"/>
      <c r="C221" s="200"/>
      <c r="D221" s="83"/>
      <c r="E221" s="8">
        <v>3</v>
      </c>
      <c r="F221" s="32"/>
    </row>
    <row r="222" spans="1:6" ht="27" customHeight="1">
      <c r="A222" s="199" t="s">
        <v>58</v>
      </c>
      <c r="B222" s="200"/>
      <c r="C222" s="200"/>
      <c r="D222" s="83"/>
      <c r="E222" s="8">
        <v>3</v>
      </c>
      <c r="F222" s="32"/>
    </row>
    <row r="223" spans="1:6" ht="27" customHeight="1">
      <c r="A223" s="205" t="s">
        <v>59</v>
      </c>
      <c r="B223" s="206"/>
      <c r="C223" s="206"/>
      <c r="D223" s="83"/>
      <c r="E223" s="8">
        <v>3</v>
      </c>
      <c r="F223" s="32"/>
    </row>
    <row r="224" spans="1:6" ht="27" customHeight="1">
      <c r="A224" s="229" t="s">
        <v>150</v>
      </c>
      <c r="B224" s="230"/>
      <c r="C224" s="230"/>
      <c r="D224" s="39" t="s">
        <v>3</v>
      </c>
      <c r="F224" s="34"/>
    </row>
    <row r="225" spans="1:6" ht="27" customHeight="1">
      <c r="A225" s="199" t="s">
        <v>60</v>
      </c>
      <c r="B225" s="200"/>
      <c r="C225" s="200"/>
      <c r="D225" s="2"/>
      <c r="E225" s="8">
        <v>3</v>
      </c>
      <c r="F225" s="34"/>
    </row>
    <row r="226" spans="1:6" ht="27" customHeight="1">
      <c r="A226" s="199" t="s">
        <v>61</v>
      </c>
      <c r="B226" s="200"/>
      <c r="C226" s="200"/>
      <c r="D226" s="2"/>
      <c r="E226" s="8">
        <v>3</v>
      </c>
      <c r="F226" s="34"/>
    </row>
    <row r="227" spans="1:6" ht="27" customHeight="1">
      <c r="A227" s="240" t="s">
        <v>378</v>
      </c>
      <c r="B227" s="241"/>
      <c r="C227" s="241"/>
      <c r="D227" s="39" t="s">
        <v>3</v>
      </c>
      <c r="E227" s="8"/>
      <c r="F227" s="34"/>
    </row>
    <row r="228" spans="1:6" ht="27" customHeight="1">
      <c r="A228" s="340" t="s">
        <v>389</v>
      </c>
      <c r="B228" s="341"/>
      <c r="C228" s="341"/>
      <c r="D228" s="2"/>
      <c r="E228" s="8">
        <v>3</v>
      </c>
      <c r="F228" s="34"/>
    </row>
    <row r="229" spans="1:6" ht="27" customHeight="1">
      <c r="A229" s="340" t="s">
        <v>390</v>
      </c>
      <c r="B229" s="341"/>
      <c r="C229" s="341"/>
      <c r="D229" s="2"/>
      <c r="E229" s="8">
        <v>3</v>
      </c>
      <c r="F229" s="34"/>
    </row>
    <row r="230" spans="1:6" ht="27" customHeight="1">
      <c r="A230" s="340" t="s">
        <v>391</v>
      </c>
      <c r="B230" s="341"/>
      <c r="C230" s="341"/>
      <c r="D230" s="2"/>
      <c r="E230" s="8">
        <v>3</v>
      </c>
      <c r="F230" s="34"/>
    </row>
    <row r="231" spans="1:6" ht="27" customHeight="1">
      <c r="A231" s="232" t="s">
        <v>392</v>
      </c>
      <c r="B231" s="233"/>
      <c r="C231" s="233"/>
      <c r="D231" s="2"/>
      <c r="E231" s="8">
        <v>3</v>
      </c>
      <c r="F231" s="34"/>
    </row>
    <row r="232" spans="1:6" ht="27" customHeight="1">
      <c r="A232" s="229" t="s">
        <v>437</v>
      </c>
      <c r="B232" s="230"/>
      <c r="C232" s="230"/>
      <c r="D232" s="39" t="s">
        <v>3</v>
      </c>
      <c r="E232" s="8"/>
      <c r="F232" s="34"/>
    </row>
    <row r="233" spans="1:6" ht="27" customHeight="1">
      <c r="A233" s="199" t="s">
        <v>449</v>
      </c>
      <c r="B233" s="200"/>
      <c r="C233" s="200"/>
      <c r="D233" s="2"/>
      <c r="E233" s="8">
        <v>3</v>
      </c>
      <c r="F233" s="34"/>
    </row>
    <row r="234" spans="1:6" ht="27" customHeight="1">
      <c r="A234" s="199" t="s">
        <v>450</v>
      </c>
      <c r="B234" s="200"/>
      <c r="C234" s="200"/>
      <c r="D234" s="2"/>
      <c r="E234" s="8">
        <v>3</v>
      </c>
      <c r="F234" s="34"/>
    </row>
    <row r="235" spans="1:6" ht="27" customHeight="1">
      <c r="A235" s="164" t="s">
        <v>181</v>
      </c>
      <c r="B235" s="164"/>
      <c r="C235" s="164"/>
      <c r="D235" s="44">
        <f>SUM(D220:D234)</f>
        <v>0</v>
      </c>
      <c r="E235" s="9">
        <f>SUM(E220:E234)</f>
        <v>36</v>
      </c>
      <c r="F235" s="34"/>
    </row>
    <row r="236" spans="1:6" ht="67.5" customHeight="1" thickBot="1">
      <c r="A236" s="55" t="s">
        <v>106</v>
      </c>
      <c r="B236" s="237" t="s">
        <v>131</v>
      </c>
      <c r="C236" s="237"/>
      <c r="D236" s="237"/>
      <c r="F236" s="32"/>
    </row>
    <row r="237" spans="1:6" ht="27" customHeight="1">
      <c r="A237" s="169" t="s">
        <v>182</v>
      </c>
      <c r="B237" s="170"/>
      <c r="C237" s="46" t="s">
        <v>152</v>
      </c>
      <c r="D237" s="47" t="s">
        <v>153</v>
      </c>
      <c r="F237" s="32"/>
    </row>
    <row r="238" spans="1:6" ht="27" customHeight="1" thickBot="1">
      <c r="A238" s="167"/>
      <c r="B238" s="168"/>
      <c r="C238" s="56">
        <f>D235</f>
        <v>0</v>
      </c>
      <c r="D238" s="49">
        <f>C238/36*100</f>
        <v>0</v>
      </c>
      <c r="F238" s="32"/>
    </row>
    <row r="239" spans="1:6" ht="27" customHeight="1">
      <c r="A239" s="319"/>
      <c r="B239" s="320"/>
      <c r="C239" s="320"/>
      <c r="D239" s="321"/>
      <c r="F239" s="32"/>
    </row>
    <row r="240" spans="1:6" ht="27" customHeight="1">
      <c r="A240" s="172" t="s">
        <v>179</v>
      </c>
      <c r="B240" s="173"/>
      <c r="C240" s="173"/>
      <c r="D240" s="353"/>
      <c r="F240" s="32"/>
    </row>
    <row r="241" spans="1:6" ht="27" customHeight="1">
      <c r="A241" s="175" t="s">
        <v>455</v>
      </c>
      <c r="B241" s="176"/>
      <c r="C241" s="177"/>
      <c r="D241" s="38" t="s">
        <v>8</v>
      </c>
      <c r="F241" s="32"/>
    </row>
    <row r="242" spans="1:6" ht="27" customHeight="1">
      <c r="A242" s="229" t="s">
        <v>185</v>
      </c>
      <c r="B242" s="230"/>
      <c r="C242" s="230"/>
      <c r="D242" s="39" t="s">
        <v>3</v>
      </c>
      <c r="F242" s="32"/>
    </row>
    <row r="243" spans="1:6" ht="27" customHeight="1">
      <c r="A243" s="172" t="s">
        <v>62</v>
      </c>
      <c r="B243" s="173"/>
      <c r="C243" s="174"/>
      <c r="D243" s="84"/>
      <c r="E243" s="8">
        <v>3</v>
      </c>
      <c r="F243" s="34"/>
    </row>
    <row r="244" spans="1:6" ht="27" customHeight="1">
      <c r="A244" s="172" t="s">
        <v>63</v>
      </c>
      <c r="B244" s="173"/>
      <c r="C244" s="174"/>
      <c r="D244" s="84"/>
      <c r="E244" s="8">
        <v>3</v>
      </c>
      <c r="F244" s="34"/>
    </row>
    <row r="245" spans="1:6" ht="27" customHeight="1">
      <c r="A245" s="172" t="s">
        <v>64</v>
      </c>
      <c r="B245" s="173"/>
      <c r="C245" s="174"/>
      <c r="D245" s="84"/>
      <c r="E245" s="8">
        <v>3</v>
      </c>
      <c r="F245" s="34"/>
    </row>
    <row r="246" spans="1:6" ht="27" customHeight="1">
      <c r="A246" s="175" t="s">
        <v>150</v>
      </c>
      <c r="B246" s="176"/>
      <c r="C246" s="177"/>
      <c r="D246" s="39" t="s">
        <v>3</v>
      </c>
      <c r="F246" s="34"/>
    </row>
    <row r="247" spans="1:6" ht="27" customHeight="1">
      <c r="A247" s="172" t="s">
        <v>65</v>
      </c>
      <c r="B247" s="173"/>
      <c r="C247" s="174"/>
      <c r="D247" s="85"/>
      <c r="E247" s="8">
        <v>3</v>
      </c>
      <c r="F247" s="34"/>
    </row>
    <row r="248" spans="1:6" ht="27" customHeight="1">
      <c r="A248" s="172" t="s">
        <v>66</v>
      </c>
      <c r="B248" s="173"/>
      <c r="C248" s="174"/>
      <c r="D248" s="85"/>
      <c r="E248" s="8">
        <v>3</v>
      </c>
      <c r="F248" s="34"/>
    </row>
    <row r="249" spans="1:6" ht="27" customHeight="1">
      <c r="A249" s="172" t="s">
        <v>67</v>
      </c>
      <c r="B249" s="173"/>
      <c r="C249" s="174"/>
      <c r="D249" s="85"/>
      <c r="E249" s="8">
        <v>3</v>
      </c>
      <c r="F249" s="34"/>
    </row>
    <row r="250" spans="1:6" ht="27" customHeight="1">
      <c r="A250" s="349" t="s">
        <v>378</v>
      </c>
      <c r="B250" s="350"/>
      <c r="C250" s="351"/>
      <c r="D250" s="39" t="s">
        <v>3</v>
      </c>
      <c r="E250" s="8"/>
      <c r="F250" s="34"/>
    </row>
    <row r="251" spans="1:6" ht="27" customHeight="1">
      <c r="A251" s="346" t="s">
        <v>393</v>
      </c>
      <c r="B251" s="347"/>
      <c r="C251" s="348"/>
      <c r="D251" s="85"/>
      <c r="E251" s="8">
        <v>3</v>
      </c>
      <c r="F251" s="34"/>
    </row>
    <row r="252" spans="1:6" ht="27" customHeight="1">
      <c r="A252" s="346" t="s">
        <v>394</v>
      </c>
      <c r="B252" s="347"/>
      <c r="C252" s="348"/>
      <c r="D252" s="85"/>
      <c r="E252" s="8">
        <v>3</v>
      </c>
      <c r="F252" s="34"/>
    </row>
    <row r="253" spans="1:6" ht="27" customHeight="1">
      <c r="A253" s="346" t="s">
        <v>395</v>
      </c>
      <c r="B253" s="347"/>
      <c r="C253" s="348"/>
      <c r="D253" s="85"/>
      <c r="E253" s="8">
        <v>3</v>
      </c>
      <c r="F253" s="34"/>
    </row>
    <row r="254" spans="1:6" ht="27" customHeight="1">
      <c r="A254" s="346" t="s">
        <v>396</v>
      </c>
      <c r="B254" s="347"/>
      <c r="C254" s="348"/>
      <c r="D254" s="85"/>
      <c r="E254" s="8">
        <v>3</v>
      </c>
      <c r="F254" s="34"/>
    </row>
    <row r="255" spans="1:6" ht="27" customHeight="1">
      <c r="A255" s="346" t="s">
        <v>397</v>
      </c>
      <c r="B255" s="347"/>
      <c r="C255" s="348"/>
      <c r="D255" s="85"/>
      <c r="E255" s="8">
        <v>3</v>
      </c>
      <c r="F255" s="34"/>
    </row>
    <row r="256" spans="1:6" ht="27" customHeight="1">
      <c r="A256" s="229" t="s">
        <v>437</v>
      </c>
      <c r="B256" s="230"/>
      <c r="C256" s="230"/>
      <c r="D256" s="39" t="s">
        <v>3</v>
      </c>
      <c r="E256" s="8"/>
      <c r="F256" s="34"/>
    </row>
    <row r="257" spans="1:6" ht="27" customHeight="1">
      <c r="A257" s="172" t="s">
        <v>452</v>
      </c>
      <c r="B257" s="173"/>
      <c r="C257" s="174"/>
      <c r="D257" s="85"/>
      <c r="E257" s="8">
        <v>3</v>
      </c>
      <c r="F257" s="34"/>
    </row>
    <row r="258" spans="1:6" ht="27" customHeight="1">
      <c r="A258" s="172" t="s">
        <v>454</v>
      </c>
      <c r="B258" s="173"/>
      <c r="C258" s="174"/>
      <c r="D258" s="85"/>
      <c r="E258" s="8">
        <v>3</v>
      </c>
      <c r="F258" s="34"/>
    </row>
    <row r="259" spans="1:6" ht="27" customHeight="1">
      <c r="A259" s="172" t="s">
        <v>453</v>
      </c>
      <c r="B259" s="173"/>
      <c r="C259" s="174"/>
      <c r="D259" s="85"/>
      <c r="E259" s="8">
        <v>3</v>
      </c>
      <c r="F259" s="34"/>
    </row>
    <row r="260" spans="1:6" ht="27" customHeight="1">
      <c r="A260" s="164" t="s">
        <v>183</v>
      </c>
      <c r="B260" s="164"/>
      <c r="C260" s="164"/>
      <c r="D260" s="44">
        <f>SUM(D243:D259)</f>
        <v>0</v>
      </c>
      <c r="E260" s="9">
        <f>SUM(E243:E259)</f>
        <v>42</v>
      </c>
      <c r="F260" s="34"/>
    </row>
    <row r="261" spans="1:6" ht="73.5" customHeight="1" thickBot="1">
      <c r="A261" s="51" t="s">
        <v>106</v>
      </c>
      <c r="B261" s="237" t="s">
        <v>131</v>
      </c>
      <c r="C261" s="237"/>
      <c r="D261" s="237"/>
      <c r="F261" s="32"/>
    </row>
    <row r="262" spans="1:6" ht="27" customHeight="1">
      <c r="A262" s="169" t="s">
        <v>184</v>
      </c>
      <c r="B262" s="170"/>
      <c r="C262" s="46" t="s">
        <v>152</v>
      </c>
      <c r="D262" s="47" t="s">
        <v>153</v>
      </c>
      <c r="F262" s="32"/>
    </row>
    <row r="263" spans="1:6" ht="27" customHeight="1" thickBot="1">
      <c r="A263" s="167"/>
      <c r="B263" s="168"/>
      <c r="C263" s="57">
        <f>D260</f>
        <v>0</v>
      </c>
      <c r="D263" s="58">
        <f>C263/42*100</f>
        <v>0</v>
      </c>
      <c r="F263" s="34"/>
    </row>
    <row r="264" spans="1:6" ht="27" customHeight="1">
      <c r="A264" s="316"/>
      <c r="B264" s="317"/>
      <c r="C264" s="317"/>
      <c r="D264" s="318"/>
      <c r="F264" s="34"/>
    </row>
    <row r="265" spans="1:6" ht="33" customHeight="1">
      <c r="A265" s="199" t="s">
        <v>163</v>
      </c>
      <c r="B265" s="200"/>
      <c r="C265" s="200"/>
      <c r="D265" s="201"/>
      <c r="F265" s="32"/>
    </row>
    <row r="266" spans="1:6" ht="27" customHeight="1">
      <c r="A266" s="229" t="s">
        <v>459</v>
      </c>
      <c r="B266" s="230"/>
      <c r="C266" s="230"/>
      <c r="D266" s="38" t="s">
        <v>8</v>
      </c>
      <c r="F266" s="34"/>
    </row>
    <row r="267" spans="1:6" ht="27" customHeight="1">
      <c r="A267" s="229" t="s">
        <v>149</v>
      </c>
      <c r="B267" s="230"/>
      <c r="C267" s="230"/>
      <c r="D267" s="39" t="s">
        <v>3</v>
      </c>
      <c r="F267" s="34"/>
    </row>
    <row r="268" spans="1:6" ht="27" customHeight="1">
      <c r="A268" s="172" t="s">
        <v>68</v>
      </c>
      <c r="B268" s="173"/>
      <c r="C268" s="174"/>
      <c r="D268" s="82"/>
      <c r="E268" s="8">
        <v>3</v>
      </c>
      <c r="F268" s="34"/>
    </row>
    <row r="269" spans="1:6" ht="27" customHeight="1">
      <c r="A269" s="172" t="s">
        <v>69</v>
      </c>
      <c r="B269" s="173"/>
      <c r="C269" s="174"/>
      <c r="D269" s="82"/>
      <c r="E269" s="8">
        <v>3</v>
      </c>
      <c r="F269" s="32"/>
    </row>
    <row r="270" spans="1:6" ht="27" customHeight="1">
      <c r="A270" s="172" t="s">
        <v>70</v>
      </c>
      <c r="B270" s="173"/>
      <c r="C270" s="174"/>
      <c r="D270" s="82"/>
      <c r="E270" s="8">
        <v>3</v>
      </c>
      <c r="F270" s="34"/>
    </row>
    <row r="271" spans="1:6" ht="27" customHeight="1">
      <c r="A271" s="172" t="s">
        <v>71</v>
      </c>
      <c r="B271" s="173"/>
      <c r="C271" s="174"/>
      <c r="D271" s="82"/>
      <c r="E271" s="8">
        <v>3</v>
      </c>
      <c r="F271" s="34"/>
    </row>
    <row r="272" spans="1:6" ht="27" customHeight="1">
      <c r="A272" s="172" t="s">
        <v>72</v>
      </c>
      <c r="B272" s="173"/>
      <c r="C272" s="174"/>
      <c r="D272" s="82"/>
      <c r="E272" s="8">
        <v>3</v>
      </c>
      <c r="F272" s="34"/>
    </row>
    <row r="273" spans="1:6" ht="27" customHeight="1">
      <c r="A273" s="172" t="s">
        <v>73</v>
      </c>
      <c r="B273" s="173"/>
      <c r="C273" s="174"/>
      <c r="D273" s="82"/>
      <c r="E273" s="8">
        <v>3</v>
      </c>
      <c r="F273" s="34"/>
    </row>
    <row r="274" spans="1:6" ht="27" customHeight="1">
      <c r="A274" s="172" t="s">
        <v>74</v>
      </c>
      <c r="B274" s="173"/>
      <c r="C274" s="174"/>
      <c r="D274" s="82"/>
      <c r="E274" s="8">
        <v>3</v>
      </c>
      <c r="F274" s="32"/>
    </row>
    <row r="275" spans="1:6" ht="27" customHeight="1">
      <c r="A275" s="172" t="s">
        <v>75</v>
      </c>
      <c r="B275" s="173"/>
      <c r="C275" s="174"/>
      <c r="D275" s="82"/>
      <c r="E275" s="8">
        <v>3</v>
      </c>
      <c r="F275" s="32"/>
    </row>
    <row r="276" spans="1:6" ht="27" customHeight="1">
      <c r="A276" s="172" t="s">
        <v>76</v>
      </c>
      <c r="B276" s="173"/>
      <c r="C276" s="174"/>
      <c r="D276" s="82"/>
      <c r="E276" s="8">
        <v>3</v>
      </c>
      <c r="F276" s="32"/>
    </row>
    <row r="277" spans="1:6" ht="27" customHeight="1">
      <c r="A277" s="175" t="s">
        <v>150</v>
      </c>
      <c r="B277" s="176"/>
      <c r="C277" s="177"/>
      <c r="D277" s="39" t="s">
        <v>3</v>
      </c>
      <c r="F277" s="32"/>
    </row>
    <row r="278" spans="1:6" ht="27" customHeight="1">
      <c r="A278" s="161" t="s">
        <v>487</v>
      </c>
      <c r="B278" s="162"/>
      <c r="C278" s="163"/>
      <c r="D278" s="2"/>
      <c r="E278" s="8">
        <v>3</v>
      </c>
      <c r="F278" s="32"/>
    </row>
    <row r="279" spans="1:6" ht="27" customHeight="1">
      <c r="A279" s="172" t="s">
        <v>77</v>
      </c>
      <c r="B279" s="173"/>
      <c r="C279" s="174"/>
      <c r="D279" s="2"/>
      <c r="E279" s="8">
        <v>3</v>
      </c>
      <c r="F279" s="34"/>
    </row>
    <row r="280" spans="1:6" ht="27" customHeight="1">
      <c r="A280" s="172" t="s">
        <v>78</v>
      </c>
      <c r="B280" s="173"/>
      <c r="C280" s="174"/>
      <c r="D280" s="2"/>
      <c r="E280" s="8">
        <v>3</v>
      </c>
      <c r="F280" s="34"/>
    </row>
    <row r="281" spans="1:6" ht="27" customHeight="1">
      <c r="A281" s="172" t="s">
        <v>79</v>
      </c>
      <c r="B281" s="173"/>
      <c r="C281" s="174"/>
      <c r="D281" s="2"/>
      <c r="E281" s="8">
        <v>3</v>
      </c>
      <c r="F281" s="34"/>
    </row>
    <row r="282" spans="1:6" ht="27" customHeight="1">
      <c r="A282" s="172" t="s">
        <v>80</v>
      </c>
      <c r="B282" s="173"/>
      <c r="C282" s="174"/>
      <c r="D282" s="2"/>
      <c r="E282" s="8">
        <v>3</v>
      </c>
      <c r="F282" s="34"/>
    </row>
    <row r="283" spans="1:6" ht="27" customHeight="1">
      <c r="A283" s="172" t="s">
        <v>81</v>
      </c>
      <c r="B283" s="173"/>
      <c r="C283" s="174"/>
      <c r="D283" s="2"/>
      <c r="E283" s="8">
        <v>3</v>
      </c>
      <c r="F283" s="34"/>
    </row>
    <row r="284" spans="1:6" ht="27" customHeight="1">
      <c r="A284" s="172" t="s">
        <v>82</v>
      </c>
      <c r="B284" s="173"/>
      <c r="C284" s="174"/>
      <c r="D284" s="2"/>
      <c r="E284" s="8">
        <v>3</v>
      </c>
      <c r="F284" s="34"/>
    </row>
    <row r="285" spans="1:6" ht="27" customHeight="1">
      <c r="A285" s="172" t="s">
        <v>83</v>
      </c>
      <c r="B285" s="173"/>
      <c r="C285" s="174"/>
      <c r="D285" s="2"/>
      <c r="E285" s="8">
        <v>3</v>
      </c>
      <c r="F285" s="34"/>
    </row>
    <row r="286" spans="1:6" ht="27" customHeight="1">
      <c r="A286" s="172" t="s">
        <v>84</v>
      </c>
      <c r="B286" s="173"/>
      <c r="C286" s="174"/>
      <c r="D286" s="2"/>
      <c r="E286" s="8">
        <v>3</v>
      </c>
      <c r="F286" s="34"/>
    </row>
    <row r="287" spans="1:6" ht="27" customHeight="1">
      <c r="A287" s="349" t="s">
        <v>378</v>
      </c>
      <c r="B287" s="350"/>
      <c r="C287" s="351"/>
      <c r="D287" s="39" t="s">
        <v>3</v>
      </c>
      <c r="E287" s="8"/>
      <c r="F287" s="34"/>
    </row>
    <row r="288" spans="1:6" ht="27" customHeight="1">
      <c r="A288" s="346" t="s">
        <v>398</v>
      </c>
      <c r="B288" s="347"/>
      <c r="C288" s="348"/>
      <c r="D288" s="2"/>
      <c r="E288" s="8">
        <v>3</v>
      </c>
      <c r="F288" s="34"/>
    </row>
    <row r="289" spans="1:6" ht="27" customHeight="1">
      <c r="A289" s="346" t="s">
        <v>399</v>
      </c>
      <c r="B289" s="347"/>
      <c r="C289" s="348"/>
      <c r="D289" s="2"/>
      <c r="E289" s="8">
        <v>3</v>
      </c>
      <c r="F289" s="34"/>
    </row>
    <row r="290" spans="1:6" ht="27" customHeight="1">
      <c r="A290" s="346" t="s">
        <v>400</v>
      </c>
      <c r="B290" s="347"/>
      <c r="C290" s="348"/>
      <c r="D290" s="2"/>
      <c r="E290" s="8">
        <v>3</v>
      </c>
      <c r="F290" s="34"/>
    </row>
    <row r="291" spans="1:6" ht="27" customHeight="1">
      <c r="A291" s="229" t="s">
        <v>437</v>
      </c>
      <c r="B291" s="230"/>
      <c r="C291" s="230"/>
      <c r="D291" s="39" t="s">
        <v>3</v>
      </c>
      <c r="E291" s="8"/>
      <c r="F291" s="34"/>
    </row>
    <row r="292" spans="1:6" ht="27" customHeight="1">
      <c r="A292" s="172" t="s">
        <v>456</v>
      </c>
      <c r="B292" s="173"/>
      <c r="C292" s="174"/>
      <c r="D292" s="2"/>
      <c r="E292" s="8">
        <v>3</v>
      </c>
      <c r="F292" s="34"/>
    </row>
    <row r="293" spans="1:6" ht="27" customHeight="1">
      <c r="A293" s="172" t="s">
        <v>420</v>
      </c>
      <c r="B293" s="173"/>
      <c r="C293" s="174"/>
      <c r="D293" s="2"/>
      <c r="E293" s="8">
        <v>3</v>
      </c>
      <c r="F293" s="34"/>
    </row>
    <row r="294" spans="1:6" ht="27" customHeight="1">
      <c r="A294" s="172" t="s">
        <v>457</v>
      </c>
      <c r="B294" s="173"/>
      <c r="C294" s="174"/>
      <c r="D294" s="2"/>
      <c r="E294" s="8">
        <v>3</v>
      </c>
      <c r="F294" s="34"/>
    </row>
    <row r="295" spans="1:6" ht="27" customHeight="1">
      <c r="A295" s="172" t="s">
        <v>458</v>
      </c>
      <c r="B295" s="173"/>
      <c r="C295" s="174"/>
      <c r="D295" s="2"/>
      <c r="E295" s="8">
        <v>3</v>
      </c>
      <c r="F295" s="34"/>
    </row>
    <row r="296" spans="1:6" ht="27" customHeight="1">
      <c r="A296" s="164" t="s">
        <v>186</v>
      </c>
      <c r="B296" s="164"/>
      <c r="C296" s="164"/>
      <c r="D296" s="44">
        <f>SUM(D268:D295)</f>
        <v>0</v>
      </c>
      <c r="E296" s="9">
        <f>SUM(E268:E295)</f>
        <v>75</v>
      </c>
      <c r="F296" s="32"/>
    </row>
    <row r="297" spans="1:6" ht="78" customHeight="1" thickBot="1">
      <c r="A297" s="45" t="s">
        <v>106</v>
      </c>
      <c r="B297" s="237" t="s">
        <v>131</v>
      </c>
      <c r="C297" s="237"/>
      <c r="D297" s="237"/>
      <c r="F297" s="34"/>
    </row>
    <row r="298" spans="1:6" ht="27" customHeight="1">
      <c r="A298" s="169" t="s">
        <v>187</v>
      </c>
      <c r="B298" s="170"/>
      <c r="C298" s="46" t="s">
        <v>152</v>
      </c>
      <c r="D298" s="47" t="s">
        <v>153</v>
      </c>
      <c r="F298" s="34"/>
    </row>
    <row r="299" spans="1:6" ht="27" customHeight="1" thickBot="1">
      <c r="A299" s="167"/>
      <c r="B299" s="168"/>
      <c r="C299" s="48">
        <f>D296</f>
        <v>0</v>
      </c>
      <c r="D299" s="49">
        <f>C299/75*100</f>
        <v>0</v>
      </c>
      <c r="F299" s="34"/>
    </row>
    <row r="300" spans="1:6" ht="27" customHeight="1">
      <c r="A300" s="192"/>
      <c r="B300" s="193"/>
      <c r="C300" s="193"/>
      <c r="D300" s="194"/>
      <c r="F300" s="34"/>
    </row>
    <row r="301" spans="1:6" ht="34.5" customHeight="1">
      <c r="A301" s="199" t="s">
        <v>180</v>
      </c>
      <c r="B301" s="200"/>
      <c r="C301" s="200"/>
      <c r="D301" s="201"/>
      <c r="F301" s="34"/>
    </row>
    <row r="302" spans="1:6" ht="27" customHeight="1">
      <c r="A302" s="229" t="s">
        <v>469</v>
      </c>
      <c r="B302" s="230"/>
      <c r="C302" s="230"/>
      <c r="D302" s="38" t="s">
        <v>8</v>
      </c>
      <c r="F302" s="32"/>
    </row>
    <row r="303" spans="1:6" ht="27" customHeight="1">
      <c r="A303" s="229" t="s">
        <v>164</v>
      </c>
      <c r="B303" s="230"/>
      <c r="C303" s="230"/>
      <c r="D303" s="39" t="s">
        <v>3</v>
      </c>
      <c r="F303" s="34"/>
    </row>
    <row r="304" spans="1:6" ht="27" customHeight="1">
      <c r="A304" s="172" t="s">
        <v>85</v>
      </c>
      <c r="B304" s="173"/>
      <c r="C304" s="174"/>
      <c r="D304" s="82"/>
      <c r="E304" s="8">
        <v>3</v>
      </c>
      <c r="F304" s="34"/>
    </row>
    <row r="305" spans="1:6" ht="27" customHeight="1">
      <c r="A305" s="172" t="s">
        <v>86</v>
      </c>
      <c r="B305" s="173"/>
      <c r="C305" s="174"/>
      <c r="D305" s="82"/>
      <c r="E305" s="8">
        <v>3</v>
      </c>
      <c r="F305" s="32"/>
    </row>
    <row r="306" spans="1:6" ht="27" customHeight="1">
      <c r="A306" s="172" t="s">
        <v>87</v>
      </c>
      <c r="B306" s="173"/>
      <c r="C306" s="174"/>
      <c r="D306" s="82"/>
      <c r="E306" s="8">
        <v>3</v>
      </c>
      <c r="F306" s="34"/>
    </row>
    <row r="307" spans="1:6" ht="27" customHeight="1">
      <c r="A307" s="172" t="s">
        <v>88</v>
      </c>
      <c r="B307" s="173"/>
      <c r="C307" s="174"/>
      <c r="D307" s="82"/>
      <c r="E307" s="8">
        <v>3</v>
      </c>
      <c r="F307" s="34"/>
    </row>
    <row r="308" spans="1:6" ht="27" customHeight="1">
      <c r="A308" s="172" t="s">
        <v>89</v>
      </c>
      <c r="B308" s="173"/>
      <c r="C308" s="174"/>
      <c r="D308" s="82"/>
      <c r="E308" s="8">
        <v>3</v>
      </c>
      <c r="F308" s="32"/>
    </row>
    <row r="309" spans="1:6" ht="27" customHeight="1">
      <c r="A309" s="172" t="s">
        <v>90</v>
      </c>
      <c r="B309" s="173"/>
      <c r="C309" s="174"/>
      <c r="D309" s="82"/>
      <c r="E309" s="8">
        <v>3</v>
      </c>
      <c r="F309" s="32"/>
    </row>
    <row r="310" spans="1:6" ht="27" customHeight="1">
      <c r="A310" s="172" t="s">
        <v>91</v>
      </c>
      <c r="B310" s="173"/>
      <c r="C310" s="174"/>
      <c r="D310" s="82"/>
      <c r="E310" s="8">
        <v>3</v>
      </c>
      <c r="F310" s="28"/>
    </row>
    <row r="311" spans="1:6" ht="27" customHeight="1">
      <c r="A311" s="172" t="s">
        <v>92</v>
      </c>
      <c r="B311" s="173"/>
      <c r="C311" s="174"/>
      <c r="D311" s="82"/>
      <c r="E311" s="8">
        <v>3</v>
      </c>
      <c r="F311" s="32"/>
    </row>
    <row r="312" spans="1:6" ht="27" customHeight="1">
      <c r="A312" s="172" t="s">
        <v>93</v>
      </c>
      <c r="B312" s="173"/>
      <c r="C312" s="174"/>
      <c r="D312" s="82"/>
      <c r="E312" s="8">
        <v>3</v>
      </c>
      <c r="F312" s="32"/>
    </row>
    <row r="313" spans="1:6" ht="27" customHeight="1">
      <c r="A313" s="172" t="s">
        <v>100</v>
      </c>
      <c r="B313" s="173"/>
      <c r="C313" s="174"/>
      <c r="D313" s="82"/>
      <c r="E313" s="8">
        <v>3</v>
      </c>
      <c r="F313" s="32"/>
    </row>
    <row r="314" spans="1:6" ht="27" customHeight="1">
      <c r="A314" s="172" t="s">
        <v>101</v>
      </c>
      <c r="B314" s="173"/>
      <c r="C314" s="174"/>
      <c r="D314" s="82"/>
      <c r="E314" s="8">
        <v>3</v>
      </c>
      <c r="F314" s="34"/>
    </row>
    <row r="315" spans="1:6" ht="27" customHeight="1">
      <c r="A315" s="172" t="s">
        <v>102</v>
      </c>
      <c r="B315" s="173"/>
      <c r="C315" s="174"/>
      <c r="D315" s="82"/>
      <c r="E315" s="8">
        <v>3</v>
      </c>
      <c r="F315" s="34"/>
    </row>
    <row r="316" spans="1:6" ht="27" customHeight="1">
      <c r="A316" s="172" t="s">
        <v>103</v>
      </c>
      <c r="B316" s="173"/>
      <c r="C316" s="174"/>
      <c r="D316" s="82"/>
      <c r="E316" s="8">
        <v>3</v>
      </c>
      <c r="F316" s="34"/>
    </row>
    <row r="317" spans="1:6" ht="27" customHeight="1">
      <c r="A317" s="175" t="s">
        <v>150</v>
      </c>
      <c r="B317" s="176"/>
      <c r="C317" s="177"/>
      <c r="D317" s="39" t="s">
        <v>3</v>
      </c>
      <c r="F317" s="34"/>
    </row>
    <row r="318" spans="1:6" ht="27" customHeight="1">
      <c r="A318" s="172" t="s">
        <v>94</v>
      </c>
      <c r="B318" s="173"/>
      <c r="C318" s="174"/>
      <c r="D318" s="2"/>
      <c r="E318" s="8">
        <v>3</v>
      </c>
      <c r="F318" s="34"/>
    </row>
    <row r="319" spans="1:6" ht="27" customHeight="1">
      <c r="A319" s="172" t="s">
        <v>95</v>
      </c>
      <c r="B319" s="173"/>
      <c r="C319" s="174"/>
      <c r="D319" s="2"/>
      <c r="E319" s="8">
        <v>3</v>
      </c>
      <c r="F319" s="34"/>
    </row>
    <row r="320" spans="1:6" ht="27" customHeight="1">
      <c r="A320" s="172" t="s">
        <v>96</v>
      </c>
      <c r="B320" s="173"/>
      <c r="C320" s="174"/>
      <c r="D320" s="2"/>
      <c r="E320" s="8">
        <v>3</v>
      </c>
      <c r="F320" s="34"/>
    </row>
    <row r="321" spans="1:6" ht="27" customHeight="1">
      <c r="A321" s="172" t="s">
        <v>97</v>
      </c>
      <c r="B321" s="173"/>
      <c r="C321" s="174"/>
      <c r="D321" s="2"/>
      <c r="E321" s="8">
        <v>3</v>
      </c>
      <c r="F321" s="32"/>
    </row>
    <row r="322" spans="1:6" ht="27" customHeight="1">
      <c r="A322" s="172" t="s">
        <v>98</v>
      </c>
      <c r="B322" s="173"/>
      <c r="C322" s="174"/>
      <c r="D322" s="2"/>
      <c r="E322" s="8">
        <v>3</v>
      </c>
      <c r="F322" s="34"/>
    </row>
    <row r="323" spans="1:6" ht="27" customHeight="1">
      <c r="A323" s="172" t="s">
        <v>99</v>
      </c>
      <c r="B323" s="173"/>
      <c r="C323" s="174"/>
      <c r="D323" s="2"/>
      <c r="E323" s="8">
        <v>3</v>
      </c>
      <c r="F323" s="34"/>
    </row>
    <row r="324" spans="1:6" ht="27" customHeight="1">
      <c r="A324" s="349" t="s">
        <v>378</v>
      </c>
      <c r="B324" s="350"/>
      <c r="C324" s="351"/>
      <c r="D324" s="39" t="s">
        <v>3</v>
      </c>
      <c r="E324" s="8"/>
      <c r="F324" s="34"/>
    </row>
    <row r="325" spans="1:6" ht="27" customHeight="1">
      <c r="A325" s="346" t="s">
        <v>401</v>
      </c>
      <c r="B325" s="347"/>
      <c r="C325" s="348"/>
      <c r="D325" s="2"/>
      <c r="E325" s="8">
        <v>3</v>
      </c>
      <c r="F325" s="34"/>
    </row>
    <row r="326" spans="1:6" ht="27" customHeight="1">
      <c r="A326" s="346" t="s">
        <v>402</v>
      </c>
      <c r="B326" s="347"/>
      <c r="C326" s="348"/>
      <c r="D326" s="2"/>
      <c r="E326" s="8">
        <v>3</v>
      </c>
      <c r="F326" s="34"/>
    </row>
    <row r="327" spans="1:6" ht="27" customHeight="1">
      <c r="A327" s="229" t="s">
        <v>437</v>
      </c>
      <c r="B327" s="230"/>
      <c r="C327" s="230"/>
      <c r="D327" s="39" t="s">
        <v>3</v>
      </c>
      <c r="E327" s="8"/>
      <c r="F327" s="34"/>
    </row>
    <row r="328" spans="1:6" ht="27" customHeight="1">
      <c r="A328" s="172" t="s">
        <v>460</v>
      </c>
      <c r="B328" s="173"/>
      <c r="C328" s="174"/>
      <c r="D328" s="2"/>
      <c r="E328" s="8">
        <v>3</v>
      </c>
      <c r="F328" s="34"/>
    </row>
    <row r="329" spans="1:6" ht="27" customHeight="1">
      <c r="A329" s="172" t="s">
        <v>461</v>
      </c>
      <c r="B329" s="173"/>
      <c r="C329" s="174"/>
      <c r="D329" s="2"/>
      <c r="E329" s="8">
        <v>3</v>
      </c>
      <c r="F329" s="34"/>
    </row>
    <row r="330" spans="1:6" ht="27" customHeight="1">
      <c r="A330" s="164" t="s">
        <v>188</v>
      </c>
      <c r="B330" s="164"/>
      <c r="C330" s="164"/>
      <c r="D330" s="44">
        <f>SUM(D304:D329)</f>
        <v>0</v>
      </c>
      <c r="E330" s="9">
        <f>SUM(E304:E329)</f>
        <v>69</v>
      </c>
      <c r="F330" s="34"/>
    </row>
    <row r="331" spans="1:6" ht="27" customHeight="1" thickBot="1">
      <c r="A331" s="45" t="s">
        <v>106</v>
      </c>
      <c r="B331" s="237" t="s">
        <v>131</v>
      </c>
      <c r="C331" s="237"/>
      <c r="D331" s="237"/>
      <c r="F331" s="34"/>
    </row>
    <row r="332" spans="1:6" ht="27" customHeight="1">
      <c r="A332" s="169" t="s">
        <v>189</v>
      </c>
      <c r="B332" s="170"/>
      <c r="C332" s="46" t="s">
        <v>152</v>
      </c>
      <c r="D332" s="47" t="s">
        <v>153</v>
      </c>
      <c r="F332" s="34"/>
    </row>
    <row r="333" spans="1:6" ht="27" customHeight="1" thickBot="1">
      <c r="A333" s="167"/>
      <c r="B333" s="168"/>
      <c r="C333" s="57">
        <f>D330</f>
        <v>0</v>
      </c>
      <c r="D333" s="49">
        <f>C333/69*100</f>
        <v>0</v>
      </c>
      <c r="F333" s="34"/>
    </row>
    <row r="334" spans="1:6" ht="27" customHeight="1" thickBot="1">
      <c r="A334" s="181"/>
      <c r="B334" s="182"/>
      <c r="C334" s="182"/>
      <c r="D334" s="183"/>
      <c r="F334" s="34"/>
    </row>
    <row r="335" spans="1:6" ht="27" customHeight="1">
      <c r="A335" s="169" t="s">
        <v>190</v>
      </c>
      <c r="B335" s="170"/>
      <c r="C335" s="46" t="s">
        <v>176</v>
      </c>
      <c r="D335" s="52" t="s">
        <v>177</v>
      </c>
      <c r="F335" s="34"/>
    </row>
    <row r="336" spans="1:6" ht="27" customHeight="1" thickBot="1">
      <c r="A336" s="167"/>
      <c r="B336" s="168"/>
      <c r="C336" s="59">
        <f>C238+C263+C299+C333</f>
        <v>0</v>
      </c>
      <c r="D336" s="54">
        <f>C336/222*100</f>
        <v>0</v>
      </c>
      <c r="E336" s="9">
        <f>E235+E260+E296+E330</f>
        <v>222</v>
      </c>
      <c r="F336" s="32"/>
    </row>
    <row r="337" spans="1:6" ht="27" customHeight="1" thickBot="1">
      <c r="A337" s="181"/>
      <c r="B337" s="182"/>
      <c r="C337" s="182"/>
      <c r="D337" s="183"/>
      <c r="F337" s="34"/>
    </row>
    <row r="338" spans="1:6" ht="27" customHeight="1">
      <c r="A338" s="178" t="s">
        <v>464</v>
      </c>
      <c r="B338" s="178"/>
      <c r="C338" s="178"/>
      <c r="D338" s="178"/>
      <c r="F338" s="34"/>
    </row>
    <row r="339" spans="1:6" ht="36.75" customHeight="1">
      <c r="A339" s="179" t="s">
        <v>512</v>
      </c>
      <c r="B339" s="162"/>
      <c r="C339" s="162"/>
      <c r="D339" s="180"/>
      <c r="F339" s="34"/>
    </row>
    <row r="340" spans="1:6" ht="27" customHeight="1">
      <c r="A340" s="175" t="s">
        <v>465</v>
      </c>
      <c r="B340" s="176"/>
      <c r="C340" s="177"/>
      <c r="D340" s="38" t="s">
        <v>8</v>
      </c>
      <c r="F340" s="34"/>
    </row>
    <row r="341" spans="1:6" ht="27" customHeight="1">
      <c r="A341" s="175" t="s">
        <v>164</v>
      </c>
      <c r="B341" s="176"/>
      <c r="C341" s="177"/>
      <c r="D341" s="39" t="s">
        <v>3</v>
      </c>
      <c r="F341" s="34"/>
    </row>
    <row r="342" spans="1:6" ht="27" customHeight="1">
      <c r="A342" s="161" t="s">
        <v>488</v>
      </c>
      <c r="B342" s="162"/>
      <c r="C342" s="163"/>
      <c r="D342" s="82"/>
      <c r="E342" s="8">
        <v>3</v>
      </c>
      <c r="F342" s="34"/>
    </row>
    <row r="343" spans="1:6" ht="27" customHeight="1">
      <c r="A343" s="161" t="s">
        <v>489</v>
      </c>
      <c r="B343" s="162"/>
      <c r="C343" s="163"/>
      <c r="D343" s="82"/>
      <c r="E343" s="8">
        <v>3</v>
      </c>
      <c r="F343" s="34"/>
    </row>
    <row r="344" spans="1:6" ht="27" customHeight="1">
      <c r="A344" s="161" t="s">
        <v>490</v>
      </c>
      <c r="B344" s="162"/>
      <c r="C344" s="163"/>
      <c r="D344" s="82"/>
      <c r="E344" s="8">
        <v>3</v>
      </c>
      <c r="F344" s="32"/>
    </row>
    <row r="345" spans="1:6" ht="27" customHeight="1">
      <c r="A345" s="175" t="s">
        <v>150</v>
      </c>
      <c r="B345" s="176"/>
      <c r="C345" s="177"/>
      <c r="D345" s="39" t="s">
        <v>3</v>
      </c>
      <c r="F345" s="34"/>
    </row>
    <row r="346" spans="1:6" ht="27" customHeight="1">
      <c r="A346" s="161" t="s">
        <v>491</v>
      </c>
      <c r="B346" s="162"/>
      <c r="C346" s="163"/>
      <c r="D346" s="2"/>
      <c r="E346" s="8">
        <v>3</v>
      </c>
      <c r="F346" s="34"/>
    </row>
    <row r="347" spans="1:6" ht="27" customHeight="1">
      <c r="A347" s="161" t="s">
        <v>492</v>
      </c>
      <c r="B347" s="162"/>
      <c r="C347" s="163"/>
      <c r="D347" s="2"/>
      <c r="E347" s="8">
        <v>3</v>
      </c>
      <c r="F347" s="34"/>
    </row>
    <row r="348" spans="1:6" ht="27" customHeight="1">
      <c r="A348" s="161" t="s">
        <v>493</v>
      </c>
      <c r="B348" s="162"/>
      <c r="C348" s="163"/>
      <c r="D348" s="2"/>
      <c r="E348" s="8">
        <v>3</v>
      </c>
      <c r="F348" s="34"/>
    </row>
    <row r="349" spans="1:6" ht="27" customHeight="1">
      <c r="A349" s="161" t="s">
        <v>494</v>
      </c>
      <c r="B349" s="162"/>
      <c r="C349" s="163"/>
      <c r="D349" s="2"/>
      <c r="E349" s="8">
        <v>3</v>
      </c>
      <c r="F349" s="34"/>
    </row>
    <row r="350" spans="1:6" ht="27" customHeight="1">
      <c r="A350" s="349" t="s">
        <v>378</v>
      </c>
      <c r="B350" s="350"/>
      <c r="C350" s="351"/>
      <c r="D350" s="39" t="s">
        <v>3</v>
      </c>
      <c r="E350" s="8"/>
      <c r="F350" s="34"/>
    </row>
    <row r="351" spans="1:6" ht="27" customHeight="1">
      <c r="A351" s="161" t="s">
        <v>495</v>
      </c>
      <c r="B351" s="162"/>
      <c r="C351" s="163"/>
      <c r="D351" s="2"/>
      <c r="E351" s="8">
        <v>3</v>
      </c>
      <c r="F351" s="34"/>
    </row>
    <row r="352" spans="1:6" ht="27" customHeight="1">
      <c r="A352" s="161" t="s">
        <v>496</v>
      </c>
      <c r="B352" s="162"/>
      <c r="C352" s="163"/>
      <c r="D352" s="2"/>
      <c r="E352" s="8">
        <v>3</v>
      </c>
      <c r="F352" s="34"/>
    </row>
    <row r="353" spans="1:1010" ht="27" customHeight="1">
      <c r="A353" s="161" t="s">
        <v>497</v>
      </c>
      <c r="B353" s="162"/>
      <c r="C353" s="163"/>
      <c r="D353" s="2"/>
      <c r="E353" s="8">
        <v>3</v>
      </c>
      <c r="F353" s="34"/>
    </row>
    <row r="354" spans="1:1010" ht="27" customHeight="1">
      <c r="A354" s="161" t="s">
        <v>498</v>
      </c>
      <c r="B354" s="162"/>
      <c r="C354" s="163"/>
      <c r="D354" s="2"/>
      <c r="E354" s="8">
        <v>3</v>
      </c>
      <c r="F354" s="34"/>
    </row>
    <row r="355" spans="1:1010" ht="27" customHeight="1">
      <c r="A355" s="161" t="s">
        <v>499</v>
      </c>
      <c r="B355" s="162"/>
      <c r="C355" s="163"/>
      <c r="D355" s="2"/>
      <c r="E355" s="8">
        <v>3</v>
      </c>
      <c r="F355" s="34"/>
    </row>
    <row r="356" spans="1:1010" ht="27" customHeight="1">
      <c r="A356" s="229" t="s">
        <v>437</v>
      </c>
      <c r="B356" s="230"/>
      <c r="C356" s="230"/>
      <c r="D356" s="39" t="s">
        <v>3</v>
      </c>
      <c r="E356" s="8"/>
      <c r="F356" s="34"/>
    </row>
    <row r="357" spans="1:1010" ht="27" customHeight="1">
      <c r="A357" s="161" t="s">
        <v>500</v>
      </c>
      <c r="B357" s="162"/>
      <c r="C357" s="163"/>
      <c r="D357" s="2"/>
      <c r="E357" s="8">
        <v>3</v>
      </c>
      <c r="F357" s="101"/>
    </row>
    <row r="358" spans="1:1010" ht="27" customHeight="1">
      <c r="A358" s="161" t="s">
        <v>501</v>
      </c>
      <c r="B358" s="162"/>
      <c r="C358" s="163"/>
      <c r="D358" s="2"/>
      <c r="E358" s="8">
        <v>3</v>
      </c>
      <c r="F358" s="34"/>
    </row>
    <row r="359" spans="1:1010" ht="27" customHeight="1">
      <c r="A359" s="161" t="s">
        <v>502</v>
      </c>
      <c r="B359" s="162"/>
      <c r="C359" s="163"/>
      <c r="D359" s="2"/>
      <c r="E359" s="8">
        <v>3</v>
      </c>
      <c r="F359" s="34"/>
    </row>
    <row r="360" spans="1:1010" ht="27" customHeight="1">
      <c r="A360" s="161" t="s">
        <v>503</v>
      </c>
      <c r="B360" s="162"/>
      <c r="C360" s="163"/>
      <c r="D360" s="2"/>
      <c r="E360" s="8">
        <v>3</v>
      </c>
      <c r="F360" s="34"/>
    </row>
    <row r="361" spans="1:1010" ht="27" customHeight="1">
      <c r="A361" s="161" t="s">
        <v>504</v>
      </c>
      <c r="B361" s="162"/>
      <c r="C361" s="163"/>
      <c r="D361" s="2"/>
      <c r="E361" s="8">
        <v>3</v>
      </c>
      <c r="F361" s="34"/>
    </row>
    <row r="362" spans="1:1010" customFormat="1" ht="27" customHeight="1">
      <c r="A362" s="164" t="s">
        <v>191</v>
      </c>
      <c r="B362" s="164"/>
      <c r="C362" s="164"/>
      <c r="D362" s="44">
        <f>SUM(D342:D361)</f>
        <v>0</v>
      </c>
      <c r="E362" s="8">
        <f>SUM(E342:E361)</f>
        <v>51</v>
      </c>
      <c r="F362" s="60"/>
      <c r="G362" s="1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/>
      <c r="BB362" s="60"/>
      <c r="BC362" s="60"/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/>
      <c r="BO362" s="60"/>
      <c r="BP362" s="60"/>
      <c r="BQ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  <c r="EG362" s="60"/>
      <c r="EH362" s="60"/>
      <c r="EI362" s="60"/>
      <c r="EJ362" s="60"/>
      <c r="EK362" s="60"/>
      <c r="EL362" s="60"/>
      <c r="EM362" s="60"/>
      <c r="EN362" s="60"/>
      <c r="EO362" s="60"/>
      <c r="EP362" s="60"/>
      <c r="EQ362" s="60"/>
      <c r="ER362" s="60"/>
      <c r="ES362" s="60"/>
      <c r="ET362" s="60"/>
      <c r="EU362" s="60"/>
      <c r="EV362" s="60"/>
      <c r="EW362" s="60"/>
      <c r="EX362" s="60"/>
      <c r="EY362" s="60"/>
      <c r="EZ362" s="60"/>
      <c r="FA362" s="60"/>
      <c r="FB362" s="60"/>
      <c r="FC362" s="60"/>
      <c r="FD362" s="60"/>
      <c r="FE362" s="60"/>
      <c r="FF362" s="60"/>
      <c r="FG362" s="60"/>
      <c r="FH362" s="60"/>
      <c r="FI362" s="60"/>
      <c r="FJ362" s="60"/>
      <c r="FK362" s="60"/>
      <c r="FL362" s="60"/>
      <c r="FM362" s="60"/>
      <c r="FN362" s="60"/>
      <c r="FO362" s="60"/>
      <c r="FP362" s="60"/>
      <c r="FQ362" s="60"/>
      <c r="FR362" s="60"/>
      <c r="FS362" s="60"/>
      <c r="FT362" s="60"/>
      <c r="FU362" s="60"/>
      <c r="FV362" s="60"/>
      <c r="FW362" s="60"/>
      <c r="FX362" s="60"/>
      <c r="FY362" s="60"/>
      <c r="FZ362" s="60"/>
      <c r="GA362" s="60"/>
      <c r="GB362" s="60"/>
      <c r="GC362" s="60"/>
      <c r="GD362" s="60"/>
      <c r="GE362" s="60"/>
      <c r="GF362" s="60"/>
      <c r="GG362" s="60"/>
      <c r="GH362" s="60"/>
      <c r="GI362" s="60"/>
      <c r="GJ362" s="60"/>
      <c r="GK362" s="60"/>
      <c r="GL362" s="60"/>
      <c r="GM362" s="60"/>
      <c r="GN362" s="60"/>
      <c r="GO362" s="60"/>
      <c r="GP362" s="60"/>
      <c r="GQ362" s="60"/>
      <c r="GR362" s="60"/>
      <c r="GS362" s="60"/>
      <c r="GT362" s="60"/>
      <c r="GU362" s="60"/>
      <c r="GV362" s="60"/>
      <c r="GW362" s="60"/>
      <c r="GX362" s="60"/>
      <c r="GY362" s="60"/>
      <c r="GZ362" s="60"/>
      <c r="HA362" s="60"/>
      <c r="HB362" s="60"/>
      <c r="HC362" s="60"/>
      <c r="HD362" s="60"/>
      <c r="HE362" s="60"/>
      <c r="HF362" s="60"/>
      <c r="HG362" s="60"/>
      <c r="HH362" s="60"/>
      <c r="HI362" s="60"/>
      <c r="HJ362" s="60"/>
      <c r="HK362" s="60"/>
      <c r="HL362" s="60"/>
      <c r="HM362" s="60"/>
      <c r="HN362" s="60"/>
      <c r="HO362" s="60"/>
      <c r="HP362" s="60"/>
      <c r="HQ362" s="60"/>
      <c r="HR362" s="60"/>
      <c r="HS362" s="60"/>
      <c r="HT362" s="60"/>
      <c r="HU362" s="60"/>
      <c r="HV362" s="60"/>
      <c r="HW362" s="60"/>
      <c r="HX362" s="60"/>
      <c r="HY362" s="60"/>
      <c r="HZ362" s="60"/>
      <c r="IA362" s="60"/>
      <c r="IB362" s="60"/>
      <c r="IC362" s="60"/>
      <c r="ID362" s="60"/>
      <c r="IE362" s="60"/>
      <c r="IF362" s="60"/>
      <c r="IG362" s="60"/>
      <c r="IH362" s="60"/>
      <c r="II362" s="60"/>
      <c r="IJ362" s="60"/>
      <c r="IK362" s="60"/>
      <c r="IL362" s="60"/>
      <c r="IM362" s="60"/>
      <c r="IN362" s="60"/>
      <c r="IO362" s="60"/>
      <c r="IP362" s="60"/>
      <c r="IQ362" s="60"/>
      <c r="IR362" s="60"/>
      <c r="IS362" s="60"/>
      <c r="IT362" s="60"/>
      <c r="IU362" s="60"/>
      <c r="IV362" s="60"/>
      <c r="IW362" s="60"/>
      <c r="IX362" s="60"/>
      <c r="IY362" s="60"/>
      <c r="IZ362" s="60"/>
      <c r="JA362" s="60"/>
      <c r="JB362" s="60"/>
      <c r="JC362" s="60"/>
      <c r="JD362" s="60"/>
      <c r="JE362" s="60"/>
      <c r="JF362" s="60"/>
      <c r="JG362" s="60"/>
      <c r="JH362" s="60"/>
      <c r="JI362" s="60"/>
      <c r="JJ362" s="60"/>
      <c r="JK362" s="60"/>
      <c r="JL362" s="60"/>
      <c r="JM362" s="60"/>
      <c r="JN362" s="60"/>
      <c r="JO362" s="60"/>
      <c r="JP362" s="60"/>
      <c r="JQ362" s="60"/>
      <c r="JR362" s="60"/>
      <c r="JS362" s="60"/>
      <c r="JT362" s="60"/>
      <c r="JU362" s="60"/>
      <c r="JV362" s="60"/>
      <c r="JW362" s="60"/>
      <c r="JX362" s="60"/>
      <c r="JY362" s="60"/>
      <c r="JZ362" s="60"/>
      <c r="KA362" s="60"/>
      <c r="KB362" s="60"/>
      <c r="KC362" s="60"/>
      <c r="KD362" s="60"/>
      <c r="KE362" s="60"/>
      <c r="KF362" s="60"/>
      <c r="KG362" s="60"/>
      <c r="KH362" s="60"/>
      <c r="KI362" s="60"/>
      <c r="KJ362" s="60"/>
      <c r="KK362" s="60"/>
      <c r="KL362" s="60"/>
      <c r="KM362" s="60"/>
      <c r="KN362" s="60"/>
      <c r="KO362" s="60"/>
      <c r="KP362" s="60"/>
      <c r="KQ362" s="60"/>
      <c r="KR362" s="60"/>
      <c r="KS362" s="60"/>
      <c r="KT362" s="60"/>
      <c r="KU362" s="60"/>
      <c r="KV362" s="60"/>
      <c r="KW362" s="60"/>
      <c r="KX362" s="60"/>
      <c r="KY362" s="60"/>
      <c r="KZ362" s="60"/>
      <c r="LA362" s="60"/>
      <c r="LB362" s="60"/>
      <c r="LC362" s="60"/>
      <c r="LD362" s="60"/>
      <c r="LE362" s="60"/>
      <c r="LF362" s="60"/>
      <c r="LG362" s="60"/>
      <c r="LH362" s="60"/>
      <c r="LI362" s="60"/>
      <c r="LJ362" s="60"/>
      <c r="LK362" s="60"/>
      <c r="LL362" s="60"/>
      <c r="LM362" s="60"/>
      <c r="LN362" s="60"/>
      <c r="LO362" s="60"/>
      <c r="LP362" s="60"/>
      <c r="LQ362" s="60"/>
      <c r="LR362" s="60"/>
      <c r="LS362" s="60"/>
      <c r="LT362" s="60"/>
      <c r="LU362" s="60"/>
      <c r="LV362" s="60"/>
      <c r="LW362" s="60"/>
      <c r="LX362" s="60"/>
      <c r="LY362" s="60"/>
      <c r="LZ362" s="60"/>
      <c r="MA362" s="60"/>
      <c r="MB362" s="60"/>
      <c r="MC362" s="60"/>
      <c r="MD362" s="60"/>
      <c r="ME362" s="60"/>
      <c r="MF362" s="60"/>
      <c r="MG362" s="60"/>
      <c r="MH362" s="60"/>
      <c r="MI362" s="60"/>
      <c r="MJ362" s="60"/>
      <c r="MK362" s="60"/>
      <c r="ML362" s="60"/>
      <c r="MM362" s="60"/>
      <c r="MN362" s="60"/>
      <c r="MO362" s="60"/>
      <c r="MP362" s="60"/>
      <c r="MQ362" s="60"/>
      <c r="MR362" s="60"/>
      <c r="MS362" s="60"/>
      <c r="MT362" s="60"/>
      <c r="MU362" s="60"/>
      <c r="MV362" s="60"/>
      <c r="MW362" s="60"/>
      <c r="MX362" s="60"/>
      <c r="MY362" s="60"/>
      <c r="MZ362" s="60"/>
      <c r="NA362" s="60"/>
      <c r="NB362" s="60"/>
      <c r="NC362" s="60"/>
      <c r="ND362" s="60"/>
      <c r="NE362" s="60"/>
      <c r="NF362" s="60"/>
      <c r="NG362" s="60"/>
      <c r="NH362" s="60"/>
      <c r="NI362" s="60"/>
      <c r="NJ362" s="60"/>
      <c r="NK362" s="60"/>
      <c r="NL362" s="60"/>
      <c r="NM362" s="60"/>
      <c r="NN362" s="60"/>
      <c r="NO362" s="60"/>
      <c r="NP362" s="60"/>
      <c r="NQ362" s="60"/>
      <c r="NR362" s="60"/>
      <c r="NS362" s="60"/>
      <c r="NT362" s="60"/>
      <c r="NU362" s="60"/>
      <c r="NV362" s="60"/>
      <c r="NW362" s="60"/>
      <c r="NX362" s="60"/>
      <c r="NY362" s="60"/>
      <c r="NZ362" s="60"/>
      <c r="OA362" s="60"/>
      <c r="OB362" s="60"/>
      <c r="OC362" s="60"/>
      <c r="OD362" s="60"/>
      <c r="OE362" s="60"/>
      <c r="OF362" s="60"/>
      <c r="OG362" s="60"/>
      <c r="OH362" s="60"/>
      <c r="OI362" s="60"/>
      <c r="OJ362" s="60"/>
      <c r="OK362" s="60"/>
      <c r="OL362" s="60"/>
      <c r="OM362" s="60"/>
      <c r="ON362" s="60"/>
      <c r="OO362" s="60"/>
      <c r="OP362" s="60"/>
      <c r="OQ362" s="60"/>
      <c r="OR362" s="60"/>
      <c r="OS362" s="60"/>
      <c r="OT362" s="60"/>
      <c r="OU362" s="60"/>
      <c r="OV362" s="60"/>
      <c r="OW362" s="60"/>
      <c r="OX362" s="60"/>
      <c r="OY362" s="60"/>
      <c r="OZ362" s="60"/>
      <c r="PA362" s="60"/>
      <c r="PB362" s="60"/>
      <c r="PC362" s="60"/>
      <c r="PD362" s="60"/>
      <c r="PE362" s="60"/>
      <c r="PF362" s="60"/>
      <c r="PG362" s="60"/>
      <c r="PH362" s="60"/>
      <c r="PI362" s="60"/>
      <c r="PJ362" s="60"/>
      <c r="PK362" s="60"/>
      <c r="PL362" s="60"/>
      <c r="PM362" s="60"/>
      <c r="PN362" s="60"/>
      <c r="PO362" s="60"/>
      <c r="PP362" s="60"/>
      <c r="PQ362" s="60"/>
      <c r="PR362" s="60"/>
      <c r="PS362" s="60"/>
      <c r="PT362" s="60"/>
      <c r="PU362" s="60"/>
      <c r="PV362" s="60"/>
      <c r="PW362" s="60"/>
      <c r="PX362" s="60"/>
      <c r="PY362" s="60"/>
      <c r="PZ362" s="60"/>
      <c r="QA362" s="60"/>
      <c r="QB362" s="60"/>
      <c r="QC362" s="60"/>
      <c r="QD362" s="60"/>
      <c r="QE362" s="60"/>
      <c r="QF362" s="60"/>
      <c r="QG362" s="60"/>
      <c r="QH362" s="60"/>
      <c r="QI362" s="60"/>
      <c r="QJ362" s="60"/>
      <c r="QK362" s="60"/>
      <c r="QL362" s="60"/>
      <c r="QM362" s="60"/>
      <c r="QN362" s="60"/>
      <c r="QO362" s="60"/>
      <c r="QP362" s="60"/>
      <c r="QQ362" s="60"/>
      <c r="QR362" s="60"/>
      <c r="QS362" s="60"/>
      <c r="QT362" s="60"/>
      <c r="QU362" s="60"/>
      <c r="QV362" s="60"/>
      <c r="QW362" s="60"/>
      <c r="QX362" s="60"/>
      <c r="QY362" s="60"/>
      <c r="QZ362" s="60"/>
      <c r="RA362" s="60"/>
      <c r="RB362" s="60"/>
      <c r="RC362" s="60"/>
      <c r="RD362" s="60"/>
      <c r="RE362" s="60"/>
      <c r="RF362" s="60"/>
      <c r="RG362" s="60"/>
      <c r="RH362" s="60"/>
      <c r="RI362" s="60"/>
      <c r="RJ362" s="60"/>
      <c r="RK362" s="60"/>
      <c r="RL362" s="60"/>
      <c r="RM362" s="60"/>
      <c r="RN362" s="60"/>
      <c r="RO362" s="60"/>
      <c r="RP362" s="60"/>
      <c r="RQ362" s="60"/>
      <c r="RR362" s="60"/>
      <c r="RS362" s="60"/>
      <c r="RT362" s="60"/>
      <c r="RU362" s="60"/>
      <c r="RV362" s="60"/>
      <c r="RW362" s="60"/>
      <c r="RX362" s="60"/>
      <c r="RY362" s="60"/>
      <c r="RZ362" s="60"/>
      <c r="SA362" s="60"/>
      <c r="SB362" s="60"/>
      <c r="SC362" s="60"/>
      <c r="SD362" s="60"/>
      <c r="SE362" s="60"/>
      <c r="SF362" s="60"/>
      <c r="SG362" s="60"/>
      <c r="SH362" s="60"/>
      <c r="SI362" s="60"/>
      <c r="SJ362" s="60"/>
      <c r="SK362" s="60"/>
      <c r="SL362" s="60"/>
      <c r="SM362" s="60"/>
      <c r="SN362" s="60"/>
      <c r="SO362" s="60"/>
      <c r="SP362" s="60"/>
      <c r="SQ362" s="60"/>
      <c r="SR362" s="60"/>
      <c r="SS362" s="60"/>
      <c r="ST362" s="60"/>
      <c r="SU362" s="60"/>
      <c r="SV362" s="60"/>
      <c r="SW362" s="60"/>
      <c r="SX362" s="60"/>
      <c r="SY362" s="60"/>
      <c r="SZ362" s="60"/>
      <c r="TA362" s="60"/>
      <c r="TB362" s="60"/>
      <c r="TC362" s="60"/>
      <c r="TD362" s="60"/>
      <c r="TE362" s="60"/>
      <c r="TF362" s="60"/>
      <c r="TG362" s="60"/>
      <c r="TH362" s="60"/>
      <c r="TI362" s="60"/>
      <c r="TJ362" s="60"/>
      <c r="TK362" s="60"/>
      <c r="TL362" s="60"/>
      <c r="TM362" s="60"/>
      <c r="TN362" s="60"/>
      <c r="TO362" s="60"/>
      <c r="TP362" s="60"/>
      <c r="TQ362" s="60"/>
      <c r="TR362" s="60"/>
      <c r="TS362" s="60"/>
      <c r="TT362" s="60"/>
      <c r="TU362" s="60"/>
      <c r="TV362" s="60"/>
      <c r="TW362" s="60"/>
      <c r="TX362" s="60"/>
      <c r="TY362" s="60"/>
      <c r="TZ362" s="60"/>
      <c r="UA362" s="60"/>
      <c r="UB362" s="60"/>
      <c r="UC362" s="60"/>
      <c r="UD362" s="60"/>
      <c r="UE362" s="60"/>
      <c r="UF362" s="60"/>
      <c r="UG362" s="60"/>
      <c r="UH362" s="60"/>
      <c r="UI362" s="60"/>
      <c r="UJ362" s="60"/>
      <c r="UK362" s="60"/>
      <c r="UL362" s="60"/>
      <c r="UM362" s="60"/>
      <c r="UN362" s="60"/>
      <c r="UO362" s="60"/>
      <c r="UP362" s="60"/>
      <c r="UQ362" s="60"/>
      <c r="UR362" s="60"/>
      <c r="US362" s="60"/>
      <c r="UT362" s="60"/>
      <c r="UU362" s="60"/>
      <c r="UV362" s="60"/>
      <c r="UW362" s="60"/>
      <c r="UX362" s="60"/>
      <c r="UY362" s="60"/>
      <c r="UZ362" s="60"/>
      <c r="VA362" s="60"/>
      <c r="VB362" s="60"/>
      <c r="VC362" s="60"/>
      <c r="VD362" s="60"/>
      <c r="VE362" s="60"/>
      <c r="VF362" s="60"/>
      <c r="VG362" s="60"/>
      <c r="VH362" s="60"/>
      <c r="VI362" s="60"/>
      <c r="VJ362" s="60"/>
      <c r="VK362" s="60"/>
      <c r="VL362" s="60"/>
      <c r="VM362" s="60"/>
      <c r="VN362" s="60"/>
      <c r="VO362" s="60"/>
      <c r="VP362" s="60"/>
      <c r="VQ362" s="60"/>
      <c r="VR362" s="60"/>
      <c r="VS362" s="60"/>
      <c r="VT362" s="60"/>
      <c r="VU362" s="60"/>
      <c r="VV362" s="60"/>
      <c r="VW362" s="60"/>
      <c r="VX362" s="60"/>
      <c r="VY362" s="60"/>
      <c r="VZ362" s="60"/>
      <c r="WA362" s="60"/>
      <c r="WB362" s="60"/>
      <c r="WC362" s="60"/>
      <c r="WD362" s="60"/>
      <c r="WE362" s="60"/>
      <c r="WF362" s="60"/>
      <c r="WG362" s="60"/>
      <c r="WH362" s="60"/>
      <c r="WI362" s="60"/>
      <c r="WJ362" s="60"/>
      <c r="WK362" s="60"/>
      <c r="WL362" s="60"/>
      <c r="WM362" s="60"/>
      <c r="WN362" s="60"/>
      <c r="WO362" s="60"/>
      <c r="WP362" s="60"/>
      <c r="WQ362" s="60"/>
      <c r="WR362" s="60"/>
      <c r="WS362" s="60"/>
      <c r="WT362" s="60"/>
      <c r="WU362" s="60"/>
      <c r="WV362" s="60"/>
      <c r="WW362" s="60"/>
      <c r="WX362" s="60"/>
      <c r="WY362" s="60"/>
      <c r="WZ362" s="60"/>
      <c r="XA362" s="60"/>
      <c r="XB362" s="60"/>
      <c r="XC362" s="60"/>
      <c r="XD362" s="60"/>
      <c r="XE362" s="60"/>
      <c r="XF362" s="60"/>
      <c r="XG362" s="60"/>
      <c r="XH362" s="60"/>
      <c r="XI362" s="60"/>
      <c r="XJ362" s="60"/>
      <c r="XK362" s="60"/>
      <c r="XL362" s="60"/>
      <c r="XM362" s="60"/>
      <c r="XN362" s="60"/>
      <c r="XO362" s="60"/>
      <c r="XP362" s="60"/>
      <c r="XQ362" s="60"/>
      <c r="XR362" s="60"/>
      <c r="XS362" s="60"/>
      <c r="XT362" s="60"/>
      <c r="XU362" s="60"/>
      <c r="XV362" s="60"/>
      <c r="XW362" s="60"/>
      <c r="XX362" s="60"/>
      <c r="XY362" s="60"/>
      <c r="XZ362" s="60"/>
      <c r="YA362" s="60"/>
      <c r="YB362" s="60"/>
      <c r="YC362" s="60"/>
      <c r="YD362" s="60"/>
      <c r="YE362" s="60"/>
      <c r="YF362" s="60"/>
      <c r="YG362" s="60"/>
      <c r="YH362" s="60"/>
      <c r="YI362" s="60"/>
      <c r="YJ362" s="60"/>
      <c r="YK362" s="60"/>
      <c r="YL362" s="60"/>
      <c r="YM362" s="60"/>
      <c r="YN362" s="60"/>
      <c r="YO362" s="60"/>
      <c r="YP362" s="60"/>
      <c r="YQ362" s="60"/>
      <c r="YR362" s="60"/>
      <c r="YS362" s="60"/>
      <c r="YT362" s="60"/>
      <c r="YU362" s="60"/>
      <c r="YV362" s="60"/>
      <c r="YW362" s="60"/>
      <c r="YX362" s="60"/>
      <c r="YY362" s="60"/>
      <c r="YZ362" s="60"/>
      <c r="ZA362" s="60"/>
      <c r="ZB362" s="60"/>
      <c r="ZC362" s="60"/>
      <c r="ZD362" s="60"/>
      <c r="ZE362" s="60"/>
      <c r="ZF362" s="60"/>
      <c r="ZG362" s="60"/>
      <c r="ZH362" s="60"/>
      <c r="ZI362" s="60"/>
      <c r="ZJ362" s="60"/>
      <c r="ZK362" s="60"/>
      <c r="ZL362" s="60"/>
      <c r="ZM362" s="60"/>
      <c r="ZN362" s="60"/>
      <c r="ZO362" s="60"/>
      <c r="ZP362" s="60"/>
      <c r="ZQ362" s="60"/>
      <c r="ZR362" s="60"/>
      <c r="ZS362" s="60"/>
      <c r="ZT362" s="60"/>
      <c r="ZU362" s="60"/>
      <c r="ZV362" s="60"/>
      <c r="ZW362" s="60"/>
      <c r="ZX362" s="60"/>
      <c r="ZY362" s="60"/>
      <c r="ZZ362" s="60"/>
      <c r="AAA362" s="60"/>
      <c r="AAB362" s="60"/>
      <c r="AAC362" s="60"/>
      <c r="AAD362" s="60"/>
      <c r="AAE362" s="60"/>
      <c r="AAF362" s="60"/>
      <c r="AAG362" s="60"/>
      <c r="AAH362" s="60"/>
      <c r="AAI362" s="60"/>
      <c r="AAJ362" s="60"/>
      <c r="AAK362" s="60"/>
      <c r="AAL362" s="60"/>
      <c r="AAM362" s="60"/>
      <c r="AAN362" s="60"/>
      <c r="AAO362" s="60"/>
      <c r="AAP362" s="60"/>
      <c r="AAQ362" s="60"/>
      <c r="AAR362" s="60"/>
      <c r="AAS362" s="60"/>
      <c r="AAT362" s="60"/>
      <c r="AAU362" s="60"/>
      <c r="AAV362" s="60"/>
      <c r="AAW362" s="60"/>
      <c r="AAX362" s="60"/>
      <c r="AAY362" s="60"/>
      <c r="AAZ362" s="60"/>
      <c r="ABA362" s="60"/>
      <c r="ABB362" s="60"/>
      <c r="ABC362" s="60"/>
      <c r="ABD362" s="60"/>
      <c r="ABE362" s="60"/>
      <c r="ABF362" s="60"/>
      <c r="ABG362" s="60"/>
      <c r="ABH362" s="60"/>
      <c r="ABI362" s="60"/>
      <c r="ABJ362" s="60"/>
      <c r="ABK362" s="60"/>
      <c r="ABL362" s="60"/>
      <c r="ABM362" s="60"/>
      <c r="ABN362" s="60"/>
      <c r="ABO362" s="60"/>
      <c r="ABP362" s="60"/>
      <c r="ABQ362" s="60"/>
      <c r="ABR362" s="60"/>
      <c r="ABS362" s="60"/>
      <c r="ABT362" s="60"/>
      <c r="ABU362" s="60"/>
      <c r="ABV362" s="60"/>
      <c r="ABW362" s="60"/>
      <c r="ABX362" s="60"/>
      <c r="ABY362" s="60"/>
      <c r="ABZ362" s="60"/>
      <c r="ACA362" s="60"/>
      <c r="ACB362" s="60"/>
      <c r="ACC362" s="60"/>
      <c r="ACD362" s="60"/>
      <c r="ACE362" s="60"/>
      <c r="ACF362" s="60"/>
      <c r="ACG362" s="60"/>
      <c r="ACH362" s="60"/>
      <c r="ACI362" s="60"/>
      <c r="ACJ362" s="60"/>
      <c r="ACK362" s="60"/>
      <c r="ACL362" s="60"/>
      <c r="ACM362" s="60"/>
      <c r="ACN362" s="60"/>
      <c r="ACO362" s="60"/>
      <c r="ACP362" s="60"/>
      <c r="ACQ362" s="60"/>
      <c r="ACR362" s="60"/>
      <c r="ACS362" s="60"/>
      <c r="ACT362" s="60"/>
      <c r="ACU362" s="60"/>
      <c r="ACV362" s="60"/>
      <c r="ACW362" s="60"/>
      <c r="ACX362" s="60"/>
      <c r="ACY362" s="60"/>
      <c r="ACZ362" s="60"/>
      <c r="ADA362" s="60"/>
      <c r="ADB362" s="60"/>
      <c r="ADC362" s="60"/>
      <c r="ADD362" s="60"/>
      <c r="ADE362" s="60"/>
      <c r="ADF362" s="60"/>
      <c r="ADG362" s="60"/>
      <c r="ADH362" s="60"/>
      <c r="ADI362" s="60"/>
      <c r="ADJ362" s="60"/>
      <c r="ADK362" s="60"/>
      <c r="ADL362" s="60"/>
      <c r="ADM362" s="60"/>
      <c r="ADN362" s="60"/>
      <c r="ADO362" s="60"/>
      <c r="ADP362" s="60"/>
      <c r="ADQ362" s="60"/>
      <c r="ADR362" s="60"/>
      <c r="ADS362" s="60"/>
      <c r="ADT362" s="60"/>
      <c r="ADU362" s="60"/>
      <c r="ADV362" s="60"/>
      <c r="ADW362" s="60"/>
      <c r="ADX362" s="60"/>
      <c r="ADY362" s="60"/>
      <c r="ADZ362" s="60"/>
      <c r="AEA362" s="60"/>
      <c r="AEB362" s="60"/>
      <c r="AEC362" s="60"/>
      <c r="AED362" s="60"/>
      <c r="AEE362" s="60"/>
      <c r="AEF362" s="60"/>
      <c r="AEG362" s="60"/>
      <c r="AEH362" s="60"/>
      <c r="AEI362" s="60"/>
      <c r="AEJ362" s="60"/>
      <c r="AEK362" s="60"/>
      <c r="AEL362" s="60"/>
      <c r="AEM362" s="60"/>
      <c r="AEN362" s="60"/>
      <c r="AEO362" s="60"/>
      <c r="AEP362" s="60"/>
      <c r="AEQ362" s="60"/>
      <c r="AER362" s="60"/>
      <c r="AES362" s="60"/>
      <c r="AET362" s="60"/>
      <c r="AEU362" s="60"/>
      <c r="AEV362" s="60"/>
      <c r="AEW362" s="60"/>
      <c r="AEX362" s="60"/>
      <c r="AEY362" s="60"/>
      <c r="AEZ362" s="60"/>
      <c r="AFA362" s="60"/>
      <c r="AFB362" s="60"/>
      <c r="AFC362" s="60"/>
      <c r="AFD362" s="60"/>
      <c r="AFE362" s="60"/>
      <c r="AFF362" s="60"/>
      <c r="AFG362" s="60"/>
      <c r="AFH362" s="60"/>
      <c r="AFI362" s="60"/>
      <c r="AFJ362" s="60"/>
      <c r="AFK362" s="60"/>
      <c r="AFL362" s="60"/>
      <c r="AFM362" s="60"/>
      <c r="AFN362" s="60"/>
      <c r="AFO362" s="60"/>
      <c r="AFP362" s="60"/>
      <c r="AFQ362" s="60"/>
      <c r="AFR362" s="60"/>
      <c r="AFS362" s="60"/>
      <c r="AFT362" s="60"/>
      <c r="AFU362" s="60"/>
      <c r="AFV362" s="60"/>
      <c r="AFW362" s="60"/>
      <c r="AFX362" s="60"/>
      <c r="AFY362" s="60"/>
      <c r="AFZ362" s="60"/>
      <c r="AGA362" s="60"/>
      <c r="AGB362" s="60"/>
      <c r="AGC362" s="60"/>
      <c r="AGD362" s="60"/>
      <c r="AGE362" s="60"/>
      <c r="AGF362" s="60"/>
      <c r="AGG362" s="60"/>
      <c r="AGH362" s="60"/>
      <c r="AGI362" s="60"/>
      <c r="AGJ362" s="60"/>
      <c r="AGK362" s="60"/>
      <c r="AGL362" s="60"/>
      <c r="AGM362" s="60"/>
      <c r="AGN362" s="60"/>
      <c r="AGO362" s="60"/>
      <c r="AGP362" s="60"/>
      <c r="AGQ362" s="60"/>
      <c r="AGR362" s="60"/>
      <c r="AGS362" s="60"/>
      <c r="AGT362" s="60"/>
      <c r="AGU362" s="60"/>
      <c r="AGV362" s="60"/>
      <c r="AGW362" s="60"/>
      <c r="AGX362" s="60"/>
      <c r="AGY362" s="60"/>
      <c r="AGZ362" s="60"/>
      <c r="AHA362" s="60"/>
      <c r="AHB362" s="60"/>
      <c r="AHC362" s="60"/>
      <c r="AHD362" s="60"/>
      <c r="AHE362" s="60"/>
      <c r="AHF362" s="60"/>
      <c r="AHG362" s="60"/>
      <c r="AHH362" s="60"/>
      <c r="AHI362" s="60"/>
      <c r="AHJ362" s="60"/>
      <c r="AHK362" s="60"/>
      <c r="AHL362" s="60"/>
      <c r="AHM362" s="60"/>
      <c r="AHN362" s="60"/>
      <c r="AHO362" s="60"/>
      <c r="AHP362" s="60"/>
      <c r="AHQ362" s="60"/>
      <c r="AHR362" s="60"/>
      <c r="AHS362" s="60"/>
      <c r="AHT362" s="60"/>
      <c r="AHU362" s="60"/>
      <c r="AHV362" s="60"/>
      <c r="AHW362" s="60"/>
      <c r="AHX362" s="60"/>
      <c r="AHY362" s="60"/>
      <c r="AHZ362" s="60"/>
      <c r="AIA362" s="60"/>
      <c r="AIB362" s="60"/>
      <c r="AIC362" s="60"/>
      <c r="AID362" s="60"/>
      <c r="AIE362" s="60"/>
      <c r="AIF362" s="60"/>
      <c r="AIG362" s="60"/>
      <c r="AIH362" s="60"/>
      <c r="AII362" s="60"/>
      <c r="AIJ362" s="60"/>
      <c r="AIK362" s="60"/>
      <c r="AIL362" s="60"/>
      <c r="AIM362" s="60"/>
      <c r="AIN362" s="60"/>
      <c r="AIO362" s="60"/>
      <c r="AIP362" s="60"/>
      <c r="AIQ362" s="60"/>
      <c r="AIR362" s="60"/>
      <c r="AIS362" s="60"/>
      <c r="AIT362" s="60"/>
      <c r="AIU362" s="60"/>
      <c r="AIV362" s="60"/>
      <c r="AIW362" s="60"/>
      <c r="AIX362" s="60"/>
      <c r="AIY362" s="60"/>
      <c r="AIZ362" s="60"/>
      <c r="AJA362" s="60"/>
      <c r="AJB362" s="60"/>
      <c r="AJC362" s="60"/>
      <c r="AJD362" s="60"/>
      <c r="AJE362" s="60"/>
      <c r="AJF362" s="60"/>
      <c r="AJG362" s="60"/>
      <c r="AJH362" s="60"/>
      <c r="AJI362" s="60"/>
      <c r="AJJ362" s="60"/>
      <c r="AJK362" s="60"/>
      <c r="AJL362" s="60"/>
      <c r="AJM362" s="60"/>
      <c r="AJN362" s="60"/>
      <c r="AJO362" s="60"/>
      <c r="AJP362" s="60"/>
      <c r="AJQ362" s="60"/>
      <c r="AJR362" s="60"/>
      <c r="AJS362" s="60"/>
      <c r="AJT362" s="60"/>
      <c r="AJU362" s="60"/>
      <c r="AJV362" s="60"/>
      <c r="AJW362" s="60"/>
      <c r="AJX362" s="60"/>
      <c r="AJY362" s="60"/>
      <c r="AJZ362" s="60"/>
      <c r="AKA362" s="60"/>
      <c r="AKB362" s="60"/>
      <c r="AKC362" s="60"/>
      <c r="AKD362" s="60"/>
      <c r="AKE362" s="60"/>
      <c r="AKF362" s="60"/>
      <c r="AKG362" s="60"/>
      <c r="AKH362" s="60"/>
      <c r="AKI362" s="60"/>
      <c r="AKJ362" s="60"/>
      <c r="AKK362" s="60"/>
      <c r="AKL362" s="60"/>
      <c r="AKM362" s="60"/>
      <c r="AKN362" s="60"/>
      <c r="AKO362" s="60"/>
      <c r="AKP362" s="60"/>
      <c r="AKQ362" s="60"/>
      <c r="AKR362" s="60"/>
      <c r="AKS362" s="60"/>
      <c r="AKT362" s="60"/>
      <c r="AKU362" s="60"/>
      <c r="AKV362" s="60"/>
      <c r="AKW362" s="60"/>
      <c r="AKX362" s="60"/>
      <c r="AKY362" s="60"/>
      <c r="AKZ362" s="60"/>
      <c r="ALA362" s="60"/>
      <c r="ALB362" s="60"/>
      <c r="ALC362" s="60"/>
      <c r="ALD362" s="60"/>
      <c r="ALE362" s="60"/>
      <c r="ALF362" s="60"/>
      <c r="ALG362" s="60"/>
      <c r="ALH362" s="60"/>
      <c r="ALI362" s="60"/>
      <c r="ALJ362" s="60"/>
      <c r="ALK362" s="60"/>
      <c r="ALL362" s="60"/>
      <c r="ALM362" s="60"/>
      <c r="ALN362" s="60"/>
      <c r="ALO362" s="60"/>
      <c r="ALP362" s="60"/>
      <c r="ALQ362" s="60"/>
      <c r="ALR362" s="60"/>
      <c r="ALS362" s="60"/>
      <c r="ALT362" s="60"/>
      <c r="ALU362" s="60"/>
      <c r="ALV362" s="60"/>
    </row>
    <row r="363" spans="1:1010" customFormat="1" ht="27" customHeight="1" thickBot="1">
      <c r="A363" s="61" t="s">
        <v>106</v>
      </c>
      <c r="B363" s="237" t="s">
        <v>131</v>
      </c>
      <c r="C363" s="237"/>
      <c r="D363" s="237"/>
      <c r="E363" s="8"/>
      <c r="F363" s="60"/>
      <c r="G363" s="1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/>
      <c r="AZ363" s="60"/>
      <c r="BA363" s="60"/>
      <c r="BB363" s="60"/>
      <c r="BC363" s="60"/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/>
      <c r="BO363" s="60"/>
      <c r="BP363" s="60"/>
      <c r="BQ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  <c r="EG363" s="60"/>
      <c r="EH363" s="60"/>
      <c r="EI363" s="60"/>
      <c r="EJ363" s="60"/>
      <c r="EK363" s="60"/>
      <c r="EL363" s="60"/>
      <c r="EM363" s="60"/>
      <c r="EN363" s="60"/>
      <c r="EO363" s="60"/>
      <c r="EP363" s="60"/>
      <c r="EQ363" s="60"/>
      <c r="ER363" s="60"/>
      <c r="ES363" s="60"/>
      <c r="ET363" s="60"/>
      <c r="EU363" s="60"/>
      <c r="EV363" s="60"/>
      <c r="EW363" s="60"/>
      <c r="EX363" s="60"/>
      <c r="EY363" s="60"/>
      <c r="EZ363" s="60"/>
      <c r="FA363" s="60"/>
      <c r="FB363" s="60"/>
      <c r="FC363" s="60"/>
      <c r="FD363" s="60"/>
      <c r="FE363" s="60"/>
      <c r="FF363" s="60"/>
      <c r="FG363" s="60"/>
      <c r="FH363" s="60"/>
      <c r="FI363" s="60"/>
      <c r="FJ363" s="60"/>
      <c r="FK363" s="60"/>
      <c r="FL363" s="60"/>
      <c r="FM363" s="60"/>
      <c r="FN363" s="60"/>
      <c r="FO363" s="60"/>
      <c r="FP363" s="60"/>
      <c r="FQ363" s="60"/>
      <c r="FR363" s="60"/>
      <c r="FS363" s="60"/>
      <c r="FT363" s="60"/>
      <c r="FU363" s="60"/>
      <c r="FV363" s="60"/>
      <c r="FW363" s="60"/>
      <c r="FX363" s="60"/>
      <c r="FY363" s="60"/>
      <c r="FZ363" s="60"/>
      <c r="GA363" s="60"/>
      <c r="GB363" s="60"/>
      <c r="GC363" s="60"/>
      <c r="GD363" s="60"/>
      <c r="GE363" s="60"/>
      <c r="GF363" s="60"/>
      <c r="GG363" s="60"/>
      <c r="GH363" s="60"/>
      <c r="GI363" s="60"/>
      <c r="GJ363" s="60"/>
      <c r="GK363" s="60"/>
      <c r="GL363" s="60"/>
      <c r="GM363" s="60"/>
      <c r="GN363" s="60"/>
      <c r="GO363" s="60"/>
      <c r="GP363" s="60"/>
      <c r="GQ363" s="60"/>
      <c r="GR363" s="60"/>
      <c r="GS363" s="60"/>
      <c r="GT363" s="60"/>
      <c r="GU363" s="60"/>
      <c r="GV363" s="60"/>
      <c r="GW363" s="60"/>
      <c r="GX363" s="60"/>
      <c r="GY363" s="60"/>
      <c r="GZ363" s="60"/>
      <c r="HA363" s="60"/>
      <c r="HB363" s="60"/>
      <c r="HC363" s="60"/>
      <c r="HD363" s="60"/>
      <c r="HE363" s="60"/>
      <c r="HF363" s="60"/>
      <c r="HG363" s="60"/>
      <c r="HH363" s="60"/>
      <c r="HI363" s="60"/>
      <c r="HJ363" s="60"/>
      <c r="HK363" s="60"/>
      <c r="HL363" s="60"/>
      <c r="HM363" s="60"/>
      <c r="HN363" s="60"/>
      <c r="HO363" s="60"/>
      <c r="HP363" s="60"/>
      <c r="HQ363" s="60"/>
      <c r="HR363" s="60"/>
      <c r="HS363" s="60"/>
      <c r="HT363" s="60"/>
      <c r="HU363" s="60"/>
      <c r="HV363" s="60"/>
      <c r="HW363" s="60"/>
      <c r="HX363" s="60"/>
      <c r="HY363" s="60"/>
      <c r="HZ363" s="60"/>
      <c r="IA363" s="60"/>
      <c r="IB363" s="60"/>
      <c r="IC363" s="60"/>
      <c r="ID363" s="60"/>
      <c r="IE363" s="60"/>
      <c r="IF363" s="60"/>
      <c r="IG363" s="60"/>
      <c r="IH363" s="60"/>
      <c r="II363" s="60"/>
      <c r="IJ363" s="60"/>
      <c r="IK363" s="60"/>
      <c r="IL363" s="60"/>
      <c r="IM363" s="60"/>
      <c r="IN363" s="60"/>
      <c r="IO363" s="60"/>
      <c r="IP363" s="60"/>
      <c r="IQ363" s="60"/>
      <c r="IR363" s="60"/>
      <c r="IS363" s="60"/>
      <c r="IT363" s="60"/>
      <c r="IU363" s="60"/>
      <c r="IV363" s="60"/>
      <c r="IW363" s="60"/>
      <c r="IX363" s="60"/>
      <c r="IY363" s="60"/>
      <c r="IZ363" s="60"/>
      <c r="JA363" s="60"/>
      <c r="JB363" s="60"/>
      <c r="JC363" s="60"/>
      <c r="JD363" s="60"/>
      <c r="JE363" s="60"/>
      <c r="JF363" s="60"/>
      <c r="JG363" s="60"/>
      <c r="JH363" s="60"/>
      <c r="JI363" s="60"/>
      <c r="JJ363" s="60"/>
      <c r="JK363" s="60"/>
      <c r="JL363" s="60"/>
      <c r="JM363" s="60"/>
      <c r="JN363" s="60"/>
      <c r="JO363" s="60"/>
      <c r="JP363" s="60"/>
      <c r="JQ363" s="60"/>
      <c r="JR363" s="60"/>
      <c r="JS363" s="60"/>
      <c r="JT363" s="60"/>
      <c r="JU363" s="60"/>
      <c r="JV363" s="60"/>
      <c r="JW363" s="60"/>
      <c r="JX363" s="60"/>
      <c r="JY363" s="60"/>
      <c r="JZ363" s="60"/>
      <c r="KA363" s="60"/>
      <c r="KB363" s="60"/>
      <c r="KC363" s="60"/>
      <c r="KD363" s="60"/>
      <c r="KE363" s="60"/>
      <c r="KF363" s="60"/>
      <c r="KG363" s="60"/>
      <c r="KH363" s="60"/>
      <c r="KI363" s="60"/>
      <c r="KJ363" s="60"/>
      <c r="KK363" s="60"/>
      <c r="KL363" s="60"/>
      <c r="KM363" s="60"/>
      <c r="KN363" s="60"/>
      <c r="KO363" s="60"/>
      <c r="KP363" s="60"/>
      <c r="KQ363" s="60"/>
      <c r="KR363" s="60"/>
      <c r="KS363" s="60"/>
      <c r="KT363" s="60"/>
      <c r="KU363" s="60"/>
      <c r="KV363" s="60"/>
      <c r="KW363" s="60"/>
      <c r="KX363" s="60"/>
      <c r="KY363" s="60"/>
      <c r="KZ363" s="60"/>
      <c r="LA363" s="60"/>
      <c r="LB363" s="60"/>
      <c r="LC363" s="60"/>
      <c r="LD363" s="60"/>
      <c r="LE363" s="60"/>
      <c r="LF363" s="60"/>
      <c r="LG363" s="60"/>
      <c r="LH363" s="60"/>
      <c r="LI363" s="60"/>
      <c r="LJ363" s="60"/>
      <c r="LK363" s="60"/>
      <c r="LL363" s="60"/>
      <c r="LM363" s="60"/>
      <c r="LN363" s="60"/>
      <c r="LO363" s="60"/>
      <c r="LP363" s="60"/>
      <c r="LQ363" s="60"/>
      <c r="LR363" s="60"/>
      <c r="LS363" s="60"/>
      <c r="LT363" s="60"/>
      <c r="LU363" s="60"/>
      <c r="LV363" s="60"/>
      <c r="LW363" s="60"/>
      <c r="LX363" s="60"/>
      <c r="LY363" s="60"/>
      <c r="LZ363" s="60"/>
      <c r="MA363" s="60"/>
      <c r="MB363" s="60"/>
      <c r="MC363" s="60"/>
      <c r="MD363" s="60"/>
      <c r="ME363" s="60"/>
      <c r="MF363" s="60"/>
      <c r="MG363" s="60"/>
      <c r="MH363" s="60"/>
      <c r="MI363" s="60"/>
      <c r="MJ363" s="60"/>
      <c r="MK363" s="60"/>
      <c r="ML363" s="60"/>
      <c r="MM363" s="60"/>
      <c r="MN363" s="60"/>
      <c r="MO363" s="60"/>
      <c r="MP363" s="60"/>
      <c r="MQ363" s="60"/>
      <c r="MR363" s="60"/>
      <c r="MS363" s="60"/>
      <c r="MT363" s="60"/>
      <c r="MU363" s="60"/>
      <c r="MV363" s="60"/>
      <c r="MW363" s="60"/>
      <c r="MX363" s="60"/>
      <c r="MY363" s="60"/>
      <c r="MZ363" s="60"/>
      <c r="NA363" s="60"/>
      <c r="NB363" s="60"/>
      <c r="NC363" s="60"/>
      <c r="ND363" s="60"/>
      <c r="NE363" s="60"/>
      <c r="NF363" s="60"/>
      <c r="NG363" s="60"/>
      <c r="NH363" s="60"/>
      <c r="NI363" s="60"/>
      <c r="NJ363" s="60"/>
      <c r="NK363" s="60"/>
      <c r="NL363" s="60"/>
      <c r="NM363" s="60"/>
      <c r="NN363" s="60"/>
      <c r="NO363" s="60"/>
      <c r="NP363" s="60"/>
      <c r="NQ363" s="60"/>
      <c r="NR363" s="60"/>
      <c r="NS363" s="60"/>
      <c r="NT363" s="60"/>
      <c r="NU363" s="60"/>
      <c r="NV363" s="60"/>
      <c r="NW363" s="60"/>
      <c r="NX363" s="60"/>
      <c r="NY363" s="60"/>
      <c r="NZ363" s="60"/>
      <c r="OA363" s="60"/>
      <c r="OB363" s="60"/>
      <c r="OC363" s="60"/>
      <c r="OD363" s="60"/>
      <c r="OE363" s="60"/>
      <c r="OF363" s="60"/>
      <c r="OG363" s="60"/>
      <c r="OH363" s="60"/>
      <c r="OI363" s="60"/>
      <c r="OJ363" s="60"/>
      <c r="OK363" s="60"/>
      <c r="OL363" s="60"/>
      <c r="OM363" s="60"/>
      <c r="ON363" s="60"/>
      <c r="OO363" s="60"/>
      <c r="OP363" s="60"/>
      <c r="OQ363" s="60"/>
      <c r="OR363" s="60"/>
      <c r="OS363" s="60"/>
      <c r="OT363" s="60"/>
      <c r="OU363" s="60"/>
      <c r="OV363" s="60"/>
      <c r="OW363" s="60"/>
      <c r="OX363" s="60"/>
      <c r="OY363" s="60"/>
      <c r="OZ363" s="60"/>
      <c r="PA363" s="60"/>
      <c r="PB363" s="60"/>
      <c r="PC363" s="60"/>
      <c r="PD363" s="60"/>
      <c r="PE363" s="60"/>
      <c r="PF363" s="60"/>
      <c r="PG363" s="60"/>
      <c r="PH363" s="60"/>
      <c r="PI363" s="60"/>
      <c r="PJ363" s="60"/>
      <c r="PK363" s="60"/>
      <c r="PL363" s="60"/>
      <c r="PM363" s="60"/>
      <c r="PN363" s="60"/>
      <c r="PO363" s="60"/>
      <c r="PP363" s="60"/>
      <c r="PQ363" s="60"/>
      <c r="PR363" s="60"/>
      <c r="PS363" s="60"/>
      <c r="PT363" s="60"/>
      <c r="PU363" s="60"/>
      <c r="PV363" s="60"/>
      <c r="PW363" s="60"/>
      <c r="PX363" s="60"/>
      <c r="PY363" s="60"/>
      <c r="PZ363" s="60"/>
      <c r="QA363" s="60"/>
      <c r="QB363" s="60"/>
      <c r="QC363" s="60"/>
      <c r="QD363" s="60"/>
      <c r="QE363" s="60"/>
      <c r="QF363" s="60"/>
      <c r="QG363" s="60"/>
      <c r="QH363" s="60"/>
      <c r="QI363" s="60"/>
      <c r="QJ363" s="60"/>
      <c r="QK363" s="60"/>
      <c r="QL363" s="60"/>
      <c r="QM363" s="60"/>
      <c r="QN363" s="60"/>
      <c r="QO363" s="60"/>
      <c r="QP363" s="60"/>
      <c r="QQ363" s="60"/>
      <c r="QR363" s="60"/>
      <c r="QS363" s="60"/>
      <c r="QT363" s="60"/>
      <c r="QU363" s="60"/>
      <c r="QV363" s="60"/>
      <c r="QW363" s="60"/>
      <c r="QX363" s="60"/>
      <c r="QY363" s="60"/>
      <c r="QZ363" s="60"/>
      <c r="RA363" s="60"/>
      <c r="RB363" s="60"/>
      <c r="RC363" s="60"/>
      <c r="RD363" s="60"/>
      <c r="RE363" s="60"/>
      <c r="RF363" s="60"/>
      <c r="RG363" s="60"/>
      <c r="RH363" s="60"/>
      <c r="RI363" s="60"/>
      <c r="RJ363" s="60"/>
      <c r="RK363" s="60"/>
      <c r="RL363" s="60"/>
      <c r="RM363" s="60"/>
      <c r="RN363" s="60"/>
      <c r="RO363" s="60"/>
      <c r="RP363" s="60"/>
      <c r="RQ363" s="60"/>
      <c r="RR363" s="60"/>
      <c r="RS363" s="60"/>
      <c r="RT363" s="60"/>
      <c r="RU363" s="60"/>
      <c r="RV363" s="60"/>
      <c r="RW363" s="60"/>
      <c r="RX363" s="60"/>
      <c r="RY363" s="60"/>
      <c r="RZ363" s="60"/>
      <c r="SA363" s="60"/>
      <c r="SB363" s="60"/>
      <c r="SC363" s="60"/>
      <c r="SD363" s="60"/>
      <c r="SE363" s="60"/>
      <c r="SF363" s="60"/>
      <c r="SG363" s="60"/>
      <c r="SH363" s="60"/>
      <c r="SI363" s="60"/>
      <c r="SJ363" s="60"/>
      <c r="SK363" s="60"/>
      <c r="SL363" s="60"/>
      <c r="SM363" s="60"/>
      <c r="SN363" s="60"/>
      <c r="SO363" s="60"/>
      <c r="SP363" s="60"/>
      <c r="SQ363" s="60"/>
      <c r="SR363" s="60"/>
      <c r="SS363" s="60"/>
      <c r="ST363" s="60"/>
      <c r="SU363" s="60"/>
      <c r="SV363" s="60"/>
      <c r="SW363" s="60"/>
      <c r="SX363" s="60"/>
      <c r="SY363" s="60"/>
      <c r="SZ363" s="60"/>
      <c r="TA363" s="60"/>
      <c r="TB363" s="60"/>
      <c r="TC363" s="60"/>
      <c r="TD363" s="60"/>
      <c r="TE363" s="60"/>
      <c r="TF363" s="60"/>
      <c r="TG363" s="60"/>
      <c r="TH363" s="60"/>
      <c r="TI363" s="60"/>
      <c r="TJ363" s="60"/>
      <c r="TK363" s="60"/>
      <c r="TL363" s="60"/>
      <c r="TM363" s="60"/>
      <c r="TN363" s="60"/>
      <c r="TO363" s="60"/>
      <c r="TP363" s="60"/>
      <c r="TQ363" s="60"/>
      <c r="TR363" s="60"/>
      <c r="TS363" s="60"/>
      <c r="TT363" s="60"/>
      <c r="TU363" s="60"/>
      <c r="TV363" s="60"/>
      <c r="TW363" s="60"/>
      <c r="TX363" s="60"/>
      <c r="TY363" s="60"/>
      <c r="TZ363" s="60"/>
      <c r="UA363" s="60"/>
      <c r="UB363" s="60"/>
      <c r="UC363" s="60"/>
      <c r="UD363" s="60"/>
      <c r="UE363" s="60"/>
      <c r="UF363" s="60"/>
      <c r="UG363" s="60"/>
      <c r="UH363" s="60"/>
      <c r="UI363" s="60"/>
      <c r="UJ363" s="60"/>
      <c r="UK363" s="60"/>
      <c r="UL363" s="60"/>
      <c r="UM363" s="60"/>
      <c r="UN363" s="60"/>
      <c r="UO363" s="60"/>
      <c r="UP363" s="60"/>
      <c r="UQ363" s="60"/>
      <c r="UR363" s="60"/>
      <c r="US363" s="60"/>
      <c r="UT363" s="60"/>
      <c r="UU363" s="60"/>
      <c r="UV363" s="60"/>
      <c r="UW363" s="60"/>
      <c r="UX363" s="60"/>
      <c r="UY363" s="60"/>
      <c r="UZ363" s="60"/>
      <c r="VA363" s="60"/>
      <c r="VB363" s="60"/>
      <c r="VC363" s="60"/>
      <c r="VD363" s="60"/>
      <c r="VE363" s="60"/>
      <c r="VF363" s="60"/>
      <c r="VG363" s="60"/>
      <c r="VH363" s="60"/>
      <c r="VI363" s="60"/>
      <c r="VJ363" s="60"/>
      <c r="VK363" s="60"/>
      <c r="VL363" s="60"/>
      <c r="VM363" s="60"/>
      <c r="VN363" s="60"/>
      <c r="VO363" s="60"/>
      <c r="VP363" s="60"/>
      <c r="VQ363" s="60"/>
      <c r="VR363" s="60"/>
      <c r="VS363" s="60"/>
      <c r="VT363" s="60"/>
      <c r="VU363" s="60"/>
      <c r="VV363" s="60"/>
      <c r="VW363" s="60"/>
      <c r="VX363" s="60"/>
      <c r="VY363" s="60"/>
      <c r="VZ363" s="60"/>
      <c r="WA363" s="60"/>
      <c r="WB363" s="60"/>
      <c r="WC363" s="60"/>
      <c r="WD363" s="60"/>
      <c r="WE363" s="60"/>
      <c r="WF363" s="60"/>
      <c r="WG363" s="60"/>
      <c r="WH363" s="60"/>
      <c r="WI363" s="60"/>
      <c r="WJ363" s="60"/>
      <c r="WK363" s="60"/>
      <c r="WL363" s="60"/>
      <c r="WM363" s="60"/>
      <c r="WN363" s="60"/>
      <c r="WO363" s="60"/>
      <c r="WP363" s="60"/>
      <c r="WQ363" s="60"/>
      <c r="WR363" s="60"/>
      <c r="WS363" s="60"/>
      <c r="WT363" s="60"/>
      <c r="WU363" s="60"/>
      <c r="WV363" s="60"/>
      <c r="WW363" s="60"/>
      <c r="WX363" s="60"/>
      <c r="WY363" s="60"/>
      <c r="WZ363" s="60"/>
      <c r="XA363" s="60"/>
      <c r="XB363" s="60"/>
      <c r="XC363" s="60"/>
      <c r="XD363" s="60"/>
      <c r="XE363" s="60"/>
      <c r="XF363" s="60"/>
      <c r="XG363" s="60"/>
      <c r="XH363" s="60"/>
      <c r="XI363" s="60"/>
      <c r="XJ363" s="60"/>
      <c r="XK363" s="60"/>
      <c r="XL363" s="60"/>
      <c r="XM363" s="60"/>
      <c r="XN363" s="60"/>
      <c r="XO363" s="60"/>
      <c r="XP363" s="60"/>
      <c r="XQ363" s="60"/>
      <c r="XR363" s="60"/>
      <c r="XS363" s="60"/>
      <c r="XT363" s="60"/>
      <c r="XU363" s="60"/>
      <c r="XV363" s="60"/>
      <c r="XW363" s="60"/>
      <c r="XX363" s="60"/>
      <c r="XY363" s="60"/>
      <c r="XZ363" s="60"/>
      <c r="YA363" s="60"/>
      <c r="YB363" s="60"/>
      <c r="YC363" s="60"/>
      <c r="YD363" s="60"/>
      <c r="YE363" s="60"/>
      <c r="YF363" s="60"/>
      <c r="YG363" s="60"/>
      <c r="YH363" s="60"/>
      <c r="YI363" s="60"/>
      <c r="YJ363" s="60"/>
      <c r="YK363" s="60"/>
      <c r="YL363" s="60"/>
      <c r="YM363" s="60"/>
      <c r="YN363" s="60"/>
      <c r="YO363" s="60"/>
      <c r="YP363" s="60"/>
      <c r="YQ363" s="60"/>
      <c r="YR363" s="60"/>
      <c r="YS363" s="60"/>
      <c r="YT363" s="60"/>
      <c r="YU363" s="60"/>
      <c r="YV363" s="60"/>
      <c r="YW363" s="60"/>
      <c r="YX363" s="60"/>
      <c r="YY363" s="60"/>
      <c r="YZ363" s="60"/>
      <c r="ZA363" s="60"/>
      <c r="ZB363" s="60"/>
      <c r="ZC363" s="60"/>
      <c r="ZD363" s="60"/>
      <c r="ZE363" s="60"/>
      <c r="ZF363" s="60"/>
      <c r="ZG363" s="60"/>
      <c r="ZH363" s="60"/>
      <c r="ZI363" s="60"/>
      <c r="ZJ363" s="60"/>
      <c r="ZK363" s="60"/>
      <c r="ZL363" s="60"/>
      <c r="ZM363" s="60"/>
      <c r="ZN363" s="60"/>
      <c r="ZO363" s="60"/>
      <c r="ZP363" s="60"/>
      <c r="ZQ363" s="60"/>
      <c r="ZR363" s="60"/>
      <c r="ZS363" s="60"/>
      <c r="ZT363" s="60"/>
      <c r="ZU363" s="60"/>
      <c r="ZV363" s="60"/>
      <c r="ZW363" s="60"/>
      <c r="ZX363" s="60"/>
      <c r="ZY363" s="60"/>
      <c r="ZZ363" s="60"/>
      <c r="AAA363" s="60"/>
      <c r="AAB363" s="60"/>
      <c r="AAC363" s="60"/>
      <c r="AAD363" s="60"/>
      <c r="AAE363" s="60"/>
      <c r="AAF363" s="60"/>
      <c r="AAG363" s="60"/>
      <c r="AAH363" s="60"/>
      <c r="AAI363" s="60"/>
      <c r="AAJ363" s="60"/>
      <c r="AAK363" s="60"/>
      <c r="AAL363" s="60"/>
      <c r="AAM363" s="60"/>
      <c r="AAN363" s="60"/>
      <c r="AAO363" s="60"/>
      <c r="AAP363" s="60"/>
      <c r="AAQ363" s="60"/>
      <c r="AAR363" s="60"/>
      <c r="AAS363" s="60"/>
      <c r="AAT363" s="60"/>
      <c r="AAU363" s="60"/>
      <c r="AAV363" s="60"/>
      <c r="AAW363" s="60"/>
      <c r="AAX363" s="60"/>
      <c r="AAY363" s="60"/>
      <c r="AAZ363" s="60"/>
      <c r="ABA363" s="60"/>
      <c r="ABB363" s="60"/>
      <c r="ABC363" s="60"/>
      <c r="ABD363" s="60"/>
      <c r="ABE363" s="60"/>
      <c r="ABF363" s="60"/>
      <c r="ABG363" s="60"/>
      <c r="ABH363" s="60"/>
      <c r="ABI363" s="60"/>
      <c r="ABJ363" s="60"/>
      <c r="ABK363" s="60"/>
      <c r="ABL363" s="60"/>
      <c r="ABM363" s="60"/>
      <c r="ABN363" s="60"/>
      <c r="ABO363" s="60"/>
      <c r="ABP363" s="60"/>
      <c r="ABQ363" s="60"/>
      <c r="ABR363" s="60"/>
      <c r="ABS363" s="60"/>
      <c r="ABT363" s="60"/>
      <c r="ABU363" s="60"/>
      <c r="ABV363" s="60"/>
      <c r="ABW363" s="60"/>
      <c r="ABX363" s="60"/>
      <c r="ABY363" s="60"/>
      <c r="ABZ363" s="60"/>
      <c r="ACA363" s="60"/>
      <c r="ACB363" s="60"/>
      <c r="ACC363" s="60"/>
      <c r="ACD363" s="60"/>
      <c r="ACE363" s="60"/>
      <c r="ACF363" s="60"/>
      <c r="ACG363" s="60"/>
      <c r="ACH363" s="60"/>
      <c r="ACI363" s="60"/>
      <c r="ACJ363" s="60"/>
      <c r="ACK363" s="60"/>
      <c r="ACL363" s="60"/>
      <c r="ACM363" s="60"/>
      <c r="ACN363" s="60"/>
      <c r="ACO363" s="60"/>
      <c r="ACP363" s="60"/>
      <c r="ACQ363" s="60"/>
      <c r="ACR363" s="60"/>
      <c r="ACS363" s="60"/>
      <c r="ACT363" s="60"/>
      <c r="ACU363" s="60"/>
      <c r="ACV363" s="60"/>
      <c r="ACW363" s="60"/>
      <c r="ACX363" s="60"/>
      <c r="ACY363" s="60"/>
      <c r="ACZ363" s="60"/>
      <c r="ADA363" s="60"/>
      <c r="ADB363" s="60"/>
      <c r="ADC363" s="60"/>
      <c r="ADD363" s="60"/>
      <c r="ADE363" s="60"/>
      <c r="ADF363" s="60"/>
      <c r="ADG363" s="60"/>
      <c r="ADH363" s="60"/>
      <c r="ADI363" s="60"/>
      <c r="ADJ363" s="60"/>
      <c r="ADK363" s="60"/>
      <c r="ADL363" s="60"/>
      <c r="ADM363" s="60"/>
      <c r="ADN363" s="60"/>
      <c r="ADO363" s="60"/>
      <c r="ADP363" s="60"/>
      <c r="ADQ363" s="60"/>
      <c r="ADR363" s="60"/>
      <c r="ADS363" s="60"/>
      <c r="ADT363" s="60"/>
      <c r="ADU363" s="60"/>
      <c r="ADV363" s="60"/>
      <c r="ADW363" s="60"/>
      <c r="ADX363" s="60"/>
      <c r="ADY363" s="60"/>
      <c r="ADZ363" s="60"/>
      <c r="AEA363" s="60"/>
      <c r="AEB363" s="60"/>
      <c r="AEC363" s="60"/>
      <c r="AED363" s="60"/>
      <c r="AEE363" s="60"/>
      <c r="AEF363" s="60"/>
      <c r="AEG363" s="60"/>
      <c r="AEH363" s="60"/>
      <c r="AEI363" s="60"/>
      <c r="AEJ363" s="60"/>
      <c r="AEK363" s="60"/>
      <c r="AEL363" s="60"/>
      <c r="AEM363" s="60"/>
      <c r="AEN363" s="60"/>
      <c r="AEO363" s="60"/>
      <c r="AEP363" s="60"/>
      <c r="AEQ363" s="60"/>
      <c r="AER363" s="60"/>
      <c r="AES363" s="60"/>
      <c r="AET363" s="60"/>
      <c r="AEU363" s="60"/>
      <c r="AEV363" s="60"/>
      <c r="AEW363" s="60"/>
      <c r="AEX363" s="60"/>
      <c r="AEY363" s="60"/>
      <c r="AEZ363" s="60"/>
      <c r="AFA363" s="60"/>
      <c r="AFB363" s="60"/>
      <c r="AFC363" s="60"/>
      <c r="AFD363" s="60"/>
      <c r="AFE363" s="60"/>
      <c r="AFF363" s="60"/>
      <c r="AFG363" s="60"/>
      <c r="AFH363" s="60"/>
      <c r="AFI363" s="60"/>
      <c r="AFJ363" s="60"/>
      <c r="AFK363" s="60"/>
      <c r="AFL363" s="60"/>
      <c r="AFM363" s="60"/>
      <c r="AFN363" s="60"/>
      <c r="AFO363" s="60"/>
      <c r="AFP363" s="60"/>
      <c r="AFQ363" s="60"/>
      <c r="AFR363" s="60"/>
      <c r="AFS363" s="60"/>
      <c r="AFT363" s="60"/>
      <c r="AFU363" s="60"/>
      <c r="AFV363" s="60"/>
      <c r="AFW363" s="60"/>
      <c r="AFX363" s="60"/>
      <c r="AFY363" s="60"/>
      <c r="AFZ363" s="60"/>
      <c r="AGA363" s="60"/>
      <c r="AGB363" s="60"/>
      <c r="AGC363" s="60"/>
      <c r="AGD363" s="60"/>
      <c r="AGE363" s="60"/>
      <c r="AGF363" s="60"/>
      <c r="AGG363" s="60"/>
      <c r="AGH363" s="60"/>
      <c r="AGI363" s="60"/>
      <c r="AGJ363" s="60"/>
      <c r="AGK363" s="60"/>
      <c r="AGL363" s="60"/>
      <c r="AGM363" s="60"/>
      <c r="AGN363" s="60"/>
      <c r="AGO363" s="60"/>
      <c r="AGP363" s="60"/>
      <c r="AGQ363" s="60"/>
      <c r="AGR363" s="60"/>
      <c r="AGS363" s="60"/>
      <c r="AGT363" s="60"/>
      <c r="AGU363" s="60"/>
      <c r="AGV363" s="60"/>
      <c r="AGW363" s="60"/>
      <c r="AGX363" s="60"/>
      <c r="AGY363" s="60"/>
      <c r="AGZ363" s="60"/>
      <c r="AHA363" s="60"/>
      <c r="AHB363" s="60"/>
      <c r="AHC363" s="60"/>
      <c r="AHD363" s="60"/>
      <c r="AHE363" s="60"/>
      <c r="AHF363" s="60"/>
      <c r="AHG363" s="60"/>
      <c r="AHH363" s="60"/>
      <c r="AHI363" s="60"/>
      <c r="AHJ363" s="60"/>
      <c r="AHK363" s="60"/>
      <c r="AHL363" s="60"/>
      <c r="AHM363" s="60"/>
      <c r="AHN363" s="60"/>
      <c r="AHO363" s="60"/>
      <c r="AHP363" s="60"/>
      <c r="AHQ363" s="60"/>
      <c r="AHR363" s="60"/>
      <c r="AHS363" s="60"/>
      <c r="AHT363" s="60"/>
      <c r="AHU363" s="60"/>
      <c r="AHV363" s="60"/>
      <c r="AHW363" s="60"/>
      <c r="AHX363" s="60"/>
      <c r="AHY363" s="60"/>
      <c r="AHZ363" s="60"/>
      <c r="AIA363" s="60"/>
      <c r="AIB363" s="60"/>
      <c r="AIC363" s="60"/>
      <c r="AID363" s="60"/>
      <c r="AIE363" s="60"/>
      <c r="AIF363" s="60"/>
      <c r="AIG363" s="60"/>
      <c r="AIH363" s="60"/>
      <c r="AII363" s="60"/>
      <c r="AIJ363" s="60"/>
      <c r="AIK363" s="60"/>
      <c r="AIL363" s="60"/>
      <c r="AIM363" s="60"/>
      <c r="AIN363" s="60"/>
      <c r="AIO363" s="60"/>
      <c r="AIP363" s="60"/>
      <c r="AIQ363" s="60"/>
      <c r="AIR363" s="60"/>
      <c r="AIS363" s="60"/>
      <c r="AIT363" s="60"/>
      <c r="AIU363" s="60"/>
      <c r="AIV363" s="60"/>
      <c r="AIW363" s="60"/>
      <c r="AIX363" s="60"/>
      <c r="AIY363" s="60"/>
      <c r="AIZ363" s="60"/>
      <c r="AJA363" s="60"/>
      <c r="AJB363" s="60"/>
      <c r="AJC363" s="60"/>
      <c r="AJD363" s="60"/>
      <c r="AJE363" s="60"/>
      <c r="AJF363" s="60"/>
      <c r="AJG363" s="60"/>
      <c r="AJH363" s="60"/>
      <c r="AJI363" s="60"/>
      <c r="AJJ363" s="60"/>
      <c r="AJK363" s="60"/>
      <c r="AJL363" s="60"/>
      <c r="AJM363" s="60"/>
      <c r="AJN363" s="60"/>
      <c r="AJO363" s="60"/>
      <c r="AJP363" s="60"/>
      <c r="AJQ363" s="60"/>
      <c r="AJR363" s="60"/>
      <c r="AJS363" s="60"/>
      <c r="AJT363" s="60"/>
      <c r="AJU363" s="60"/>
      <c r="AJV363" s="60"/>
      <c r="AJW363" s="60"/>
      <c r="AJX363" s="60"/>
      <c r="AJY363" s="60"/>
      <c r="AJZ363" s="60"/>
      <c r="AKA363" s="60"/>
      <c r="AKB363" s="60"/>
      <c r="AKC363" s="60"/>
      <c r="AKD363" s="60"/>
      <c r="AKE363" s="60"/>
      <c r="AKF363" s="60"/>
      <c r="AKG363" s="60"/>
      <c r="AKH363" s="60"/>
      <c r="AKI363" s="60"/>
      <c r="AKJ363" s="60"/>
      <c r="AKK363" s="60"/>
      <c r="AKL363" s="60"/>
      <c r="AKM363" s="60"/>
      <c r="AKN363" s="60"/>
      <c r="AKO363" s="60"/>
      <c r="AKP363" s="60"/>
      <c r="AKQ363" s="60"/>
      <c r="AKR363" s="60"/>
      <c r="AKS363" s="60"/>
      <c r="AKT363" s="60"/>
      <c r="AKU363" s="60"/>
      <c r="AKV363" s="60"/>
      <c r="AKW363" s="60"/>
      <c r="AKX363" s="60"/>
      <c r="AKY363" s="60"/>
      <c r="AKZ363" s="60"/>
      <c r="ALA363" s="60"/>
      <c r="ALB363" s="60"/>
      <c r="ALC363" s="60"/>
      <c r="ALD363" s="60"/>
      <c r="ALE363" s="60"/>
      <c r="ALF363" s="60"/>
      <c r="ALG363" s="60"/>
      <c r="ALH363" s="60"/>
      <c r="ALI363" s="60"/>
      <c r="ALJ363" s="60"/>
      <c r="ALK363" s="60"/>
      <c r="ALL363" s="60"/>
      <c r="ALM363" s="60"/>
      <c r="ALN363" s="60"/>
      <c r="ALO363" s="60"/>
      <c r="ALP363" s="60"/>
      <c r="ALQ363" s="60"/>
      <c r="ALR363" s="60"/>
      <c r="ALS363" s="60"/>
      <c r="ALT363" s="60"/>
      <c r="ALU363" s="60"/>
      <c r="ALV363" s="60"/>
    </row>
    <row r="364" spans="1:1010" customFormat="1" ht="27" customHeight="1">
      <c r="A364" s="165" t="s">
        <v>470</v>
      </c>
      <c r="B364" s="166"/>
      <c r="C364" s="62" t="s">
        <v>152</v>
      </c>
      <c r="D364" s="63" t="s">
        <v>153</v>
      </c>
      <c r="E364" s="8"/>
      <c r="F364" s="60"/>
      <c r="G364" s="1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/>
      <c r="AZ364" s="60"/>
      <c r="BA364" s="60"/>
      <c r="BB364" s="60"/>
      <c r="BC364" s="60"/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/>
      <c r="BO364" s="60"/>
      <c r="BP364" s="60"/>
      <c r="BQ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  <c r="EG364" s="60"/>
      <c r="EH364" s="60"/>
      <c r="EI364" s="60"/>
      <c r="EJ364" s="60"/>
      <c r="EK364" s="60"/>
      <c r="EL364" s="60"/>
      <c r="EM364" s="60"/>
      <c r="EN364" s="60"/>
      <c r="EO364" s="60"/>
      <c r="EP364" s="60"/>
      <c r="EQ364" s="60"/>
      <c r="ER364" s="60"/>
      <c r="ES364" s="60"/>
      <c r="ET364" s="60"/>
      <c r="EU364" s="60"/>
      <c r="EV364" s="60"/>
      <c r="EW364" s="60"/>
      <c r="EX364" s="60"/>
      <c r="EY364" s="60"/>
      <c r="EZ364" s="60"/>
      <c r="FA364" s="60"/>
      <c r="FB364" s="60"/>
      <c r="FC364" s="60"/>
      <c r="FD364" s="60"/>
      <c r="FE364" s="60"/>
      <c r="FF364" s="60"/>
      <c r="FG364" s="60"/>
      <c r="FH364" s="60"/>
      <c r="FI364" s="60"/>
      <c r="FJ364" s="60"/>
      <c r="FK364" s="60"/>
      <c r="FL364" s="60"/>
      <c r="FM364" s="60"/>
      <c r="FN364" s="60"/>
      <c r="FO364" s="60"/>
      <c r="FP364" s="60"/>
      <c r="FQ364" s="60"/>
      <c r="FR364" s="60"/>
      <c r="FS364" s="60"/>
      <c r="FT364" s="60"/>
      <c r="FU364" s="60"/>
      <c r="FV364" s="60"/>
      <c r="FW364" s="60"/>
      <c r="FX364" s="60"/>
      <c r="FY364" s="60"/>
      <c r="FZ364" s="60"/>
      <c r="GA364" s="60"/>
      <c r="GB364" s="60"/>
      <c r="GC364" s="60"/>
      <c r="GD364" s="60"/>
      <c r="GE364" s="60"/>
      <c r="GF364" s="60"/>
      <c r="GG364" s="60"/>
      <c r="GH364" s="60"/>
      <c r="GI364" s="60"/>
      <c r="GJ364" s="60"/>
      <c r="GK364" s="60"/>
      <c r="GL364" s="60"/>
      <c r="GM364" s="60"/>
      <c r="GN364" s="60"/>
      <c r="GO364" s="60"/>
      <c r="GP364" s="60"/>
      <c r="GQ364" s="60"/>
      <c r="GR364" s="60"/>
      <c r="GS364" s="60"/>
      <c r="GT364" s="60"/>
      <c r="GU364" s="60"/>
      <c r="GV364" s="60"/>
      <c r="GW364" s="60"/>
      <c r="GX364" s="60"/>
      <c r="GY364" s="60"/>
      <c r="GZ364" s="60"/>
      <c r="HA364" s="60"/>
      <c r="HB364" s="60"/>
      <c r="HC364" s="60"/>
      <c r="HD364" s="60"/>
      <c r="HE364" s="60"/>
      <c r="HF364" s="60"/>
      <c r="HG364" s="60"/>
      <c r="HH364" s="60"/>
      <c r="HI364" s="60"/>
      <c r="HJ364" s="60"/>
      <c r="HK364" s="60"/>
      <c r="HL364" s="60"/>
      <c r="HM364" s="60"/>
      <c r="HN364" s="60"/>
      <c r="HO364" s="60"/>
      <c r="HP364" s="60"/>
      <c r="HQ364" s="60"/>
      <c r="HR364" s="60"/>
      <c r="HS364" s="60"/>
      <c r="HT364" s="60"/>
      <c r="HU364" s="60"/>
      <c r="HV364" s="60"/>
      <c r="HW364" s="60"/>
      <c r="HX364" s="60"/>
      <c r="HY364" s="60"/>
      <c r="HZ364" s="60"/>
      <c r="IA364" s="60"/>
      <c r="IB364" s="60"/>
      <c r="IC364" s="60"/>
      <c r="ID364" s="60"/>
      <c r="IE364" s="60"/>
      <c r="IF364" s="60"/>
      <c r="IG364" s="60"/>
      <c r="IH364" s="60"/>
      <c r="II364" s="60"/>
      <c r="IJ364" s="60"/>
      <c r="IK364" s="60"/>
      <c r="IL364" s="60"/>
      <c r="IM364" s="60"/>
      <c r="IN364" s="60"/>
      <c r="IO364" s="60"/>
      <c r="IP364" s="60"/>
      <c r="IQ364" s="60"/>
      <c r="IR364" s="60"/>
      <c r="IS364" s="60"/>
      <c r="IT364" s="60"/>
      <c r="IU364" s="60"/>
      <c r="IV364" s="60"/>
      <c r="IW364" s="60"/>
      <c r="IX364" s="60"/>
      <c r="IY364" s="60"/>
      <c r="IZ364" s="60"/>
      <c r="JA364" s="60"/>
      <c r="JB364" s="60"/>
      <c r="JC364" s="60"/>
      <c r="JD364" s="60"/>
      <c r="JE364" s="60"/>
      <c r="JF364" s="60"/>
      <c r="JG364" s="60"/>
      <c r="JH364" s="60"/>
      <c r="JI364" s="60"/>
      <c r="JJ364" s="60"/>
      <c r="JK364" s="60"/>
      <c r="JL364" s="60"/>
      <c r="JM364" s="60"/>
      <c r="JN364" s="60"/>
      <c r="JO364" s="60"/>
      <c r="JP364" s="60"/>
      <c r="JQ364" s="60"/>
      <c r="JR364" s="60"/>
      <c r="JS364" s="60"/>
      <c r="JT364" s="60"/>
      <c r="JU364" s="60"/>
      <c r="JV364" s="60"/>
      <c r="JW364" s="60"/>
      <c r="JX364" s="60"/>
      <c r="JY364" s="60"/>
      <c r="JZ364" s="60"/>
      <c r="KA364" s="60"/>
      <c r="KB364" s="60"/>
      <c r="KC364" s="60"/>
      <c r="KD364" s="60"/>
      <c r="KE364" s="60"/>
      <c r="KF364" s="60"/>
      <c r="KG364" s="60"/>
      <c r="KH364" s="60"/>
      <c r="KI364" s="60"/>
      <c r="KJ364" s="60"/>
      <c r="KK364" s="60"/>
      <c r="KL364" s="60"/>
      <c r="KM364" s="60"/>
      <c r="KN364" s="60"/>
      <c r="KO364" s="60"/>
      <c r="KP364" s="60"/>
      <c r="KQ364" s="60"/>
      <c r="KR364" s="60"/>
      <c r="KS364" s="60"/>
      <c r="KT364" s="60"/>
      <c r="KU364" s="60"/>
      <c r="KV364" s="60"/>
      <c r="KW364" s="60"/>
      <c r="KX364" s="60"/>
      <c r="KY364" s="60"/>
      <c r="KZ364" s="60"/>
      <c r="LA364" s="60"/>
      <c r="LB364" s="60"/>
      <c r="LC364" s="60"/>
      <c r="LD364" s="60"/>
      <c r="LE364" s="60"/>
      <c r="LF364" s="60"/>
      <c r="LG364" s="60"/>
      <c r="LH364" s="60"/>
      <c r="LI364" s="60"/>
      <c r="LJ364" s="60"/>
      <c r="LK364" s="60"/>
      <c r="LL364" s="60"/>
      <c r="LM364" s="60"/>
      <c r="LN364" s="60"/>
      <c r="LO364" s="60"/>
      <c r="LP364" s="60"/>
      <c r="LQ364" s="60"/>
      <c r="LR364" s="60"/>
      <c r="LS364" s="60"/>
      <c r="LT364" s="60"/>
      <c r="LU364" s="60"/>
      <c r="LV364" s="60"/>
      <c r="LW364" s="60"/>
      <c r="LX364" s="60"/>
      <c r="LY364" s="60"/>
      <c r="LZ364" s="60"/>
      <c r="MA364" s="60"/>
      <c r="MB364" s="60"/>
      <c r="MC364" s="60"/>
      <c r="MD364" s="60"/>
      <c r="ME364" s="60"/>
      <c r="MF364" s="60"/>
      <c r="MG364" s="60"/>
      <c r="MH364" s="60"/>
      <c r="MI364" s="60"/>
      <c r="MJ364" s="60"/>
      <c r="MK364" s="60"/>
      <c r="ML364" s="60"/>
      <c r="MM364" s="60"/>
      <c r="MN364" s="60"/>
      <c r="MO364" s="60"/>
      <c r="MP364" s="60"/>
      <c r="MQ364" s="60"/>
      <c r="MR364" s="60"/>
      <c r="MS364" s="60"/>
      <c r="MT364" s="60"/>
      <c r="MU364" s="60"/>
      <c r="MV364" s="60"/>
      <c r="MW364" s="60"/>
      <c r="MX364" s="60"/>
      <c r="MY364" s="60"/>
      <c r="MZ364" s="60"/>
      <c r="NA364" s="60"/>
      <c r="NB364" s="60"/>
      <c r="NC364" s="60"/>
      <c r="ND364" s="60"/>
      <c r="NE364" s="60"/>
      <c r="NF364" s="60"/>
      <c r="NG364" s="60"/>
      <c r="NH364" s="60"/>
      <c r="NI364" s="60"/>
      <c r="NJ364" s="60"/>
      <c r="NK364" s="60"/>
      <c r="NL364" s="60"/>
      <c r="NM364" s="60"/>
      <c r="NN364" s="60"/>
      <c r="NO364" s="60"/>
      <c r="NP364" s="60"/>
      <c r="NQ364" s="60"/>
      <c r="NR364" s="60"/>
      <c r="NS364" s="60"/>
      <c r="NT364" s="60"/>
      <c r="NU364" s="60"/>
      <c r="NV364" s="60"/>
      <c r="NW364" s="60"/>
      <c r="NX364" s="60"/>
      <c r="NY364" s="60"/>
      <c r="NZ364" s="60"/>
      <c r="OA364" s="60"/>
      <c r="OB364" s="60"/>
      <c r="OC364" s="60"/>
      <c r="OD364" s="60"/>
      <c r="OE364" s="60"/>
      <c r="OF364" s="60"/>
      <c r="OG364" s="60"/>
      <c r="OH364" s="60"/>
      <c r="OI364" s="60"/>
      <c r="OJ364" s="60"/>
      <c r="OK364" s="60"/>
      <c r="OL364" s="60"/>
      <c r="OM364" s="60"/>
      <c r="ON364" s="60"/>
      <c r="OO364" s="60"/>
      <c r="OP364" s="60"/>
      <c r="OQ364" s="60"/>
      <c r="OR364" s="60"/>
      <c r="OS364" s="60"/>
      <c r="OT364" s="60"/>
      <c r="OU364" s="60"/>
      <c r="OV364" s="60"/>
      <c r="OW364" s="60"/>
      <c r="OX364" s="60"/>
      <c r="OY364" s="60"/>
      <c r="OZ364" s="60"/>
      <c r="PA364" s="60"/>
      <c r="PB364" s="60"/>
      <c r="PC364" s="60"/>
      <c r="PD364" s="60"/>
      <c r="PE364" s="60"/>
      <c r="PF364" s="60"/>
      <c r="PG364" s="60"/>
      <c r="PH364" s="60"/>
      <c r="PI364" s="60"/>
      <c r="PJ364" s="60"/>
      <c r="PK364" s="60"/>
      <c r="PL364" s="60"/>
      <c r="PM364" s="60"/>
      <c r="PN364" s="60"/>
      <c r="PO364" s="60"/>
      <c r="PP364" s="60"/>
      <c r="PQ364" s="60"/>
      <c r="PR364" s="60"/>
      <c r="PS364" s="60"/>
      <c r="PT364" s="60"/>
      <c r="PU364" s="60"/>
      <c r="PV364" s="60"/>
      <c r="PW364" s="60"/>
      <c r="PX364" s="60"/>
      <c r="PY364" s="60"/>
      <c r="PZ364" s="60"/>
      <c r="QA364" s="60"/>
      <c r="QB364" s="60"/>
      <c r="QC364" s="60"/>
      <c r="QD364" s="60"/>
      <c r="QE364" s="60"/>
      <c r="QF364" s="60"/>
      <c r="QG364" s="60"/>
      <c r="QH364" s="60"/>
      <c r="QI364" s="60"/>
      <c r="QJ364" s="60"/>
      <c r="QK364" s="60"/>
      <c r="QL364" s="60"/>
      <c r="QM364" s="60"/>
      <c r="QN364" s="60"/>
      <c r="QO364" s="60"/>
      <c r="QP364" s="60"/>
      <c r="QQ364" s="60"/>
      <c r="QR364" s="60"/>
      <c r="QS364" s="60"/>
      <c r="QT364" s="60"/>
      <c r="QU364" s="60"/>
      <c r="QV364" s="60"/>
      <c r="QW364" s="60"/>
      <c r="QX364" s="60"/>
      <c r="QY364" s="60"/>
      <c r="QZ364" s="60"/>
      <c r="RA364" s="60"/>
      <c r="RB364" s="60"/>
      <c r="RC364" s="60"/>
      <c r="RD364" s="60"/>
      <c r="RE364" s="60"/>
      <c r="RF364" s="60"/>
      <c r="RG364" s="60"/>
      <c r="RH364" s="60"/>
      <c r="RI364" s="60"/>
      <c r="RJ364" s="60"/>
      <c r="RK364" s="60"/>
      <c r="RL364" s="60"/>
      <c r="RM364" s="60"/>
      <c r="RN364" s="60"/>
      <c r="RO364" s="60"/>
      <c r="RP364" s="60"/>
      <c r="RQ364" s="60"/>
      <c r="RR364" s="60"/>
      <c r="RS364" s="60"/>
      <c r="RT364" s="60"/>
      <c r="RU364" s="60"/>
      <c r="RV364" s="60"/>
      <c r="RW364" s="60"/>
      <c r="RX364" s="60"/>
      <c r="RY364" s="60"/>
      <c r="RZ364" s="60"/>
      <c r="SA364" s="60"/>
      <c r="SB364" s="60"/>
      <c r="SC364" s="60"/>
      <c r="SD364" s="60"/>
      <c r="SE364" s="60"/>
      <c r="SF364" s="60"/>
      <c r="SG364" s="60"/>
      <c r="SH364" s="60"/>
      <c r="SI364" s="60"/>
      <c r="SJ364" s="60"/>
      <c r="SK364" s="60"/>
      <c r="SL364" s="60"/>
      <c r="SM364" s="60"/>
      <c r="SN364" s="60"/>
      <c r="SO364" s="60"/>
      <c r="SP364" s="60"/>
      <c r="SQ364" s="60"/>
      <c r="SR364" s="60"/>
      <c r="SS364" s="60"/>
      <c r="ST364" s="60"/>
      <c r="SU364" s="60"/>
      <c r="SV364" s="60"/>
      <c r="SW364" s="60"/>
      <c r="SX364" s="60"/>
      <c r="SY364" s="60"/>
      <c r="SZ364" s="60"/>
      <c r="TA364" s="60"/>
      <c r="TB364" s="60"/>
      <c r="TC364" s="60"/>
      <c r="TD364" s="60"/>
      <c r="TE364" s="60"/>
      <c r="TF364" s="60"/>
      <c r="TG364" s="60"/>
      <c r="TH364" s="60"/>
      <c r="TI364" s="60"/>
      <c r="TJ364" s="60"/>
      <c r="TK364" s="60"/>
      <c r="TL364" s="60"/>
      <c r="TM364" s="60"/>
      <c r="TN364" s="60"/>
      <c r="TO364" s="60"/>
      <c r="TP364" s="60"/>
      <c r="TQ364" s="60"/>
      <c r="TR364" s="60"/>
      <c r="TS364" s="60"/>
      <c r="TT364" s="60"/>
      <c r="TU364" s="60"/>
      <c r="TV364" s="60"/>
      <c r="TW364" s="60"/>
      <c r="TX364" s="60"/>
      <c r="TY364" s="60"/>
      <c r="TZ364" s="60"/>
      <c r="UA364" s="60"/>
      <c r="UB364" s="60"/>
      <c r="UC364" s="60"/>
      <c r="UD364" s="60"/>
      <c r="UE364" s="60"/>
      <c r="UF364" s="60"/>
      <c r="UG364" s="60"/>
      <c r="UH364" s="60"/>
      <c r="UI364" s="60"/>
      <c r="UJ364" s="60"/>
      <c r="UK364" s="60"/>
      <c r="UL364" s="60"/>
      <c r="UM364" s="60"/>
      <c r="UN364" s="60"/>
      <c r="UO364" s="60"/>
      <c r="UP364" s="60"/>
      <c r="UQ364" s="60"/>
      <c r="UR364" s="60"/>
      <c r="US364" s="60"/>
      <c r="UT364" s="60"/>
      <c r="UU364" s="60"/>
      <c r="UV364" s="60"/>
      <c r="UW364" s="60"/>
      <c r="UX364" s="60"/>
      <c r="UY364" s="60"/>
      <c r="UZ364" s="60"/>
      <c r="VA364" s="60"/>
      <c r="VB364" s="60"/>
      <c r="VC364" s="60"/>
      <c r="VD364" s="60"/>
      <c r="VE364" s="60"/>
      <c r="VF364" s="60"/>
      <c r="VG364" s="60"/>
      <c r="VH364" s="60"/>
      <c r="VI364" s="60"/>
      <c r="VJ364" s="60"/>
      <c r="VK364" s="60"/>
      <c r="VL364" s="60"/>
      <c r="VM364" s="60"/>
      <c r="VN364" s="60"/>
      <c r="VO364" s="60"/>
      <c r="VP364" s="60"/>
      <c r="VQ364" s="60"/>
      <c r="VR364" s="60"/>
      <c r="VS364" s="60"/>
      <c r="VT364" s="60"/>
      <c r="VU364" s="60"/>
      <c r="VV364" s="60"/>
      <c r="VW364" s="60"/>
      <c r="VX364" s="60"/>
      <c r="VY364" s="60"/>
      <c r="VZ364" s="60"/>
      <c r="WA364" s="60"/>
      <c r="WB364" s="60"/>
      <c r="WC364" s="60"/>
      <c r="WD364" s="60"/>
      <c r="WE364" s="60"/>
      <c r="WF364" s="60"/>
      <c r="WG364" s="60"/>
      <c r="WH364" s="60"/>
      <c r="WI364" s="60"/>
      <c r="WJ364" s="60"/>
      <c r="WK364" s="60"/>
      <c r="WL364" s="60"/>
      <c r="WM364" s="60"/>
      <c r="WN364" s="60"/>
      <c r="WO364" s="60"/>
      <c r="WP364" s="60"/>
      <c r="WQ364" s="60"/>
      <c r="WR364" s="60"/>
      <c r="WS364" s="60"/>
      <c r="WT364" s="60"/>
      <c r="WU364" s="60"/>
      <c r="WV364" s="60"/>
      <c r="WW364" s="60"/>
      <c r="WX364" s="60"/>
      <c r="WY364" s="60"/>
      <c r="WZ364" s="60"/>
      <c r="XA364" s="60"/>
      <c r="XB364" s="60"/>
      <c r="XC364" s="60"/>
      <c r="XD364" s="60"/>
      <c r="XE364" s="60"/>
      <c r="XF364" s="60"/>
      <c r="XG364" s="60"/>
      <c r="XH364" s="60"/>
      <c r="XI364" s="60"/>
      <c r="XJ364" s="60"/>
      <c r="XK364" s="60"/>
      <c r="XL364" s="60"/>
      <c r="XM364" s="60"/>
      <c r="XN364" s="60"/>
      <c r="XO364" s="60"/>
      <c r="XP364" s="60"/>
      <c r="XQ364" s="60"/>
      <c r="XR364" s="60"/>
      <c r="XS364" s="60"/>
      <c r="XT364" s="60"/>
      <c r="XU364" s="60"/>
      <c r="XV364" s="60"/>
      <c r="XW364" s="60"/>
      <c r="XX364" s="60"/>
      <c r="XY364" s="60"/>
      <c r="XZ364" s="60"/>
      <c r="YA364" s="60"/>
      <c r="YB364" s="60"/>
      <c r="YC364" s="60"/>
      <c r="YD364" s="60"/>
      <c r="YE364" s="60"/>
      <c r="YF364" s="60"/>
      <c r="YG364" s="60"/>
      <c r="YH364" s="60"/>
      <c r="YI364" s="60"/>
      <c r="YJ364" s="60"/>
      <c r="YK364" s="60"/>
      <c r="YL364" s="60"/>
      <c r="YM364" s="60"/>
      <c r="YN364" s="60"/>
      <c r="YO364" s="60"/>
      <c r="YP364" s="60"/>
      <c r="YQ364" s="60"/>
      <c r="YR364" s="60"/>
      <c r="YS364" s="60"/>
      <c r="YT364" s="60"/>
      <c r="YU364" s="60"/>
      <c r="YV364" s="60"/>
      <c r="YW364" s="60"/>
      <c r="YX364" s="60"/>
      <c r="YY364" s="60"/>
      <c r="YZ364" s="60"/>
      <c r="ZA364" s="60"/>
      <c r="ZB364" s="60"/>
      <c r="ZC364" s="60"/>
      <c r="ZD364" s="60"/>
      <c r="ZE364" s="60"/>
      <c r="ZF364" s="60"/>
      <c r="ZG364" s="60"/>
      <c r="ZH364" s="60"/>
      <c r="ZI364" s="60"/>
      <c r="ZJ364" s="60"/>
      <c r="ZK364" s="60"/>
      <c r="ZL364" s="60"/>
      <c r="ZM364" s="60"/>
      <c r="ZN364" s="60"/>
      <c r="ZO364" s="60"/>
      <c r="ZP364" s="60"/>
      <c r="ZQ364" s="60"/>
      <c r="ZR364" s="60"/>
      <c r="ZS364" s="60"/>
      <c r="ZT364" s="60"/>
      <c r="ZU364" s="60"/>
      <c r="ZV364" s="60"/>
      <c r="ZW364" s="60"/>
      <c r="ZX364" s="60"/>
      <c r="ZY364" s="60"/>
      <c r="ZZ364" s="60"/>
      <c r="AAA364" s="60"/>
      <c r="AAB364" s="60"/>
      <c r="AAC364" s="60"/>
      <c r="AAD364" s="60"/>
      <c r="AAE364" s="60"/>
      <c r="AAF364" s="60"/>
      <c r="AAG364" s="60"/>
      <c r="AAH364" s="60"/>
      <c r="AAI364" s="60"/>
      <c r="AAJ364" s="60"/>
      <c r="AAK364" s="60"/>
      <c r="AAL364" s="60"/>
      <c r="AAM364" s="60"/>
      <c r="AAN364" s="60"/>
      <c r="AAO364" s="60"/>
      <c r="AAP364" s="60"/>
      <c r="AAQ364" s="60"/>
      <c r="AAR364" s="60"/>
      <c r="AAS364" s="60"/>
      <c r="AAT364" s="60"/>
      <c r="AAU364" s="60"/>
      <c r="AAV364" s="60"/>
      <c r="AAW364" s="60"/>
      <c r="AAX364" s="60"/>
      <c r="AAY364" s="60"/>
      <c r="AAZ364" s="60"/>
      <c r="ABA364" s="60"/>
      <c r="ABB364" s="60"/>
      <c r="ABC364" s="60"/>
      <c r="ABD364" s="60"/>
      <c r="ABE364" s="60"/>
      <c r="ABF364" s="60"/>
      <c r="ABG364" s="60"/>
      <c r="ABH364" s="60"/>
      <c r="ABI364" s="60"/>
      <c r="ABJ364" s="60"/>
      <c r="ABK364" s="60"/>
      <c r="ABL364" s="60"/>
      <c r="ABM364" s="60"/>
      <c r="ABN364" s="60"/>
      <c r="ABO364" s="60"/>
      <c r="ABP364" s="60"/>
      <c r="ABQ364" s="60"/>
      <c r="ABR364" s="60"/>
      <c r="ABS364" s="60"/>
      <c r="ABT364" s="60"/>
      <c r="ABU364" s="60"/>
      <c r="ABV364" s="60"/>
      <c r="ABW364" s="60"/>
      <c r="ABX364" s="60"/>
      <c r="ABY364" s="60"/>
      <c r="ABZ364" s="60"/>
      <c r="ACA364" s="60"/>
      <c r="ACB364" s="60"/>
      <c r="ACC364" s="60"/>
      <c r="ACD364" s="60"/>
      <c r="ACE364" s="60"/>
      <c r="ACF364" s="60"/>
      <c r="ACG364" s="60"/>
      <c r="ACH364" s="60"/>
      <c r="ACI364" s="60"/>
      <c r="ACJ364" s="60"/>
      <c r="ACK364" s="60"/>
      <c r="ACL364" s="60"/>
      <c r="ACM364" s="60"/>
      <c r="ACN364" s="60"/>
      <c r="ACO364" s="60"/>
      <c r="ACP364" s="60"/>
      <c r="ACQ364" s="60"/>
      <c r="ACR364" s="60"/>
      <c r="ACS364" s="60"/>
      <c r="ACT364" s="60"/>
      <c r="ACU364" s="60"/>
      <c r="ACV364" s="60"/>
      <c r="ACW364" s="60"/>
      <c r="ACX364" s="60"/>
      <c r="ACY364" s="60"/>
      <c r="ACZ364" s="60"/>
      <c r="ADA364" s="60"/>
      <c r="ADB364" s="60"/>
      <c r="ADC364" s="60"/>
      <c r="ADD364" s="60"/>
      <c r="ADE364" s="60"/>
      <c r="ADF364" s="60"/>
      <c r="ADG364" s="60"/>
      <c r="ADH364" s="60"/>
      <c r="ADI364" s="60"/>
      <c r="ADJ364" s="60"/>
      <c r="ADK364" s="60"/>
      <c r="ADL364" s="60"/>
      <c r="ADM364" s="60"/>
      <c r="ADN364" s="60"/>
      <c r="ADO364" s="60"/>
      <c r="ADP364" s="60"/>
      <c r="ADQ364" s="60"/>
      <c r="ADR364" s="60"/>
      <c r="ADS364" s="60"/>
      <c r="ADT364" s="60"/>
      <c r="ADU364" s="60"/>
      <c r="ADV364" s="60"/>
      <c r="ADW364" s="60"/>
      <c r="ADX364" s="60"/>
      <c r="ADY364" s="60"/>
      <c r="ADZ364" s="60"/>
      <c r="AEA364" s="60"/>
      <c r="AEB364" s="60"/>
      <c r="AEC364" s="60"/>
      <c r="AED364" s="60"/>
      <c r="AEE364" s="60"/>
      <c r="AEF364" s="60"/>
      <c r="AEG364" s="60"/>
      <c r="AEH364" s="60"/>
      <c r="AEI364" s="60"/>
      <c r="AEJ364" s="60"/>
      <c r="AEK364" s="60"/>
      <c r="AEL364" s="60"/>
      <c r="AEM364" s="60"/>
      <c r="AEN364" s="60"/>
      <c r="AEO364" s="60"/>
      <c r="AEP364" s="60"/>
      <c r="AEQ364" s="60"/>
      <c r="AER364" s="60"/>
      <c r="AES364" s="60"/>
      <c r="AET364" s="60"/>
      <c r="AEU364" s="60"/>
      <c r="AEV364" s="60"/>
      <c r="AEW364" s="60"/>
      <c r="AEX364" s="60"/>
      <c r="AEY364" s="60"/>
      <c r="AEZ364" s="60"/>
      <c r="AFA364" s="60"/>
      <c r="AFB364" s="60"/>
      <c r="AFC364" s="60"/>
      <c r="AFD364" s="60"/>
      <c r="AFE364" s="60"/>
      <c r="AFF364" s="60"/>
      <c r="AFG364" s="60"/>
      <c r="AFH364" s="60"/>
      <c r="AFI364" s="60"/>
      <c r="AFJ364" s="60"/>
      <c r="AFK364" s="60"/>
      <c r="AFL364" s="60"/>
      <c r="AFM364" s="60"/>
      <c r="AFN364" s="60"/>
      <c r="AFO364" s="60"/>
      <c r="AFP364" s="60"/>
      <c r="AFQ364" s="60"/>
      <c r="AFR364" s="60"/>
      <c r="AFS364" s="60"/>
      <c r="AFT364" s="60"/>
      <c r="AFU364" s="60"/>
      <c r="AFV364" s="60"/>
      <c r="AFW364" s="60"/>
      <c r="AFX364" s="60"/>
      <c r="AFY364" s="60"/>
      <c r="AFZ364" s="60"/>
      <c r="AGA364" s="60"/>
      <c r="AGB364" s="60"/>
      <c r="AGC364" s="60"/>
      <c r="AGD364" s="60"/>
      <c r="AGE364" s="60"/>
      <c r="AGF364" s="60"/>
      <c r="AGG364" s="60"/>
      <c r="AGH364" s="60"/>
      <c r="AGI364" s="60"/>
      <c r="AGJ364" s="60"/>
      <c r="AGK364" s="60"/>
      <c r="AGL364" s="60"/>
      <c r="AGM364" s="60"/>
      <c r="AGN364" s="60"/>
      <c r="AGO364" s="60"/>
      <c r="AGP364" s="60"/>
      <c r="AGQ364" s="60"/>
      <c r="AGR364" s="60"/>
      <c r="AGS364" s="60"/>
      <c r="AGT364" s="60"/>
      <c r="AGU364" s="60"/>
      <c r="AGV364" s="60"/>
      <c r="AGW364" s="60"/>
      <c r="AGX364" s="60"/>
      <c r="AGY364" s="60"/>
      <c r="AGZ364" s="60"/>
      <c r="AHA364" s="60"/>
      <c r="AHB364" s="60"/>
      <c r="AHC364" s="60"/>
      <c r="AHD364" s="60"/>
      <c r="AHE364" s="60"/>
      <c r="AHF364" s="60"/>
      <c r="AHG364" s="60"/>
      <c r="AHH364" s="60"/>
      <c r="AHI364" s="60"/>
      <c r="AHJ364" s="60"/>
      <c r="AHK364" s="60"/>
      <c r="AHL364" s="60"/>
      <c r="AHM364" s="60"/>
      <c r="AHN364" s="60"/>
      <c r="AHO364" s="60"/>
      <c r="AHP364" s="60"/>
      <c r="AHQ364" s="60"/>
      <c r="AHR364" s="60"/>
      <c r="AHS364" s="60"/>
      <c r="AHT364" s="60"/>
      <c r="AHU364" s="60"/>
      <c r="AHV364" s="60"/>
      <c r="AHW364" s="60"/>
      <c r="AHX364" s="60"/>
      <c r="AHY364" s="60"/>
      <c r="AHZ364" s="60"/>
      <c r="AIA364" s="60"/>
      <c r="AIB364" s="60"/>
      <c r="AIC364" s="60"/>
      <c r="AID364" s="60"/>
      <c r="AIE364" s="60"/>
      <c r="AIF364" s="60"/>
      <c r="AIG364" s="60"/>
      <c r="AIH364" s="60"/>
      <c r="AII364" s="60"/>
      <c r="AIJ364" s="60"/>
      <c r="AIK364" s="60"/>
      <c r="AIL364" s="60"/>
      <c r="AIM364" s="60"/>
      <c r="AIN364" s="60"/>
      <c r="AIO364" s="60"/>
      <c r="AIP364" s="60"/>
      <c r="AIQ364" s="60"/>
      <c r="AIR364" s="60"/>
      <c r="AIS364" s="60"/>
      <c r="AIT364" s="60"/>
      <c r="AIU364" s="60"/>
      <c r="AIV364" s="60"/>
      <c r="AIW364" s="60"/>
      <c r="AIX364" s="60"/>
      <c r="AIY364" s="60"/>
      <c r="AIZ364" s="60"/>
      <c r="AJA364" s="60"/>
      <c r="AJB364" s="60"/>
      <c r="AJC364" s="60"/>
      <c r="AJD364" s="60"/>
      <c r="AJE364" s="60"/>
      <c r="AJF364" s="60"/>
      <c r="AJG364" s="60"/>
      <c r="AJH364" s="60"/>
      <c r="AJI364" s="60"/>
      <c r="AJJ364" s="60"/>
      <c r="AJK364" s="60"/>
      <c r="AJL364" s="60"/>
      <c r="AJM364" s="60"/>
      <c r="AJN364" s="60"/>
      <c r="AJO364" s="60"/>
      <c r="AJP364" s="60"/>
      <c r="AJQ364" s="60"/>
      <c r="AJR364" s="60"/>
      <c r="AJS364" s="60"/>
      <c r="AJT364" s="60"/>
      <c r="AJU364" s="60"/>
      <c r="AJV364" s="60"/>
      <c r="AJW364" s="60"/>
      <c r="AJX364" s="60"/>
      <c r="AJY364" s="60"/>
      <c r="AJZ364" s="60"/>
      <c r="AKA364" s="60"/>
      <c r="AKB364" s="60"/>
      <c r="AKC364" s="60"/>
      <c r="AKD364" s="60"/>
      <c r="AKE364" s="60"/>
      <c r="AKF364" s="60"/>
      <c r="AKG364" s="60"/>
      <c r="AKH364" s="60"/>
      <c r="AKI364" s="60"/>
      <c r="AKJ364" s="60"/>
      <c r="AKK364" s="60"/>
      <c r="AKL364" s="60"/>
      <c r="AKM364" s="60"/>
      <c r="AKN364" s="60"/>
      <c r="AKO364" s="60"/>
      <c r="AKP364" s="60"/>
      <c r="AKQ364" s="60"/>
      <c r="AKR364" s="60"/>
      <c r="AKS364" s="60"/>
      <c r="AKT364" s="60"/>
      <c r="AKU364" s="60"/>
      <c r="AKV364" s="60"/>
      <c r="AKW364" s="60"/>
      <c r="AKX364" s="60"/>
      <c r="AKY364" s="60"/>
      <c r="AKZ364" s="60"/>
      <c r="ALA364" s="60"/>
      <c r="ALB364" s="60"/>
      <c r="ALC364" s="60"/>
      <c r="ALD364" s="60"/>
      <c r="ALE364" s="60"/>
      <c r="ALF364" s="60"/>
      <c r="ALG364" s="60"/>
      <c r="ALH364" s="60"/>
      <c r="ALI364" s="60"/>
      <c r="ALJ364" s="60"/>
      <c r="ALK364" s="60"/>
      <c r="ALL364" s="60"/>
      <c r="ALM364" s="60"/>
      <c r="ALN364" s="60"/>
      <c r="ALO364" s="60"/>
      <c r="ALP364" s="60"/>
      <c r="ALQ364" s="60"/>
      <c r="ALR364" s="60"/>
      <c r="ALS364" s="60"/>
      <c r="ALT364" s="60"/>
      <c r="ALU364" s="60"/>
      <c r="ALV364" s="60"/>
    </row>
    <row r="365" spans="1:1010" customFormat="1" ht="27" customHeight="1" thickBot="1">
      <c r="A365" s="167"/>
      <c r="B365" s="168"/>
      <c r="C365" s="57">
        <f>D362</f>
        <v>0</v>
      </c>
      <c r="D365" s="49">
        <f>C365/51*100</f>
        <v>0</v>
      </c>
      <c r="E365" s="8"/>
      <c r="F365" s="60"/>
      <c r="G365" s="1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/>
      <c r="AZ365" s="60"/>
      <c r="BA365" s="60"/>
      <c r="BB365" s="60"/>
      <c r="BC365" s="60"/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/>
      <c r="BO365" s="60"/>
      <c r="BP365" s="60"/>
      <c r="BQ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  <c r="EG365" s="60"/>
      <c r="EH365" s="60"/>
      <c r="EI365" s="60"/>
      <c r="EJ365" s="60"/>
      <c r="EK365" s="60"/>
      <c r="EL365" s="60"/>
      <c r="EM365" s="60"/>
      <c r="EN365" s="60"/>
      <c r="EO365" s="60"/>
      <c r="EP365" s="60"/>
      <c r="EQ365" s="60"/>
      <c r="ER365" s="60"/>
      <c r="ES365" s="60"/>
      <c r="ET365" s="60"/>
      <c r="EU365" s="60"/>
      <c r="EV365" s="60"/>
      <c r="EW365" s="60"/>
      <c r="EX365" s="60"/>
      <c r="EY365" s="60"/>
      <c r="EZ365" s="60"/>
      <c r="FA365" s="60"/>
      <c r="FB365" s="60"/>
      <c r="FC365" s="60"/>
      <c r="FD365" s="60"/>
      <c r="FE365" s="60"/>
      <c r="FF365" s="60"/>
      <c r="FG365" s="60"/>
      <c r="FH365" s="60"/>
      <c r="FI365" s="60"/>
      <c r="FJ365" s="60"/>
      <c r="FK365" s="60"/>
      <c r="FL365" s="60"/>
      <c r="FM365" s="60"/>
      <c r="FN365" s="60"/>
      <c r="FO365" s="60"/>
      <c r="FP365" s="60"/>
      <c r="FQ365" s="60"/>
      <c r="FR365" s="60"/>
      <c r="FS365" s="60"/>
      <c r="FT365" s="60"/>
      <c r="FU365" s="60"/>
      <c r="FV365" s="60"/>
      <c r="FW365" s="60"/>
      <c r="FX365" s="60"/>
      <c r="FY365" s="60"/>
      <c r="FZ365" s="60"/>
      <c r="GA365" s="60"/>
      <c r="GB365" s="60"/>
      <c r="GC365" s="60"/>
      <c r="GD365" s="60"/>
      <c r="GE365" s="60"/>
      <c r="GF365" s="60"/>
      <c r="GG365" s="60"/>
      <c r="GH365" s="60"/>
      <c r="GI365" s="60"/>
      <c r="GJ365" s="60"/>
      <c r="GK365" s="60"/>
      <c r="GL365" s="60"/>
      <c r="GM365" s="60"/>
      <c r="GN365" s="60"/>
      <c r="GO365" s="60"/>
      <c r="GP365" s="60"/>
      <c r="GQ365" s="60"/>
      <c r="GR365" s="60"/>
      <c r="GS365" s="60"/>
      <c r="GT365" s="60"/>
      <c r="GU365" s="60"/>
      <c r="GV365" s="60"/>
      <c r="GW365" s="60"/>
      <c r="GX365" s="60"/>
      <c r="GY365" s="60"/>
      <c r="GZ365" s="60"/>
      <c r="HA365" s="60"/>
      <c r="HB365" s="60"/>
      <c r="HC365" s="60"/>
      <c r="HD365" s="60"/>
      <c r="HE365" s="60"/>
      <c r="HF365" s="60"/>
      <c r="HG365" s="60"/>
      <c r="HH365" s="60"/>
      <c r="HI365" s="60"/>
      <c r="HJ365" s="60"/>
      <c r="HK365" s="60"/>
      <c r="HL365" s="60"/>
      <c r="HM365" s="60"/>
      <c r="HN365" s="60"/>
      <c r="HO365" s="60"/>
      <c r="HP365" s="60"/>
      <c r="HQ365" s="60"/>
      <c r="HR365" s="60"/>
      <c r="HS365" s="60"/>
      <c r="HT365" s="60"/>
      <c r="HU365" s="60"/>
      <c r="HV365" s="60"/>
      <c r="HW365" s="60"/>
      <c r="HX365" s="60"/>
      <c r="HY365" s="60"/>
      <c r="HZ365" s="60"/>
      <c r="IA365" s="60"/>
      <c r="IB365" s="60"/>
      <c r="IC365" s="60"/>
      <c r="ID365" s="60"/>
      <c r="IE365" s="60"/>
      <c r="IF365" s="60"/>
      <c r="IG365" s="60"/>
      <c r="IH365" s="60"/>
      <c r="II365" s="60"/>
      <c r="IJ365" s="60"/>
      <c r="IK365" s="60"/>
      <c r="IL365" s="60"/>
      <c r="IM365" s="60"/>
      <c r="IN365" s="60"/>
      <c r="IO365" s="60"/>
      <c r="IP365" s="60"/>
      <c r="IQ365" s="60"/>
      <c r="IR365" s="60"/>
      <c r="IS365" s="60"/>
      <c r="IT365" s="60"/>
      <c r="IU365" s="60"/>
      <c r="IV365" s="60"/>
      <c r="IW365" s="60"/>
      <c r="IX365" s="60"/>
      <c r="IY365" s="60"/>
      <c r="IZ365" s="60"/>
      <c r="JA365" s="60"/>
      <c r="JB365" s="60"/>
      <c r="JC365" s="60"/>
      <c r="JD365" s="60"/>
      <c r="JE365" s="60"/>
      <c r="JF365" s="60"/>
      <c r="JG365" s="60"/>
      <c r="JH365" s="60"/>
      <c r="JI365" s="60"/>
      <c r="JJ365" s="60"/>
      <c r="JK365" s="60"/>
      <c r="JL365" s="60"/>
      <c r="JM365" s="60"/>
      <c r="JN365" s="60"/>
      <c r="JO365" s="60"/>
      <c r="JP365" s="60"/>
      <c r="JQ365" s="60"/>
      <c r="JR365" s="60"/>
      <c r="JS365" s="60"/>
      <c r="JT365" s="60"/>
      <c r="JU365" s="60"/>
      <c r="JV365" s="60"/>
      <c r="JW365" s="60"/>
      <c r="JX365" s="60"/>
      <c r="JY365" s="60"/>
      <c r="JZ365" s="60"/>
      <c r="KA365" s="60"/>
      <c r="KB365" s="60"/>
      <c r="KC365" s="60"/>
      <c r="KD365" s="60"/>
      <c r="KE365" s="60"/>
      <c r="KF365" s="60"/>
      <c r="KG365" s="60"/>
      <c r="KH365" s="60"/>
      <c r="KI365" s="60"/>
      <c r="KJ365" s="60"/>
      <c r="KK365" s="60"/>
      <c r="KL365" s="60"/>
      <c r="KM365" s="60"/>
      <c r="KN365" s="60"/>
      <c r="KO365" s="60"/>
      <c r="KP365" s="60"/>
      <c r="KQ365" s="60"/>
      <c r="KR365" s="60"/>
      <c r="KS365" s="60"/>
      <c r="KT365" s="60"/>
      <c r="KU365" s="60"/>
      <c r="KV365" s="60"/>
      <c r="KW365" s="60"/>
      <c r="KX365" s="60"/>
      <c r="KY365" s="60"/>
      <c r="KZ365" s="60"/>
      <c r="LA365" s="60"/>
      <c r="LB365" s="60"/>
      <c r="LC365" s="60"/>
      <c r="LD365" s="60"/>
      <c r="LE365" s="60"/>
      <c r="LF365" s="60"/>
      <c r="LG365" s="60"/>
      <c r="LH365" s="60"/>
      <c r="LI365" s="60"/>
      <c r="LJ365" s="60"/>
      <c r="LK365" s="60"/>
      <c r="LL365" s="60"/>
      <c r="LM365" s="60"/>
      <c r="LN365" s="60"/>
      <c r="LO365" s="60"/>
      <c r="LP365" s="60"/>
      <c r="LQ365" s="60"/>
      <c r="LR365" s="60"/>
      <c r="LS365" s="60"/>
      <c r="LT365" s="60"/>
      <c r="LU365" s="60"/>
      <c r="LV365" s="60"/>
      <c r="LW365" s="60"/>
      <c r="LX365" s="60"/>
      <c r="LY365" s="60"/>
      <c r="LZ365" s="60"/>
      <c r="MA365" s="60"/>
      <c r="MB365" s="60"/>
      <c r="MC365" s="60"/>
      <c r="MD365" s="60"/>
      <c r="ME365" s="60"/>
      <c r="MF365" s="60"/>
      <c r="MG365" s="60"/>
      <c r="MH365" s="60"/>
      <c r="MI365" s="60"/>
      <c r="MJ365" s="60"/>
      <c r="MK365" s="60"/>
      <c r="ML365" s="60"/>
      <c r="MM365" s="60"/>
      <c r="MN365" s="60"/>
      <c r="MO365" s="60"/>
      <c r="MP365" s="60"/>
      <c r="MQ365" s="60"/>
      <c r="MR365" s="60"/>
      <c r="MS365" s="60"/>
      <c r="MT365" s="60"/>
      <c r="MU365" s="60"/>
      <c r="MV365" s="60"/>
      <c r="MW365" s="60"/>
      <c r="MX365" s="60"/>
      <c r="MY365" s="60"/>
      <c r="MZ365" s="60"/>
      <c r="NA365" s="60"/>
      <c r="NB365" s="60"/>
      <c r="NC365" s="60"/>
      <c r="ND365" s="60"/>
      <c r="NE365" s="60"/>
      <c r="NF365" s="60"/>
      <c r="NG365" s="60"/>
      <c r="NH365" s="60"/>
      <c r="NI365" s="60"/>
      <c r="NJ365" s="60"/>
      <c r="NK365" s="60"/>
      <c r="NL365" s="60"/>
      <c r="NM365" s="60"/>
      <c r="NN365" s="60"/>
      <c r="NO365" s="60"/>
      <c r="NP365" s="60"/>
      <c r="NQ365" s="60"/>
      <c r="NR365" s="60"/>
      <c r="NS365" s="60"/>
      <c r="NT365" s="60"/>
      <c r="NU365" s="60"/>
      <c r="NV365" s="60"/>
      <c r="NW365" s="60"/>
      <c r="NX365" s="60"/>
      <c r="NY365" s="60"/>
      <c r="NZ365" s="60"/>
      <c r="OA365" s="60"/>
      <c r="OB365" s="60"/>
      <c r="OC365" s="60"/>
      <c r="OD365" s="60"/>
      <c r="OE365" s="60"/>
      <c r="OF365" s="60"/>
      <c r="OG365" s="60"/>
      <c r="OH365" s="60"/>
      <c r="OI365" s="60"/>
      <c r="OJ365" s="60"/>
      <c r="OK365" s="60"/>
      <c r="OL365" s="60"/>
      <c r="OM365" s="60"/>
      <c r="ON365" s="60"/>
      <c r="OO365" s="60"/>
      <c r="OP365" s="60"/>
      <c r="OQ365" s="60"/>
      <c r="OR365" s="60"/>
      <c r="OS365" s="60"/>
      <c r="OT365" s="60"/>
      <c r="OU365" s="60"/>
      <c r="OV365" s="60"/>
      <c r="OW365" s="60"/>
      <c r="OX365" s="60"/>
      <c r="OY365" s="60"/>
      <c r="OZ365" s="60"/>
      <c r="PA365" s="60"/>
      <c r="PB365" s="60"/>
      <c r="PC365" s="60"/>
      <c r="PD365" s="60"/>
      <c r="PE365" s="60"/>
      <c r="PF365" s="60"/>
      <c r="PG365" s="60"/>
      <c r="PH365" s="60"/>
      <c r="PI365" s="60"/>
      <c r="PJ365" s="60"/>
      <c r="PK365" s="60"/>
      <c r="PL365" s="60"/>
      <c r="PM365" s="60"/>
      <c r="PN365" s="60"/>
      <c r="PO365" s="60"/>
      <c r="PP365" s="60"/>
      <c r="PQ365" s="60"/>
      <c r="PR365" s="60"/>
      <c r="PS365" s="60"/>
      <c r="PT365" s="60"/>
      <c r="PU365" s="60"/>
      <c r="PV365" s="60"/>
      <c r="PW365" s="60"/>
      <c r="PX365" s="60"/>
      <c r="PY365" s="60"/>
      <c r="PZ365" s="60"/>
      <c r="QA365" s="60"/>
      <c r="QB365" s="60"/>
      <c r="QC365" s="60"/>
      <c r="QD365" s="60"/>
      <c r="QE365" s="60"/>
      <c r="QF365" s="60"/>
      <c r="QG365" s="60"/>
      <c r="QH365" s="60"/>
      <c r="QI365" s="60"/>
      <c r="QJ365" s="60"/>
      <c r="QK365" s="60"/>
      <c r="QL365" s="60"/>
      <c r="QM365" s="60"/>
      <c r="QN365" s="60"/>
      <c r="QO365" s="60"/>
      <c r="QP365" s="60"/>
      <c r="QQ365" s="60"/>
      <c r="QR365" s="60"/>
      <c r="QS365" s="60"/>
      <c r="QT365" s="60"/>
      <c r="QU365" s="60"/>
      <c r="QV365" s="60"/>
      <c r="QW365" s="60"/>
      <c r="QX365" s="60"/>
      <c r="QY365" s="60"/>
      <c r="QZ365" s="60"/>
      <c r="RA365" s="60"/>
      <c r="RB365" s="60"/>
      <c r="RC365" s="60"/>
      <c r="RD365" s="60"/>
      <c r="RE365" s="60"/>
      <c r="RF365" s="60"/>
      <c r="RG365" s="60"/>
      <c r="RH365" s="60"/>
      <c r="RI365" s="60"/>
      <c r="RJ365" s="60"/>
      <c r="RK365" s="60"/>
      <c r="RL365" s="60"/>
      <c r="RM365" s="60"/>
      <c r="RN365" s="60"/>
      <c r="RO365" s="60"/>
      <c r="RP365" s="60"/>
      <c r="RQ365" s="60"/>
      <c r="RR365" s="60"/>
      <c r="RS365" s="60"/>
      <c r="RT365" s="60"/>
      <c r="RU365" s="60"/>
      <c r="RV365" s="60"/>
      <c r="RW365" s="60"/>
      <c r="RX365" s="60"/>
      <c r="RY365" s="60"/>
      <c r="RZ365" s="60"/>
      <c r="SA365" s="60"/>
      <c r="SB365" s="60"/>
      <c r="SC365" s="60"/>
      <c r="SD365" s="60"/>
      <c r="SE365" s="60"/>
      <c r="SF365" s="60"/>
      <c r="SG365" s="60"/>
      <c r="SH365" s="60"/>
      <c r="SI365" s="60"/>
      <c r="SJ365" s="60"/>
      <c r="SK365" s="60"/>
      <c r="SL365" s="60"/>
      <c r="SM365" s="60"/>
      <c r="SN365" s="60"/>
      <c r="SO365" s="60"/>
      <c r="SP365" s="60"/>
      <c r="SQ365" s="60"/>
      <c r="SR365" s="60"/>
      <c r="SS365" s="60"/>
      <c r="ST365" s="60"/>
      <c r="SU365" s="60"/>
      <c r="SV365" s="60"/>
      <c r="SW365" s="60"/>
      <c r="SX365" s="60"/>
      <c r="SY365" s="60"/>
      <c r="SZ365" s="60"/>
      <c r="TA365" s="60"/>
      <c r="TB365" s="60"/>
      <c r="TC365" s="60"/>
      <c r="TD365" s="60"/>
      <c r="TE365" s="60"/>
      <c r="TF365" s="60"/>
      <c r="TG365" s="60"/>
      <c r="TH365" s="60"/>
      <c r="TI365" s="60"/>
      <c r="TJ365" s="60"/>
      <c r="TK365" s="60"/>
      <c r="TL365" s="60"/>
      <c r="TM365" s="60"/>
      <c r="TN365" s="60"/>
      <c r="TO365" s="60"/>
      <c r="TP365" s="60"/>
      <c r="TQ365" s="60"/>
      <c r="TR365" s="60"/>
      <c r="TS365" s="60"/>
      <c r="TT365" s="60"/>
      <c r="TU365" s="60"/>
      <c r="TV365" s="60"/>
      <c r="TW365" s="60"/>
      <c r="TX365" s="60"/>
      <c r="TY365" s="60"/>
      <c r="TZ365" s="60"/>
      <c r="UA365" s="60"/>
      <c r="UB365" s="60"/>
      <c r="UC365" s="60"/>
      <c r="UD365" s="60"/>
      <c r="UE365" s="60"/>
      <c r="UF365" s="60"/>
      <c r="UG365" s="60"/>
      <c r="UH365" s="60"/>
      <c r="UI365" s="60"/>
      <c r="UJ365" s="60"/>
      <c r="UK365" s="60"/>
      <c r="UL365" s="60"/>
      <c r="UM365" s="60"/>
      <c r="UN365" s="60"/>
      <c r="UO365" s="60"/>
      <c r="UP365" s="60"/>
      <c r="UQ365" s="60"/>
      <c r="UR365" s="60"/>
      <c r="US365" s="60"/>
      <c r="UT365" s="60"/>
      <c r="UU365" s="60"/>
      <c r="UV365" s="60"/>
      <c r="UW365" s="60"/>
      <c r="UX365" s="60"/>
      <c r="UY365" s="60"/>
      <c r="UZ365" s="60"/>
      <c r="VA365" s="60"/>
      <c r="VB365" s="60"/>
      <c r="VC365" s="60"/>
      <c r="VD365" s="60"/>
      <c r="VE365" s="60"/>
      <c r="VF365" s="60"/>
      <c r="VG365" s="60"/>
      <c r="VH365" s="60"/>
      <c r="VI365" s="60"/>
      <c r="VJ365" s="60"/>
      <c r="VK365" s="60"/>
      <c r="VL365" s="60"/>
      <c r="VM365" s="60"/>
      <c r="VN365" s="60"/>
      <c r="VO365" s="60"/>
      <c r="VP365" s="60"/>
      <c r="VQ365" s="60"/>
      <c r="VR365" s="60"/>
      <c r="VS365" s="60"/>
      <c r="VT365" s="60"/>
      <c r="VU365" s="60"/>
      <c r="VV365" s="60"/>
      <c r="VW365" s="60"/>
      <c r="VX365" s="60"/>
      <c r="VY365" s="60"/>
      <c r="VZ365" s="60"/>
      <c r="WA365" s="60"/>
      <c r="WB365" s="60"/>
      <c r="WC365" s="60"/>
      <c r="WD365" s="60"/>
      <c r="WE365" s="60"/>
      <c r="WF365" s="60"/>
      <c r="WG365" s="60"/>
      <c r="WH365" s="60"/>
      <c r="WI365" s="60"/>
      <c r="WJ365" s="60"/>
      <c r="WK365" s="60"/>
      <c r="WL365" s="60"/>
      <c r="WM365" s="60"/>
      <c r="WN365" s="60"/>
      <c r="WO365" s="60"/>
      <c r="WP365" s="60"/>
      <c r="WQ365" s="60"/>
      <c r="WR365" s="60"/>
      <c r="WS365" s="60"/>
      <c r="WT365" s="60"/>
      <c r="WU365" s="60"/>
      <c r="WV365" s="60"/>
      <c r="WW365" s="60"/>
      <c r="WX365" s="60"/>
      <c r="WY365" s="60"/>
      <c r="WZ365" s="60"/>
      <c r="XA365" s="60"/>
      <c r="XB365" s="60"/>
      <c r="XC365" s="60"/>
      <c r="XD365" s="60"/>
      <c r="XE365" s="60"/>
      <c r="XF365" s="60"/>
      <c r="XG365" s="60"/>
      <c r="XH365" s="60"/>
      <c r="XI365" s="60"/>
      <c r="XJ365" s="60"/>
      <c r="XK365" s="60"/>
      <c r="XL365" s="60"/>
      <c r="XM365" s="60"/>
      <c r="XN365" s="60"/>
      <c r="XO365" s="60"/>
      <c r="XP365" s="60"/>
      <c r="XQ365" s="60"/>
      <c r="XR365" s="60"/>
      <c r="XS365" s="60"/>
      <c r="XT365" s="60"/>
      <c r="XU365" s="60"/>
      <c r="XV365" s="60"/>
      <c r="XW365" s="60"/>
      <c r="XX365" s="60"/>
      <c r="XY365" s="60"/>
      <c r="XZ365" s="60"/>
      <c r="YA365" s="60"/>
      <c r="YB365" s="60"/>
      <c r="YC365" s="60"/>
      <c r="YD365" s="60"/>
      <c r="YE365" s="60"/>
      <c r="YF365" s="60"/>
      <c r="YG365" s="60"/>
      <c r="YH365" s="60"/>
      <c r="YI365" s="60"/>
      <c r="YJ365" s="60"/>
      <c r="YK365" s="60"/>
      <c r="YL365" s="60"/>
      <c r="YM365" s="60"/>
      <c r="YN365" s="60"/>
      <c r="YO365" s="60"/>
      <c r="YP365" s="60"/>
      <c r="YQ365" s="60"/>
      <c r="YR365" s="60"/>
      <c r="YS365" s="60"/>
      <c r="YT365" s="60"/>
      <c r="YU365" s="60"/>
      <c r="YV365" s="60"/>
      <c r="YW365" s="60"/>
      <c r="YX365" s="60"/>
      <c r="YY365" s="60"/>
      <c r="YZ365" s="60"/>
      <c r="ZA365" s="60"/>
      <c r="ZB365" s="60"/>
      <c r="ZC365" s="60"/>
      <c r="ZD365" s="60"/>
      <c r="ZE365" s="60"/>
      <c r="ZF365" s="60"/>
      <c r="ZG365" s="60"/>
      <c r="ZH365" s="60"/>
      <c r="ZI365" s="60"/>
      <c r="ZJ365" s="60"/>
      <c r="ZK365" s="60"/>
      <c r="ZL365" s="60"/>
      <c r="ZM365" s="60"/>
      <c r="ZN365" s="60"/>
      <c r="ZO365" s="60"/>
      <c r="ZP365" s="60"/>
      <c r="ZQ365" s="60"/>
      <c r="ZR365" s="60"/>
      <c r="ZS365" s="60"/>
      <c r="ZT365" s="60"/>
      <c r="ZU365" s="60"/>
      <c r="ZV365" s="60"/>
      <c r="ZW365" s="60"/>
      <c r="ZX365" s="60"/>
      <c r="ZY365" s="60"/>
      <c r="ZZ365" s="60"/>
      <c r="AAA365" s="60"/>
      <c r="AAB365" s="60"/>
      <c r="AAC365" s="60"/>
      <c r="AAD365" s="60"/>
      <c r="AAE365" s="60"/>
      <c r="AAF365" s="60"/>
      <c r="AAG365" s="60"/>
      <c r="AAH365" s="60"/>
      <c r="AAI365" s="60"/>
      <c r="AAJ365" s="60"/>
      <c r="AAK365" s="60"/>
      <c r="AAL365" s="60"/>
      <c r="AAM365" s="60"/>
      <c r="AAN365" s="60"/>
      <c r="AAO365" s="60"/>
      <c r="AAP365" s="60"/>
      <c r="AAQ365" s="60"/>
      <c r="AAR365" s="60"/>
      <c r="AAS365" s="60"/>
      <c r="AAT365" s="60"/>
      <c r="AAU365" s="60"/>
      <c r="AAV365" s="60"/>
      <c r="AAW365" s="60"/>
      <c r="AAX365" s="60"/>
      <c r="AAY365" s="60"/>
      <c r="AAZ365" s="60"/>
      <c r="ABA365" s="60"/>
      <c r="ABB365" s="60"/>
      <c r="ABC365" s="60"/>
      <c r="ABD365" s="60"/>
      <c r="ABE365" s="60"/>
      <c r="ABF365" s="60"/>
      <c r="ABG365" s="60"/>
      <c r="ABH365" s="60"/>
      <c r="ABI365" s="60"/>
      <c r="ABJ365" s="60"/>
      <c r="ABK365" s="60"/>
      <c r="ABL365" s="60"/>
      <c r="ABM365" s="60"/>
      <c r="ABN365" s="60"/>
      <c r="ABO365" s="60"/>
      <c r="ABP365" s="60"/>
      <c r="ABQ365" s="60"/>
      <c r="ABR365" s="60"/>
      <c r="ABS365" s="60"/>
      <c r="ABT365" s="60"/>
      <c r="ABU365" s="60"/>
      <c r="ABV365" s="60"/>
      <c r="ABW365" s="60"/>
      <c r="ABX365" s="60"/>
      <c r="ABY365" s="60"/>
      <c r="ABZ365" s="60"/>
      <c r="ACA365" s="60"/>
      <c r="ACB365" s="60"/>
      <c r="ACC365" s="60"/>
      <c r="ACD365" s="60"/>
      <c r="ACE365" s="60"/>
      <c r="ACF365" s="60"/>
      <c r="ACG365" s="60"/>
      <c r="ACH365" s="60"/>
      <c r="ACI365" s="60"/>
      <c r="ACJ365" s="60"/>
      <c r="ACK365" s="60"/>
      <c r="ACL365" s="60"/>
      <c r="ACM365" s="60"/>
      <c r="ACN365" s="60"/>
      <c r="ACO365" s="60"/>
      <c r="ACP365" s="60"/>
      <c r="ACQ365" s="60"/>
      <c r="ACR365" s="60"/>
      <c r="ACS365" s="60"/>
      <c r="ACT365" s="60"/>
      <c r="ACU365" s="60"/>
      <c r="ACV365" s="60"/>
      <c r="ACW365" s="60"/>
      <c r="ACX365" s="60"/>
      <c r="ACY365" s="60"/>
      <c r="ACZ365" s="60"/>
      <c r="ADA365" s="60"/>
      <c r="ADB365" s="60"/>
      <c r="ADC365" s="60"/>
      <c r="ADD365" s="60"/>
      <c r="ADE365" s="60"/>
      <c r="ADF365" s="60"/>
      <c r="ADG365" s="60"/>
      <c r="ADH365" s="60"/>
      <c r="ADI365" s="60"/>
      <c r="ADJ365" s="60"/>
      <c r="ADK365" s="60"/>
      <c r="ADL365" s="60"/>
      <c r="ADM365" s="60"/>
      <c r="ADN365" s="60"/>
      <c r="ADO365" s="60"/>
      <c r="ADP365" s="60"/>
      <c r="ADQ365" s="60"/>
      <c r="ADR365" s="60"/>
      <c r="ADS365" s="60"/>
      <c r="ADT365" s="60"/>
      <c r="ADU365" s="60"/>
      <c r="ADV365" s="60"/>
      <c r="ADW365" s="60"/>
      <c r="ADX365" s="60"/>
      <c r="ADY365" s="60"/>
      <c r="ADZ365" s="60"/>
      <c r="AEA365" s="60"/>
      <c r="AEB365" s="60"/>
      <c r="AEC365" s="60"/>
      <c r="AED365" s="60"/>
      <c r="AEE365" s="60"/>
      <c r="AEF365" s="60"/>
      <c r="AEG365" s="60"/>
      <c r="AEH365" s="60"/>
      <c r="AEI365" s="60"/>
      <c r="AEJ365" s="60"/>
      <c r="AEK365" s="60"/>
      <c r="AEL365" s="60"/>
      <c r="AEM365" s="60"/>
      <c r="AEN365" s="60"/>
      <c r="AEO365" s="60"/>
      <c r="AEP365" s="60"/>
      <c r="AEQ365" s="60"/>
      <c r="AER365" s="60"/>
      <c r="AES365" s="60"/>
      <c r="AET365" s="60"/>
      <c r="AEU365" s="60"/>
      <c r="AEV365" s="60"/>
      <c r="AEW365" s="60"/>
      <c r="AEX365" s="60"/>
      <c r="AEY365" s="60"/>
      <c r="AEZ365" s="60"/>
      <c r="AFA365" s="60"/>
      <c r="AFB365" s="60"/>
      <c r="AFC365" s="60"/>
      <c r="AFD365" s="60"/>
      <c r="AFE365" s="60"/>
      <c r="AFF365" s="60"/>
      <c r="AFG365" s="60"/>
      <c r="AFH365" s="60"/>
      <c r="AFI365" s="60"/>
      <c r="AFJ365" s="60"/>
      <c r="AFK365" s="60"/>
      <c r="AFL365" s="60"/>
      <c r="AFM365" s="60"/>
      <c r="AFN365" s="60"/>
      <c r="AFO365" s="60"/>
      <c r="AFP365" s="60"/>
      <c r="AFQ365" s="60"/>
      <c r="AFR365" s="60"/>
      <c r="AFS365" s="60"/>
      <c r="AFT365" s="60"/>
      <c r="AFU365" s="60"/>
      <c r="AFV365" s="60"/>
      <c r="AFW365" s="60"/>
      <c r="AFX365" s="60"/>
      <c r="AFY365" s="60"/>
      <c r="AFZ365" s="60"/>
      <c r="AGA365" s="60"/>
      <c r="AGB365" s="60"/>
      <c r="AGC365" s="60"/>
      <c r="AGD365" s="60"/>
      <c r="AGE365" s="60"/>
      <c r="AGF365" s="60"/>
      <c r="AGG365" s="60"/>
      <c r="AGH365" s="60"/>
      <c r="AGI365" s="60"/>
      <c r="AGJ365" s="60"/>
      <c r="AGK365" s="60"/>
      <c r="AGL365" s="60"/>
      <c r="AGM365" s="60"/>
      <c r="AGN365" s="60"/>
      <c r="AGO365" s="60"/>
      <c r="AGP365" s="60"/>
      <c r="AGQ365" s="60"/>
      <c r="AGR365" s="60"/>
      <c r="AGS365" s="60"/>
      <c r="AGT365" s="60"/>
      <c r="AGU365" s="60"/>
      <c r="AGV365" s="60"/>
      <c r="AGW365" s="60"/>
      <c r="AGX365" s="60"/>
      <c r="AGY365" s="60"/>
      <c r="AGZ365" s="60"/>
      <c r="AHA365" s="60"/>
      <c r="AHB365" s="60"/>
      <c r="AHC365" s="60"/>
      <c r="AHD365" s="60"/>
      <c r="AHE365" s="60"/>
      <c r="AHF365" s="60"/>
      <c r="AHG365" s="60"/>
      <c r="AHH365" s="60"/>
      <c r="AHI365" s="60"/>
      <c r="AHJ365" s="60"/>
      <c r="AHK365" s="60"/>
      <c r="AHL365" s="60"/>
      <c r="AHM365" s="60"/>
      <c r="AHN365" s="60"/>
      <c r="AHO365" s="60"/>
      <c r="AHP365" s="60"/>
      <c r="AHQ365" s="60"/>
      <c r="AHR365" s="60"/>
      <c r="AHS365" s="60"/>
      <c r="AHT365" s="60"/>
      <c r="AHU365" s="60"/>
      <c r="AHV365" s="60"/>
      <c r="AHW365" s="60"/>
      <c r="AHX365" s="60"/>
      <c r="AHY365" s="60"/>
      <c r="AHZ365" s="60"/>
      <c r="AIA365" s="60"/>
      <c r="AIB365" s="60"/>
      <c r="AIC365" s="60"/>
      <c r="AID365" s="60"/>
      <c r="AIE365" s="60"/>
      <c r="AIF365" s="60"/>
      <c r="AIG365" s="60"/>
      <c r="AIH365" s="60"/>
      <c r="AII365" s="60"/>
      <c r="AIJ365" s="60"/>
      <c r="AIK365" s="60"/>
      <c r="AIL365" s="60"/>
      <c r="AIM365" s="60"/>
      <c r="AIN365" s="60"/>
      <c r="AIO365" s="60"/>
      <c r="AIP365" s="60"/>
      <c r="AIQ365" s="60"/>
      <c r="AIR365" s="60"/>
      <c r="AIS365" s="60"/>
      <c r="AIT365" s="60"/>
      <c r="AIU365" s="60"/>
      <c r="AIV365" s="60"/>
      <c r="AIW365" s="60"/>
      <c r="AIX365" s="60"/>
      <c r="AIY365" s="60"/>
      <c r="AIZ365" s="60"/>
      <c r="AJA365" s="60"/>
      <c r="AJB365" s="60"/>
      <c r="AJC365" s="60"/>
      <c r="AJD365" s="60"/>
      <c r="AJE365" s="60"/>
      <c r="AJF365" s="60"/>
      <c r="AJG365" s="60"/>
      <c r="AJH365" s="60"/>
      <c r="AJI365" s="60"/>
      <c r="AJJ365" s="60"/>
      <c r="AJK365" s="60"/>
      <c r="AJL365" s="60"/>
      <c r="AJM365" s="60"/>
      <c r="AJN365" s="60"/>
      <c r="AJO365" s="60"/>
      <c r="AJP365" s="60"/>
      <c r="AJQ365" s="60"/>
      <c r="AJR365" s="60"/>
      <c r="AJS365" s="60"/>
      <c r="AJT365" s="60"/>
      <c r="AJU365" s="60"/>
      <c r="AJV365" s="60"/>
      <c r="AJW365" s="60"/>
      <c r="AJX365" s="60"/>
      <c r="AJY365" s="60"/>
      <c r="AJZ365" s="60"/>
      <c r="AKA365" s="60"/>
      <c r="AKB365" s="60"/>
      <c r="AKC365" s="60"/>
      <c r="AKD365" s="60"/>
      <c r="AKE365" s="60"/>
      <c r="AKF365" s="60"/>
      <c r="AKG365" s="60"/>
      <c r="AKH365" s="60"/>
      <c r="AKI365" s="60"/>
      <c r="AKJ365" s="60"/>
      <c r="AKK365" s="60"/>
      <c r="AKL365" s="60"/>
      <c r="AKM365" s="60"/>
      <c r="AKN365" s="60"/>
      <c r="AKO365" s="60"/>
      <c r="AKP365" s="60"/>
      <c r="AKQ365" s="60"/>
      <c r="AKR365" s="60"/>
      <c r="AKS365" s="60"/>
      <c r="AKT365" s="60"/>
      <c r="AKU365" s="60"/>
      <c r="AKV365" s="60"/>
      <c r="AKW365" s="60"/>
      <c r="AKX365" s="60"/>
      <c r="AKY365" s="60"/>
      <c r="AKZ365" s="60"/>
      <c r="ALA365" s="60"/>
      <c r="ALB365" s="60"/>
      <c r="ALC365" s="60"/>
      <c r="ALD365" s="60"/>
      <c r="ALE365" s="60"/>
      <c r="ALF365" s="60"/>
      <c r="ALG365" s="60"/>
      <c r="ALH365" s="60"/>
      <c r="ALI365" s="60"/>
      <c r="ALJ365" s="60"/>
      <c r="ALK365" s="60"/>
      <c r="ALL365" s="60"/>
      <c r="ALM365" s="60"/>
      <c r="ALN365" s="60"/>
      <c r="ALO365" s="60"/>
      <c r="ALP365" s="60"/>
      <c r="ALQ365" s="60"/>
      <c r="ALR365" s="60"/>
      <c r="ALS365" s="60"/>
      <c r="ALT365" s="60"/>
      <c r="ALU365" s="60"/>
      <c r="ALV365" s="60"/>
    </row>
    <row r="366" spans="1:1010" customFormat="1" ht="27" customHeight="1" thickBot="1">
      <c r="A366" s="181"/>
      <c r="B366" s="182"/>
      <c r="C366" s="182"/>
      <c r="D366" s="183"/>
      <c r="E366" s="8"/>
      <c r="F366" s="60"/>
      <c r="G366" s="1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60"/>
      <c r="AY366" s="60"/>
      <c r="AZ366" s="60"/>
      <c r="BA366" s="60"/>
      <c r="BB366" s="60"/>
      <c r="BC366" s="60"/>
      <c r="BD366" s="60"/>
      <c r="BE366" s="60"/>
      <c r="BF366" s="60"/>
      <c r="BG366" s="60"/>
      <c r="BH366" s="60"/>
      <c r="BI366" s="60"/>
      <c r="BJ366" s="60"/>
      <c r="BK366" s="60"/>
      <c r="BL366" s="60"/>
      <c r="BM366" s="60"/>
      <c r="BN366" s="60"/>
      <c r="BO366" s="60"/>
      <c r="BP366" s="60"/>
      <c r="BQ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  <c r="EG366" s="60"/>
      <c r="EH366" s="60"/>
      <c r="EI366" s="60"/>
      <c r="EJ366" s="60"/>
      <c r="EK366" s="60"/>
      <c r="EL366" s="60"/>
      <c r="EM366" s="60"/>
      <c r="EN366" s="60"/>
      <c r="EO366" s="60"/>
      <c r="EP366" s="60"/>
      <c r="EQ366" s="60"/>
      <c r="ER366" s="60"/>
      <c r="ES366" s="60"/>
      <c r="ET366" s="60"/>
      <c r="EU366" s="60"/>
      <c r="EV366" s="60"/>
      <c r="EW366" s="60"/>
      <c r="EX366" s="60"/>
      <c r="EY366" s="60"/>
      <c r="EZ366" s="60"/>
      <c r="FA366" s="60"/>
      <c r="FB366" s="60"/>
      <c r="FC366" s="60"/>
      <c r="FD366" s="60"/>
      <c r="FE366" s="60"/>
      <c r="FF366" s="60"/>
      <c r="FG366" s="60"/>
      <c r="FH366" s="60"/>
      <c r="FI366" s="60"/>
      <c r="FJ366" s="60"/>
      <c r="FK366" s="60"/>
      <c r="FL366" s="60"/>
      <c r="FM366" s="60"/>
      <c r="FN366" s="60"/>
      <c r="FO366" s="60"/>
      <c r="FP366" s="60"/>
      <c r="FQ366" s="60"/>
      <c r="FR366" s="60"/>
      <c r="FS366" s="60"/>
      <c r="FT366" s="60"/>
      <c r="FU366" s="60"/>
      <c r="FV366" s="60"/>
      <c r="FW366" s="60"/>
      <c r="FX366" s="60"/>
      <c r="FY366" s="60"/>
      <c r="FZ366" s="60"/>
      <c r="GA366" s="60"/>
      <c r="GB366" s="60"/>
      <c r="GC366" s="60"/>
      <c r="GD366" s="60"/>
      <c r="GE366" s="60"/>
      <c r="GF366" s="60"/>
      <c r="GG366" s="60"/>
      <c r="GH366" s="60"/>
      <c r="GI366" s="60"/>
      <c r="GJ366" s="60"/>
      <c r="GK366" s="60"/>
      <c r="GL366" s="60"/>
      <c r="GM366" s="60"/>
      <c r="GN366" s="60"/>
      <c r="GO366" s="60"/>
      <c r="GP366" s="60"/>
      <c r="GQ366" s="60"/>
      <c r="GR366" s="60"/>
      <c r="GS366" s="60"/>
      <c r="GT366" s="60"/>
      <c r="GU366" s="60"/>
      <c r="GV366" s="60"/>
      <c r="GW366" s="60"/>
      <c r="GX366" s="60"/>
      <c r="GY366" s="60"/>
      <c r="GZ366" s="60"/>
      <c r="HA366" s="60"/>
      <c r="HB366" s="60"/>
      <c r="HC366" s="60"/>
      <c r="HD366" s="60"/>
      <c r="HE366" s="60"/>
      <c r="HF366" s="60"/>
      <c r="HG366" s="60"/>
      <c r="HH366" s="60"/>
      <c r="HI366" s="60"/>
      <c r="HJ366" s="60"/>
      <c r="HK366" s="60"/>
      <c r="HL366" s="60"/>
      <c r="HM366" s="60"/>
      <c r="HN366" s="60"/>
      <c r="HO366" s="60"/>
      <c r="HP366" s="60"/>
      <c r="HQ366" s="60"/>
      <c r="HR366" s="60"/>
      <c r="HS366" s="60"/>
      <c r="HT366" s="60"/>
      <c r="HU366" s="60"/>
      <c r="HV366" s="60"/>
      <c r="HW366" s="60"/>
      <c r="HX366" s="60"/>
      <c r="HY366" s="60"/>
      <c r="HZ366" s="60"/>
      <c r="IA366" s="60"/>
      <c r="IB366" s="60"/>
      <c r="IC366" s="60"/>
      <c r="ID366" s="60"/>
      <c r="IE366" s="60"/>
      <c r="IF366" s="60"/>
      <c r="IG366" s="60"/>
      <c r="IH366" s="60"/>
      <c r="II366" s="60"/>
      <c r="IJ366" s="60"/>
      <c r="IK366" s="60"/>
      <c r="IL366" s="60"/>
      <c r="IM366" s="60"/>
      <c r="IN366" s="60"/>
      <c r="IO366" s="60"/>
      <c r="IP366" s="60"/>
      <c r="IQ366" s="60"/>
      <c r="IR366" s="60"/>
      <c r="IS366" s="60"/>
      <c r="IT366" s="60"/>
      <c r="IU366" s="60"/>
      <c r="IV366" s="60"/>
      <c r="IW366" s="60"/>
      <c r="IX366" s="60"/>
      <c r="IY366" s="60"/>
      <c r="IZ366" s="60"/>
      <c r="JA366" s="60"/>
      <c r="JB366" s="60"/>
      <c r="JC366" s="60"/>
      <c r="JD366" s="60"/>
      <c r="JE366" s="60"/>
      <c r="JF366" s="60"/>
      <c r="JG366" s="60"/>
      <c r="JH366" s="60"/>
      <c r="JI366" s="60"/>
      <c r="JJ366" s="60"/>
      <c r="JK366" s="60"/>
      <c r="JL366" s="60"/>
      <c r="JM366" s="60"/>
      <c r="JN366" s="60"/>
      <c r="JO366" s="60"/>
      <c r="JP366" s="60"/>
      <c r="JQ366" s="60"/>
      <c r="JR366" s="60"/>
      <c r="JS366" s="60"/>
      <c r="JT366" s="60"/>
      <c r="JU366" s="60"/>
      <c r="JV366" s="60"/>
      <c r="JW366" s="60"/>
      <c r="JX366" s="60"/>
      <c r="JY366" s="60"/>
      <c r="JZ366" s="60"/>
      <c r="KA366" s="60"/>
      <c r="KB366" s="60"/>
      <c r="KC366" s="60"/>
      <c r="KD366" s="60"/>
      <c r="KE366" s="60"/>
      <c r="KF366" s="60"/>
      <c r="KG366" s="60"/>
      <c r="KH366" s="60"/>
      <c r="KI366" s="60"/>
      <c r="KJ366" s="60"/>
      <c r="KK366" s="60"/>
      <c r="KL366" s="60"/>
      <c r="KM366" s="60"/>
      <c r="KN366" s="60"/>
      <c r="KO366" s="60"/>
      <c r="KP366" s="60"/>
      <c r="KQ366" s="60"/>
      <c r="KR366" s="60"/>
      <c r="KS366" s="60"/>
      <c r="KT366" s="60"/>
      <c r="KU366" s="60"/>
      <c r="KV366" s="60"/>
      <c r="KW366" s="60"/>
      <c r="KX366" s="60"/>
      <c r="KY366" s="60"/>
      <c r="KZ366" s="60"/>
      <c r="LA366" s="60"/>
      <c r="LB366" s="60"/>
      <c r="LC366" s="60"/>
      <c r="LD366" s="60"/>
      <c r="LE366" s="60"/>
      <c r="LF366" s="60"/>
      <c r="LG366" s="60"/>
      <c r="LH366" s="60"/>
      <c r="LI366" s="60"/>
      <c r="LJ366" s="60"/>
      <c r="LK366" s="60"/>
      <c r="LL366" s="60"/>
      <c r="LM366" s="60"/>
      <c r="LN366" s="60"/>
      <c r="LO366" s="60"/>
      <c r="LP366" s="60"/>
      <c r="LQ366" s="60"/>
      <c r="LR366" s="60"/>
      <c r="LS366" s="60"/>
      <c r="LT366" s="60"/>
      <c r="LU366" s="60"/>
      <c r="LV366" s="60"/>
      <c r="LW366" s="60"/>
      <c r="LX366" s="60"/>
      <c r="LY366" s="60"/>
      <c r="LZ366" s="60"/>
      <c r="MA366" s="60"/>
      <c r="MB366" s="60"/>
      <c r="MC366" s="60"/>
      <c r="MD366" s="60"/>
      <c r="ME366" s="60"/>
      <c r="MF366" s="60"/>
      <c r="MG366" s="60"/>
      <c r="MH366" s="60"/>
      <c r="MI366" s="60"/>
      <c r="MJ366" s="60"/>
      <c r="MK366" s="60"/>
      <c r="ML366" s="60"/>
      <c r="MM366" s="60"/>
      <c r="MN366" s="60"/>
      <c r="MO366" s="60"/>
      <c r="MP366" s="60"/>
      <c r="MQ366" s="60"/>
      <c r="MR366" s="60"/>
      <c r="MS366" s="60"/>
      <c r="MT366" s="60"/>
      <c r="MU366" s="60"/>
      <c r="MV366" s="60"/>
      <c r="MW366" s="60"/>
      <c r="MX366" s="60"/>
      <c r="MY366" s="60"/>
      <c r="MZ366" s="60"/>
      <c r="NA366" s="60"/>
      <c r="NB366" s="60"/>
      <c r="NC366" s="60"/>
      <c r="ND366" s="60"/>
      <c r="NE366" s="60"/>
      <c r="NF366" s="60"/>
      <c r="NG366" s="60"/>
      <c r="NH366" s="60"/>
      <c r="NI366" s="60"/>
      <c r="NJ366" s="60"/>
      <c r="NK366" s="60"/>
      <c r="NL366" s="60"/>
      <c r="NM366" s="60"/>
      <c r="NN366" s="60"/>
      <c r="NO366" s="60"/>
      <c r="NP366" s="60"/>
      <c r="NQ366" s="60"/>
      <c r="NR366" s="60"/>
      <c r="NS366" s="60"/>
      <c r="NT366" s="60"/>
      <c r="NU366" s="60"/>
      <c r="NV366" s="60"/>
      <c r="NW366" s="60"/>
      <c r="NX366" s="60"/>
      <c r="NY366" s="60"/>
      <c r="NZ366" s="60"/>
      <c r="OA366" s="60"/>
      <c r="OB366" s="60"/>
      <c r="OC366" s="60"/>
      <c r="OD366" s="60"/>
      <c r="OE366" s="60"/>
      <c r="OF366" s="60"/>
      <c r="OG366" s="60"/>
      <c r="OH366" s="60"/>
      <c r="OI366" s="60"/>
      <c r="OJ366" s="60"/>
      <c r="OK366" s="60"/>
      <c r="OL366" s="60"/>
      <c r="OM366" s="60"/>
      <c r="ON366" s="60"/>
      <c r="OO366" s="60"/>
      <c r="OP366" s="60"/>
      <c r="OQ366" s="60"/>
      <c r="OR366" s="60"/>
      <c r="OS366" s="60"/>
      <c r="OT366" s="60"/>
      <c r="OU366" s="60"/>
      <c r="OV366" s="60"/>
      <c r="OW366" s="60"/>
      <c r="OX366" s="60"/>
      <c r="OY366" s="60"/>
      <c r="OZ366" s="60"/>
      <c r="PA366" s="60"/>
      <c r="PB366" s="60"/>
      <c r="PC366" s="60"/>
      <c r="PD366" s="60"/>
      <c r="PE366" s="60"/>
      <c r="PF366" s="60"/>
      <c r="PG366" s="60"/>
      <c r="PH366" s="60"/>
      <c r="PI366" s="60"/>
      <c r="PJ366" s="60"/>
      <c r="PK366" s="60"/>
      <c r="PL366" s="60"/>
      <c r="PM366" s="60"/>
      <c r="PN366" s="60"/>
      <c r="PO366" s="60"/>
      <c r="PP366" s="60"/>
      <c r="PQ366" s="60"/>
      <c r="PR366" s="60"/>
      <c r="PS366" s="60"/>
      <c r="PT366" s="60"/>
      <c r="PU366" s="60"/>
      <c r="PV366" s="60"/>
      <c r="PW366" s="60"/>
      <c r="PX366" s="60"/>
      <c r="PY366" s="60"/>
      <c r="PZ366" s="60"/>
      <c r="QA366" s="60"/>
      <c r="QB366" s="60"/>
      <c r="QC366" s="60"/>
      <c r="QD366" s="60"/>
      <c r="QE366" s="60"/>
      <c r="QF366" s="60"/>
      <c r="QG366" s="60"/>
      <c r="QH366" s="60"/>
      <c r="QI366" s="60"/>
      <c r="QJ366" s="60"/>
      <c r="QK366" s="60"/>
      <c r="QL366" s="60"/>
      <c r="QM366" s="60"/>
      <c r="QN366" s="60"/>
      <c r="QO366" s="60"/>
      <c r="QP366" s="60"/>
      <c r="QQ366" s="60"/>
      <c r="QR366" s="60"/>
      <c r="QS366" s="60"/>
      <c r="QT366" s="60"/>
      <c r="QU366" s="60"/>
      <c r="QV366" s="60"/>
      <c r="QW366" s="60"/>
      <c r="QX366" s="60"/>
      <c r="QY366" s="60"/>
      <c r="QZ366" s="60"/>
      <c r="RA366" s="60"/>
      <c r="RB366" s="60"/>
      <c r="RC366" s="60"/>
      <c r="RD366" s="60"/>
      <c r="RE366" s="60"/>
      <c r="RF366" s="60"/>
      <c r="RG366" s="60"/>
      <c r="RH366" s="60"/>
      <c r="RI366" s="60"/>
      <c r="RJ366" s="60"/>
      <c r="RK366" s="60"/>
      <c r="RL366" s="60"/>
      <c r="RM366" s="60"/>
      <c r="RN366" s="60"/>
      <c r="RO366" s="60"/>
      <c r="RP366" s="60"/>
      <c r="RQ366" s="60"/>
      <c r="RR366" s="60"/>
      <c r="RS366" s="60"/>
      <c r="RT366" s="60"/>
      <c r="RU366" s="60"/>
      <c r="RV366" s="60"/>
      <c r="RW366" s="60"/>
      <c r="RX366" s="60"/>
      <c r="RY366" s="60"/>
      <c r="RZ366" s="60"/>
      <c r="SA366" s="60"/>
      <c r="SB366" s="60"/>
      <c r="SC366" s="60"/>
      <c r="SD366" s="60"/>
      <c r="SE366" s="60"/>
      <c r="SF366" s="60"/>
      <c r="SG366" s="60"/>
      <c r="SH366" s="60"/>
      <c r="SI366" s="60"/>
      <c r="SJ366" s="60"/>
      <c r="SK366" s="60"/>
      <c r="SL366" s="60"/>
      <c r="SM366" s="60"/>
      <c r="SN366" s="60"/>
      <c r="SO366" s="60"/>
      <c r="SP366" s="60"/>
      <c r="SQ366" s="60"/>
      <c r="SR366" s="60"/>
      <c r="SS366" s="60"/>
      <c r="ST366" s="60"/>
      <c r="SU366" s="60"/>
      <c r="SV366" s="60"/>
      <c r="SW366" s="60"/>
      <c r="SX366" s="60"/>
      <c r="SY366" s="60"/>
      <c r="SZ366" s="60"/>
      <c r="TA366" s="60"/>
      <c r="TB366" s="60"/>
      <c r="TC366" s="60"/>
      <c r="TD366" s="60"/>
      <c r="TE366" s="60"/>
      <c r="TF366" s="60"/>
      <c r="TG366" s="60"/>
      <c r="TH366" s="60"/>
      <c r="TI366" s="60"/>
      <c r="TJ366" s="60"/>
      <c r="TK366" s="60"/>
      <c r="TL366" s="60"/>
      <c r="TM366" s="60"/>
      <c r="TN366" s="60"/>
      <c r="TO366" s="60"/>
      <c r="TP366" s="60"/>
      <c r="TQ366" s="60"/>
      <c r="TR366" s="60"/>
      <c r="TS366" s="60"/>
      <c r="TT366" s="60"/>
      <c r="TU366" s="60"/>
      <c r="TV366" s="60"/>
      <c r="TW366" s="60"/>
      <c r="TX366" s="60"/>
      <c r="TY366" s="60"/>
      <c r="TZ366" s="60"/>
      <c r="UA366" s="60"/>
      <c r="UB366" s="60"/>
      <c r="UC366" s="60"/>
      <c r="UD366" s="60"/>
      <c r="UE366" s="60"/>
      <c r="UF366" s="60"/>
      <c r="UG366" s="60"/>
      <c r="UH366" s="60"/>
      <c r="UI366" s="60"/>
      <c r="UJ366" s="60"/>
      <c r="UK366" s="60"/>
      <c r="UL366" s="60"/>
      <c r="UM366" s="60"/>
      <c r="UN366" s="60"/>
      <c r="UO366" s="60"/>
      <c r="UP366" s="60"/>
      <c r="UQ366" s="60"/>
      <c r="UR366" s="60"/>
      <c r="US366" s="60"/>
      <c r="UT366" s="60"/>
      <c r="UU366" s="60"/>
      <c r="UV366" s="60"/>
      <c r="UW366" s="60"/>
      <c r="UX366" s="60"/>
      <c r="UY366" s="60"/>
      <c r="UZ366" s="60"/>
      <c r="VA366" s="60"/>
      <c r="VB366" s="60"/>
      <c r="VC366" s="60"/>
      <c r="VD366" s="60"/>
      <c r="VE366" s="60"/>
      <c r="VF366" s="60"/>
      <c r="VG366" s="60"/>
      <c r="VH366" s="60"/>
      <c r="VI366" s="60"/>
      <c r="VJ366" s="60"/>
      <c r="VK366" s="60"/>
      <c r="VL366" s="60"/>
      <c r="VM366" s="60"/>
      <c r="VN366" s="60"/>
      <c r="VO366" s="60"/>
      <c r="VP366" s="60"/>
      <c r="VQ366" s="60"/>
      <c r="VR366" s="60"/>
      <c r="VS366" s="60"/>
      <c r="VT366" s="60"/>
      <c r="VU366" s="60"/>
      <c r="VV366" s="60"/>
      <c r="VW366" s="60"/>
      <c r="VX366" s="60"/>
      <c r="VY366" s="60"/>
      <c r="VZ366" s="60"/>
      <c r="WA366" s="60"/>
      <c r="WB366" s="60"/>
      <c r="WC366" s="60"/>
      <c r="WD366" s="60"/>
      <c r="WE366" s="60"/>
      <c r="WF366" s="60"/>
      <c r="WG366" s="60"/>
      <c r="WH366" s="60"/>
      <c r="WI366" s="60"/>
      <c r="WJ366" s="60"/>
      <c r="WK366" s="60"/>
      <c r="WL366" s="60"/>
      <c r="WM366" s="60"/>
      <c r="WN366" s="60"/>
      <c r="WO366" s="60"/>
      <c r="WP366" s="60"/>
      <c r="WQ366" s="60"/>
      <c r="WR366" s="60"/>
      <c r="WS366" s="60"/>
      <c r="WT366" s="60"/>
      <c r="WU366" s="60"/>
      <c r="WV366" s="60"/>
      <c r="WW366" s="60"/>
      <c r="WX366" s="60"/>
      <c r="WY366" s="60"/>
      <c r="WZ366" s="60"/>
      <c r="XA366" s="60"/>
      <c r="XB366" s="60"/>
      <c r="XC366" s="60"/>
      <c r="XD366" s="60"/>
      <c r="XE366" s="60"/>
      <c r="XF366" s="60"/>
      <c r="XG366" s="60"/>
      <c r="XH366" s="60"/>
      <c r="XI366" s="60"/>
      <c r="XJ366" s="60"/>
      <c r="XK366" s="60"/>
      <c r="XL366" s="60"/>
      <c r="XM366" s="60"/>
      <c r="XN366" s="60"/>
      <c r="XO366" s="60"/>
      <c r="XP366" s="60"/>
      <c r="XQ366" s="60"/>
      <c r="XR366" s="60"/>
      <c r="XS366" s="60"/>
      <c r="XT366" s="60"/>
      <c r="XU366" s="60"/>
      <c r="XV366" s="60"/>
      <c r="XW366" s="60"/>
      <c r="XX366" s="60"/>
      <c r="XY366" s="60"/>
      <c r="XZ366" s="60"/>
      <c r="YA366" s="60"/>
      <c r="YB366" s="60"/>
      <c r="YC366" s="60"/>
      <c r="YD366" s="60"/>
      <c r="YE366" s="60"/>
      <c r="YF366" s="60"/>
      <c r="YG366" s="60"/>
      <c r="YH366" s="60"/>
      <c r="YI366" s="60"/>
      <c r="YJ366" s="60"/>
      <c r="YK366" s="60"/>
      <c r="YL366" s="60"/>
      <c r="YM366" s="60"/>
      <c r="YN366" s="60"/>
      <c r="YO366" s="60"/>
      <c r="YP366" s="60"/>
      <c r="YQ366" s="60"/>
      <c r="YR366" s="60"/>
      <c r="YS366" s="60"/>
      <c r="YT366" s="60"/>
      <c r="YU366" s="60"/>
      <c r="YV366" s="60"/>
      <c r="YW366" s="60"/>
      <c r="YX366" s="60"/>
      <c r="YY366" s="60"/>
      <c r="YZ366" s="60"/>
      <c r="ZA366" s="60"/>
      <c r="ZB366" s="60"/>
      <c r="ZC366" s="60"/>
      <c r="ZD366" s="60"/>
      <c r="ZE366" s="60"/>
      <c r="ZF366" s="60"/>
      <c r="ZG366" s="60"/>
      <c r="ZH366" s="60"/>
      <c r="ZI366" s="60"/>
      <c r="ZJ366" s="60"/>
      <c r="ZK366" s="60"/>
      <c r="ZL366" s="60"/>
      <c r="ZM366" s="60"/>
      <c r="ZN366" s="60"/>
      <c r="ZO366" s="60"/>
      <c r="ZP366" s="60"/>
      <c r="ZQ366" s="60"/>
      <c r="ZR366" s="60"/>
      <c r="ZS366" s="60"/>
      <c r="ZT366" s="60"/>
      <c r="ZU366" s="60"/>
      <c r="ZV366" s="60"/>
      <c r="ZW366" s="60"/>
      <c r="ZX366" s="60"/>
      <c r="ZY366" s="60"/>
      <c r="ZZ366" s="60"/>
      <c r="AAA366" s="60"/>
      <c r="AAB366" s="60"/>
      <c r="AAC366" s="60"/>
      <c r="AAD366" s="60"/>
      <c r="AAE366" s="60"/>
      <c r="AAF366" s="60"/>
      <c r="AAG366" s="60"/>
      <c r="AAH366" s="60"/>
      <c r="AAI366" s="60"/>
      <c r="AAJ366" s="60"/>
      <c r="AAK366" s="60"/>
      <c r="AAL366" s="60"/>
      <c r="AAM366" s="60"/>
      <c r="AAN366" s="60"/>
      <c r="AAO366" s="60"/>
      <c r="AAP366" s="60"/>
      <c r="AAQ366" s="60"/>
      <c r="AAR366" s="60"/>
      <c r="AAS366" s="60"/>
      <c r="AAT366" s="60"/>
      <c r="AAU366" s="60"/>
      <c r="AAV366" s="60"/>
      <c r="AAW366" s="60"/>
      <c r="AAX366" s="60"/>
      <c r="AAY366" s="60"/>
      <c r="AAZ366" s="60"/>
      <c r="ABA366" s="60"/>
      <c r="ABB366" s="60"/>
      <c r="ABC366" s="60"/>
      <c r="ABD366" s="60"/>
      <c r="ABE366" s="60"/>
      <c r="ABF366" s="60"/>
      <c r="ABG366" s="60"/>
      <c r="ABH366" s="60"/>
      <c r="ABI366" s="60"/>
      <c r="ABJ366" s="60"/>
      <c r="ABK366" s="60"/>
      <c r="ABL366" s="60"/>
      <c r="ABM366" s="60"/>
      <c r="ABN366" s="60"/>
      <c r="ABO366" s="60"/>
      <c r="ABP366" s="60"/>
      <c r="ABQ366" s="60"/>
      <c r="ABR366" s="60"/>
      <c r="ABS366" s="60"/>
      <c r="ABT366" s="60"/>
      <c r="ABU366" s="60"/>
      <c r="ABV366" s="60"/>
      <c r="ABW366" s="60"/>
      <c r="ABX366" s="60"/>
      <c r="ABY366" s="60"/>
      <c r="ABZ366" s="60"/>
      <c r="ACA366" s="60"/>
      <c r="ACB366" s="60"/>
      <c r="ACC366" s="60"/>
      <c r="ACD366" s="60"/>
      <c r="ACE366" s="60"/>
      <c r="ACF366" s="60"/>
      <c r="ACG366" s="60"/>
      <c r="ACH366" s="60"/>
      <c r="ACI366" s="60"/>
      <c r="ACJ366" s="60"/>
      <c r="ACK366" s="60"/>
      <c r="ACL366" s="60"/>
      <c r="ACM366" s="60"/>
      <c r="ACN366" s="60"/>
      <c r="ACO366" s="60"/>
      <c r="ACP366" s="60"/>
      <c r="ACQ366" s="60"/>
      <c r="ACR366" s="60"/>
      <c r="ACS366" s="60"/>
      <c r="ACT366" s="60"/>
      <c r="ACU366" s="60"/>
      <c r="ACV366" s="60"/>
      <c r="ACW366" s="60"/>
      <c r="ACX366" s="60"/>
      <c r="ACY366" s="60"/>
      <c r="ACZ366" s="60"/>
      <c r="ADA366" s="60"/>
      <c r="ADB366" s="60"/>
      <c r="ADC366" s="60"/>
      <c r="ADD366" s="60"/>
      <c r="ADE366" s="60"/>
      <c r="ADF366" s="60"/>
      <c r="ADG366" s="60"/>
      <c r="ADH366" s="60"/>
      <c r="ADI366" s="60"/>
      <c r="ADJ366" s="60"/>
      <c r="ADK366" s="60"/>
      <c r="ADL366" s="60"/>
      <c r="ADM366" s="60"/>
      <c r="ADN366" s="60"/>
      <c r="ADO366" s="60"/>
      <c r="ADP366" s="60"/>
      <c r="ADQ366" s="60"/>
      <c r="ADR366" s="60"/>
      <c r="ADS366" s="60"/>
      <c r="ADT366" s="60"/>
      <c r="ADU366" s="60"/>
      <c r="ADV366" s="60"/>
      <c r="ADW366" s="60"/>
      <c r="ADX366" s="60"/>
      <c r="ADY366" s="60"/>
      <c r="ADZ366" s="60"/>
      <c r="AEA366" s="60"/>
      <c r="AEB366" s="60"/>
      <c r="AEC366" s="60"/>
      <c r="AED366" s="60"/>
      <c r="AEE366" s="60"/>
      <c r="AEF366" s="60"/>
      <c r="AEG366" s="60"/>
      <c r="AEH366" s="60"/>
      <c r="AEI366" s="60"/>
      <c r="AEJ366" s="60"/>
      <c r="AEK366" s="60"/>
      <c r="AEL366" s="60"/>
      <c r="AEM366" s="60"/>
      <c r="AEN366" s="60"/>
      <c r="AEO366" s="60"/>
      <c r="AEP366" s="60"/>
      <c r="AEQ366" s="60"/>
      <c r="AER366" s="60"/>
      <c r="AES366" s="60"/>
      <c r="AET366" s="60"/>
      <c r="AEU366" s="60"/>
      <c r="AEV366" s="60"/>
      <c r="AEW366" s="60"/>
      <c r="AEX366" s="60"/>
      <c r="AEY366" s="60"/>
      <c r="AEZ366" s="60"/>
      <c r="AFA366" s="60"/>
      <c r="AFB366" s="60"/>
      <c r="AFC366" s="60"/>
      <c r="AFD366" s="60"/>
      <c r="AFE366" s="60"/>
      <c r="AFF366" s="60"/>
      <c r="AFG366" s="60"/>
      <c r="AFH366" s="60"/>
      <c r="AFI366" s="60"/>
      <c r="AFJ366" s="60"/>
      <c r="AFK366" s="60"/>
      <c r="AFL366" s="60"/>
      <c r="AFM366" s="60"/>
      <c r="AFN366" s="60"/>
      <c r="AFO366" s="60"/>
      <c r="AFP366" s="60"/>
      <c r="AFQ366" s="60"/>
      <c r="AFR366" s="60"/>
      <c r="AFS366" s="60"/>
      <c r="AFT366" s="60"/>
      <c r="AFU366" s="60"/>
      <c r="AFV366" s="60"/>
      <c r="AFW366" s="60"/>
      <c r="AFX366" s="60"/>
      <c r="AFY366" s="60"/>
      <c r="AFZ366" s="60"/>
      <c r="AGA366" s="60"/>
      <c r="AGB366" s="60"/>
      <c r="AGC366" s="60"/>
      <c r="AGD366" s="60"/>
      <c r="AGE366" s="60"/>
      <c r="AGF366" s="60"/>
      <c r="AGG366" s="60"/>
      <c r="AGH366" s="60"/>
      <c r="AGI366" s="60"/>
      <c r="AGJ366" s="60"/>
      <c r="AGK366" s="60"/>
      <c r="AGL366" s="60"/>
      <c r="AGM366" s="60"/>
      <c r="AGN366" s="60"/>
      <c r="AGO366" s="60"/>
      <c r="AGP366" s="60"/>
      <c r="AGQ366" s="60"/>
      <c r="AGR366" s="60"/>
      <c r="AGS366" s="60"/>
      <c r="AGT366" s="60"/>
      <c r="AGU366" s="60"/>
      <c r="AGV366" s="60"/>
      <c r="AGW366" s="60"/>
      <c r="AGX366" s="60"/>
      <c r="AGY366" s="60"/>
      <c r="AGZ366" s="60"/>
      <c r="AHA366" s="60"/>
      <c r="AHB366" s="60"/>
      <c r="AHC366" s="60"/>
      <c r="AHD366" s="60"/>
      <c r="AHE366" s="60"/>
      <c r="AHF366" s="60"/>
      <c r="AHG366" s="60"/>
      <c r="AHH366" s="60"/>
      <c r="AHI366" s="60"/>
      <c r="AHJ366" s="60"/>
      <c r="AHK366" s="60"/>
      <c r="AHL366" s="60"/>
      <c r="AHM366" s="60"/>
      <c r="AHN366" s="60"/>
      <c r="AHO366" s="60"/>
      <c r="AHP366" s="60"/>
      <c r="AHQ366" s="60"/>
      <c r="AHR366" s="60"/>
      <c r="AHS366" s="60"/>
      <c r="AHT366" s="60"/>
      <c r="AHU366" s="60"/>
      <c r="AHV366" s="60"/>
      <c r="AHW366" s="60"/>
      <c r="AHX366" s="60"/>
      <c r="AHY366" s="60"/>
      <c r="AHZ366" s="60"/>
      <c r="AIA366" s="60"/>
      <c r="AIB366" s="60"/>
      <c r="AIC366" s="60"/>
      <c r="AID366" s="60"/>
      <c r="AIE366" s="60"/>
      <c r="AIF366" s="60"/>
      <c r="AIG366" s="60"/>
      <c r="AIH366" s="60"/>
      <c r="AII366" s="60"/>
      <c r="AIJ366" s="60"/>
      <c r="AIK366" s="60"/>
      <c r="AIL366" s="60"/>
      <c r="AIM366" s="60"/>
      <c r="AIN366" s="60"/>
      <c r="AIO366" s="60"/>
      <c r="AIP366" s="60"/>
      <c r="AIQ366" s="60"/>
      <c r="AIR366" s="60"/>
      <c r="AIS366" s="60"/>
      <c r="AIT366" s="60"/>
      <c r="AIU366" s="60"/>
      <c r="AIV366" s="60"/>
      <c r="AIW366" s="60"/>
      <c r="AIX366" s="60"/>
      <c r="AIY366" s="60"/>
      <c r="AIZ366" s="60"/>
      <c r="AJA366" s="60"/>
      <c r="AJB366" s="60"/>
      <c r="AJC366" s="60"/>
      <c r="AJD366" s="60"/>
      <c r="AJE366" s="60"/>
      <c r="AJF366" s="60"/>
      <c r="AJG366" s="60"/>
      <c r="AJH366" s="60"/>
      <c r="AJI366" s="60"/>
      <c r="AJJ366" s="60"/>
      <c r="AJK366" s="60"/>
      <c r="AJL366" s="60"/>
      <c r="AJM366" s="60"/>
      <c r="AJN366" s="60"/>
      <c r="AJO366" s="60"/>
      <c r="AJP366" s="60"/>
      <c r="AJQ366" s="60"/>
      <c r="AJR366" s="60"/>
      <c r="AJS366" s="60"/>
      <c r="AJT366" s="60"/>
      <c r="AJU366" s="60"/>
      <c r="AJV366" s="60"/>
      <c r="AJW366" s="60"/>
      <c r="AJX366" s="60"/>
      <c r="AJY366" s="60"/>
      <c r="AJZ366" s="60"/>
      <c r="AKA366" s="60"/>
      <c r="AKB366" s="60"/>
      <c r="AKC366" s="60"/>
      <c r="AKD366" s="60"/>
      <c r="AKE366" s="60"/>
      <c r="AKF366" s="60"/>
      <c r="AKG366" s="60"/>
      <c r="AKH366" s="60"/>
      <c r="AKI366" s="60"/>
      <c r="AKJ366" s="60"/>
      <c r="AKK366" s="60"/>
      <c r="AKL366" s="60"/>
      <c r="AKM366" s="60"/>
      <c r="AKN366" s="60"/>
      <c r="AKO366" s="60"/>
      <c r="AKP366" s="60"/>
      <c r="AKQ366" s="60"/>
      <c r="AKR366" s="60"/>
      <c r="AKS366" s="60"/>
      <c r="AKT366" s="60"/>
      <c r="AKU366" s="60"/>
      <c r="AKV366" s="60"/>
      <c r="AKW366" s="60"/>
      <c r="AKX366" s="60"/>
      <c r="AKY366" s="60"/>
      <c r="AKZ366" s="60"/>
      <c r="ALA366" s="60"/>
      <c r="ALB366" s="60"/>
      <c r="ALC366" s="60"/>
      <c r="ALD366" s="60"/>
      <c r="ALE366" s="60"/>
      <c r="ALF366" s="60"/>
      <c r="ALG366" s="60"/>
      <c r="ALH366" s="60"/>
      <c r="ALI366" s="60"/>
      <c r="ALJ366" s="60"/>
      <c r="ALK366" s="60"/>
      <c r="ALL366" s="60"/>
      <c r="ALM366" s="60"/>
      <c r="ALN366" s="60"/>
      <c r="ALO366" s="60"/>
      <c r="ALP366" s="60"/>
      <c r="ALQ366" s="60"/>
      <c r="ALR366" s="60"/>
      <c r="ALS366" s="60"/>
      <c r="ALT366" s="60"/>
      <c r="ALU366" s="60"/>
      <c r="ALV366" s="60"/>
    </row>
    <row r="367" spans="1:1010" customFormat="1" ht="27" customHeight="1">
      <c r="A367" s="169" t="s">
        <v>466</v>
      </c>
      <c r="B367" s="170"/>
      <c r="C367" s="46" t="s">
        <v>176</v>
      </c>
      <c r="D367" s="52" t="s">
        <v>177</v>
      </c>
      <c r="E367" s="8"/>
      <c r="F367" s="60"/>
      <c r="G367" s="1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/>
      <c r="AZ367" s="60"/>
      <c r="BA367" s="60"/>
      <c r="BB367" s="60"/>
      <c r="BC367" s="60"/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/>
      <c r="BO367" s="60"/>
      <c r="BP367" s="60"/>
      <c r="BQ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  <c r="EG367" s="60"/>
      <c r="EH367" s="60"/>
      <c r="EI367" s="60"/>
      <c r="EJ367" s="60"/>
      <c r="EK367" s="60"/>
      <c r="EL367" s="60"/>
      <c r="EM367" s="60"/>
      <c r="EN367" s="60"/>
      <c r="EO367" s="60"/>
      <c r="EP367" s="60"/>
      <c r="EQ367" s="60"/>
      <c r="ER367" s="60"/>
      <c r="ES367" s="60"/>
      <c r="ET367" s="60"/>
      <c r="EU367" s="60"/>
      <c r="EV367" s="60"/>
      <c r="EW367" s="60"/>
      <c r="EX367" s="60"/>
      <c r="EY367" s="60"/>
      <c r="EZ367" s="60"/>
      <c r="FA367" s="60"/>
      <c r="FB367" s="60"/>
      <c r="FC367" s="60"/>
      <c r="FD367" s="60"/>
      <c r="FE367" s="60"/>
      <c r="FF367" s="60"/>
      <c r="FG367" s="60"/>
      <c r="FH367" s="60"/>
      <c r="FI367" s="60"/>
      <c r="FJ367" s="60"/>
      <c r="FK367" s="60"/>
      <c r="FL367" s="60"/>
      <c r="FM367" s="60"/>
      <c r="FN367" s="60"/>
      <c r="FO367" s="60"/>
      <c r="FP367" s="60"/>
      <c r="FQ367" s="60"/>
      <c r="FR367" s="60"/>
      <c r="FS367" s="60"/>
      <c r="FT367" s="60"/>
      <c r="FU367" s="60"/>
      <c r="FV367" s="60"/>
      <c r="FW367" s="60"/>
      <c r="FX367" s="60"/>
      <c r="FY367" s="60"/>
      <c r="FZ367" s="60"/>
      <c r="GA367" s="60"/>
      <c r="GB367" s="60"/>
      <c r="GC367" s="60"/>
      <c r="GD367" s="60"/>
      <c r="GE367" s="60"/>
      <c r="GF367" s="60"/>
      <c r="GG367" s="60"/>
      <c r="GH367" s="60"/>
      <c r="GI367" s="60"/>
      <c r="GJ367" s="60"/>
      <c r="GK367" s="60"/>
      <c r="GL367" s="60"/>
      <c r="GM367" s="60"/>
      <c r="GN367" s="60"/>
      <c r="GO367" s="60"/>
      <c r="GP367" s="60"/>
      <c r="GQ367" s="60"/>
      <c r="GR367" s="60"/>
      <c r="GS367" s="60"/>
      <c r="GT367" s="60"/>
      <c r="GU367" s="60"/>
      <c r="GV367" s="60"/>
      <c r="GW367" s="60"/>
      <c r="GX367" s="60"/>
      <c r="GY367" s="60"/>
      <c r="GZ367" s="60"/>
      <c r="HA367" s="60"/>
      <c r="HB367" s="60"/>
      <c r="HC367" s="60"/>
      <c r="HD367" s="60"/>
      <c r="HE367" s="60"/>
      <c r="HF367" s="60"/>
      <c r="HG367" s="60"/>
      <c r="HH367" s="60"/>
      <c r="HI367" s="60"/>
      <c r="HJ367" s="60"/>
      <c r="HK367" s="60"/>
      <c r="HL367" s="60"/>
      <c r="HM367" s="60"/>
      <c r="HN367" s="60"/>
      <c r="HO367" s="60"/>
      <c r="HP367" s="60"/>
      <c r="HQ367" s="60"/>
      <c r="HR367" s="60"/>
      <c r="HS367" s="60"/>
      <c r="HT367" s="60"/>
      <c r="HU367" s="60"/>
      <c r="HV367" s="60"/>
      <c r="HW367" s="60"/>
      <c r="HX367" s="60"/>
      <c r="HY367" s="60"/>
      <c r="HZ367" s="60"/>
      <c r="IA367" s="60"/>
      <c r="IB367" s="60"/>
      <c r="IC367" s="60"/>
      <c r="ID367" s="60"/>
      <c r="IE367" s="60"/>
      <c r="IF367" s="60"/>
      <c r="IG367" s="60"/>
      <c r="IH367" s="60"/>
      <c r="II367" s="60"/>
      <c r="IJ367" s="60"/>
      <c r="IK367" s="60"/>
      <c r="IL367" s="60"/>
      <c r="IM367" s="60"/>
      <c r="IN367" s="60"/>
      <c r="IO367" s="60"/>
      <c r="IP367" s="60"/>
      <c r="IQ367" s="60"/>
      <c r="IR367" s="60"/>
      <c r="IS367" s="60"/>
      <c r="IT367" s="60"/>
      <c r="IU367" s="60"/>
      <c r="IV367" s="60"/>
      <c r="IW367" s="60"/>
      <c r="IX367" s="60"/>
      <c r="IY367" s="60"/>
      <c r="IZ367" s="60"/>
      <c r="JA367" s="60"/>
      <c r="JB367" s="60"/>
      <c r="JC367" s="60"/>
      <c r="JD367" s="60"/>
      <c r="JE367" s="60"/>
      <c r="JF367" s="60"/>
      <c r="JG367" s="60"/>
      <c r="JH367" s="60"/>
      <c r="JI367" s="60"/>
      <c r="JJ367" s="60"/>
      <c r="JK367" s="60"/>
      <c r="JL367" s="60"/>
      <c r="JM367" s="60"/>
      <c r="JN367" s="60"/>
      <c r="JO367" s="60"/>
      <c r="JP367" s="60"/>
      <c r="JQ367" s="60"/>
      <c r="JR367" s="60"/>
      <c r="JS367" s="60"/>
      <c r="JT367" s="60"/>
      <c r="JU367" s="60"/>
      <c r="JV367" s="60"/>
      <c r="JW367" s="60"/>
      <c r="JX367" s="60"/>
      <c r="JY367" s="60"/>
      <c r="JZ367" s="60"/>
      <c r="KA367" s="60"/>
      <c r="KB367" s="60"/>
      <c r="KC367" s="60"/>
      <c r="KD367" s="60"/>
      <c r="KE367" s="60"/>
      <c r="KF367" s="60"/>
      <c r="KG367" s="60"/>
      <c r="KH367" s="60"/>
      <c r="KI367" s="60"/>
      <c r="KJ367" s="60"/>
      <c r="KK367" s="60"/>
      <c r="KL367" s="60"/>
      <c r="KM367" s="60"/>
      <c r="KN367" s="60"/>
      <c r="KO367" s="60"/>
      <c r="KP367" s="60"/>
      <c r="KQ367" s="60"/>
      <c r="KR367" s="60"/>
      <c r="KS367" s="60"/>
      <c r="KT367" s="60"/>
      <c r="KU367" s="60"/>
      <c r="KV367" s="60"/>
      <c r="KW367" s="60"/>
      <c r="KX367" s="60"/>
      <c r="KY367" s="60"/>
      <c r="KZ367" s="60"/>
      <c r="LA367" s="60"/>
      <c r="LB367" s="60"/>
      <c r="LC367" s="60"/>
      <c r="LD367" s="60"/>
      <c r="LE367" s="60"/>
      <c r="LF367" s="60"/>
      <c r="LG367" s="60"/>
      <c r="LH367" s="60"/>
      <c r="LI367" s="60"/>
      <c r="LJ367" s="60"/>
      <c r="LK367" s="60"/>
      <c r="LL367" s="60"/>
      <c r="LM367" s="60"/>
      <c r="LN367" s="60"/>
      <c r="LO367" s="60"/>
      <c r="LP367" s="60"/>
      <c r="LQ367" s="60"/>
      <c r="LR367" s="60"/>
      <c r="LS367" s="60"/>
      <c r="LT367" s="60"/>
      <c r="LU367" s="60"/>
      <c r="LV367" s="60"/>
      <c r="LW367" s="60"/>
      <c r="LX367" s="60"/>
      <c r="LY367" s="60"/>
      <c r="LZ367" s="60"/>
      <c r="MA367" s="60"/>
      <c r="MB367" s="60"/>
      <c r="MC367" s="60"/>
      <c r="MD367" s="60"/>
      <c r="ME367" s="60"/>
      <c r="MF367" s="60"/>
      <c r="MG367" s="60"/>
      <c r="MH367" s="60"/>
      <c r="MI367" s="60"/>
      <c r="MJ367" s="60"/>
      <c r="MK367" s="60"/>
      <c r="ML367" s="60"/>
      <c r="MM367" s="60"/>
      <c r="MN367" s="60"/>
      <c r="MO367" s="60"/>
      <c r="MP367" s="60"/>
      <c r="MQ367" s="60"/>
      <c r="MR367" s="60"/>
      <c r="MS367" s="60"/>
      <c r="MT367" s="60"/>
      <c r="MU367" s="60"/>
      <c r="MV367" s="60"/>
      <c r="MW367" s="60"/>
      <c r="MX367" s="60"/>
      <c r="MY367" s="60"/>
      <c r="MZ367" s="60"/>
      <c r="NA367" s="60"/>
      <c r="NB367" s="60"/>
      <c r="NC367" s="60"/>
      <c r="ND367" s="60"/>
      <c r="NE367" s="60"/>
      <c r="NF367" s="60"/>
      <c r="NG367" s="60"/>
      <c r="NH367" s="60"/>
      <c r="NI367" s="60"/>
      <c r="NJ367" s="60"/>
      <c r="NK367" s="60"/>
      <c r="NL367" s="60"/>
      <c r="NM367" s="60"/>
      <c r="NN367" s="60"/>
      <c r="NO367" s="60"/>
      <c r="NP367" s="60"/>
      <c r="NQ367" s="60"/>
      <c r="NR367" s="60"/>
      <c r="NS367" s="60"/>
      <c r="NT367" s="60"/>
      <c r="NU367" s="60"/>
      <c r="NV367" s="60"/>
      <c r="NW367" s="60"/>
      <c r="NX367" s="60"/>
      <c r="NY367" s="60"/>
      <c r="NZ367" s="60"/>
      <c r="OA367" s="60"/>
      <c r="OB367" s="60"/>
      <c r="OC367" s="60"/>
      <c r="OD367" s="60"/>
      <c r="OE367" s="60"/>
      <c r="OF367" s="60"/>
      <c r="OG367" s="60"/>
      <c r="OH367" s="60"/>
      <c r="OI367" s="60"/>
      <c r="OJ367" s="60"/>
      <c r="OK367" s="60"/>
      <c r="OL367" s="60"/>
      <c r="OM367" s="60"/>
      <c r="ON367" s="60"/>
      <c r="OO367" s="60"/>
      <c r="OP367" s="60"/>
      <c r="OQ367" s="60"/>
      <c r="OR367" s="60"/>
      <c r="OS367" s="60"/>
      <c r="OT367" s="60"/>
      <c r="OU367" s="60"/>
      <c r="OV367" s="60"/>
      <c r="OW367" s="60"/>
      <c r="OX367" s="60"/>
      <c r="OY367" s="60"/>
      <c r="OZ367" s="60"/>
      <c r="PA367" s="60"/>
      <c r="PB367" s="60"/>
      <c r="PC367" s="60"/>
      <c r="PD367" s="60"/>
      <c r="PE367" s="60"/>
      <c r="PF367" s="60"/>
      <c r="PG367" s="60"/>
      <c r="PH367" s="60"/>
      <c r="PI367" s="60"/>
      <c r="PJ367" s="60"/>
      <c r="PK367" s="60"/>
      <c r="PL367" s="60"/>
      <c r="PM367" s="60"/>
      <c r="PN367" s="60"/>
      <c r="PO367" s="60"/>
      <c r="PP367" s="60"/>
      <c r="PQ367" s="60"/>
      <c r="PR367" s="60"/>
      <c r="PS367" s="60"/>
      <c r="PT367" s="60"/>
      <c r="PU367" s="60"/>
      <c r="PV367" s="60"/>
      <c r="PW367" s="60"/>
      <c r="PX367" s="60"/>
      <c r="PY367" s="60"/>
      <c r="PZ367" s="60"/>
      <c r="QA367" s="60"/>
      <c r="QB367" s="60"/>
      <c r="QC367" s="60"/>
      <c r="QD367" s="60"/>
      <c r="QE367" s="60"/>
      <c r="QF367" s="60"/>
      <c r="QG367" s="60"/>
      <c r="QH367" s="60"/>
      <c r="QI367" s="60"/>
      <c r="QJ367" s="60"/>
      <c r="QK367" s="60"/>
      <c r="QL367" s="60"/>
      <c r="QM367" s="60"/>
      <c r="QN367" s="60"/>
      <c r="QO367" s="60"/>
      <c r="QP367" s="60"/>
      <c r="QQ367" s="60"/>
      <c r="QR367" s="60"/>
      <c r="QS367" s="60"/>
      <c r="QT367" s="60"/>
      <c r="QU367" s="60"/>
      <c r="QV367" s="60"/>
      <c r="QW367" s="60"/>
      <c r="QX367" s="60"/>
      <c r="QY367" s="60"/>
      <c r="QZ367" s="60"/>
      <c r="RA367" s="60"/>
      <c r="RB367" s="60"/>
      <c r="RC367" s="60"/>
      <c r="RD367" s="60"/>
      <c r="RE367" s="60"/>
      <c r="RF367" s="60"/>
      <c r="RG367" s="60"/>
      <c r="RH367" s="60"/>
      <c r="RI367" s="60"/>
      <c r="RJ367" s="60"/>
      <c r="RK367" s="60"/>
      <c r="RL367" s="60"/>
      <c r="RM367" s="60"/>
      <c r="RN367" s="60"/>
      <c r="RO367" s="60"/>
      <c r="RP367" s="60"/>
      <c r="RQ367" s="60"/>
      <c r="RR367" s="60"/>
      <c r="RS367" s="60"/>
      <c r="RT367" s="60"/>
      <c r="RU367" s="60"/>
      <c r="RV367" s="60"/>
      <c r="RW367" s="60"/>
      <c r="RX367" s="60"/>
      <c r="RY367" s="60"/>
      <c r="RZ367" s="60"/>
      <c r="SA367" s="60"/>
      <c r="SB367" s="60"/>
      <c r="SC367" s="60"/>
      <c r="SD367" s="60"/>
      <c r="SE367" s="60"/>
      <c r="SF367" s="60"/>
      <c r="SG367" s="60"/>
      <c r="SH367" s="60"/>
      <c r="SI367" s="60"/>
      <c r="SJ367" s="60"/>
      <c r="SK367" s="60"/>
      <c r="SL367" s="60"/>
      <c r="SM367" s="60"/>
      <c r="SN367" s="60"/>
      <c r="SO367" s="60"/>
      <c r="SP367" s="60"/>
      <c r="SQ367" s="60"/>
      <c r="SR367" s="60"/>
      <c r="SS367" s="60"/>
      <c r="ST367" s="60"/>
      <c r="SU367" s="60"/>
      <c r="SV367" s="60"/>
      <c r="SW367" s="60"/>
      <c r="SX367" s="60"/>
      <c r="SY367" s="60"/>
      <c r="SZ367" s="60"/>
      <c r="TA367" s="60"/>
      <c r="TB367" s="60"/>
      <c r="TC367" s="60"/>
      <c r="TD367" s="60"/>
      <c r="TE367" s="60"/>
      <c r="TF367" s="60"/>
      <c r="TG367" s="60"/>
      <c r="TH367" s="60"/>
      <c r="TI367" s="60"/>
      <c r="TJ367" s="60"/>
      <c r="TK367" s="60"/>
      <c r="TL367" s="60"/>
      <c r="TM367" s="60"/>
      <c r="TN367" s="60"/>
      <c r="TO367" s="60"/>
      <c r="TP367" s="60"/>
      <c r="TQ367" s="60"/>
      <c r="TR367" s="60"/>
      <c r="TS367" s="60"/>
      <c r="TT367" s="60"/>
      <c r="TU367" s="60"/>
      <c r="TV367" s="60"/>
      <c r="TW367" s="60"/>
      <c r="TX367" s="60"/>
      <c r="TY367" s="60"/>
      <c r="TZ367" s="60"/>
      <c r="UA367" s="60"/>
      <c r="UB367" s="60"/>
      <c r="UC367" s="60"/>
      <c r="UD367" s="60"/>
      <c r="UE367" s="60"/>
      <c r="UF367" s="60"/>
      <c r="UG367" s="60"/>
      <c r="UH367" s="60"/>
      <c r="UI367" s="60"/>
      <c r="UJ367" s="60"/>
      <c r="UK367" s="60"/>
      <c r="UL367" s="60"/>
      <c r="UM367" s="60"/>
      <c r="UN367" s="60"/>
      <c r="UO367" s="60"/>
      <c r="UP367" s="60"/>
      <c r="UQ367" s="60"/>
      <c r="UR367" s="60"/>
      <c r="US367" s="60"/>
      <c r="UT367" s="60"/>
      <c r="UU367" s="60"/>
      <c r="UV367" s="60"/>
      <c r="UW367" s="60"/>
      <c r="UX367" s="60"/>
      <c r="UY367" s="60"/>
      <c r="UZ367" s="60"/>
      <c r="VA367" s="60"/>
      <c r="VB367" s="60"/>
      <c r="VC367" s="60"/>
      <c r="VD367" s="60"/>
      <c r="VE367" s="60"/>
      <c r="VF367" s="60"/>
      <c r="VG367" s="60"/>
      <c r="VH367" s="60"/>
      <c r="VI367" s="60"/>
      <c r="VJ367" s="60"/>
      <c r="VK367" s="60"/>
      <c r="VL367" s="60"/>
      <c r="VM367" s="60"/>
      <c r="VN367" s="60"/>
      <c r="VO367" s="60"/>
      <c r="VP367" s="60"/>
      <c r="VQ367" s="60"/>
      <c r="VR367" s="60"/>
      <c r="VS367" s="60"/>
      <c r="VT367" s="60"/>
      <c r="VU367" s="60"/>
      <c r="VV367" s="60"/>
      <c r="VW367" s="60"/>
      <c r="VX367" s="60"/>
      <c r="VY367" s="60"/>
      <c r="VZ367" s="60"/>
      <c r="WA367" s="60"/>
      <c r="WB367" s="60"/>
      <c r="WC367" s="60"/>
      <c r="WD367" s="60"/>
      <c r="WE367" s="60"/>
      <c r="WF367" s="60"/>
      <c r="WG367" s="60"/>
      <c r="WH367" s="60"/>
      <c r="WI367" s="60"/>
      <c r="WJ367" s="60"/>
      <c r="WK367" s="60"/>
      <c r="WL367" s="60"/>
      <c r="WM367" s="60"/>
      <c r="WN367" s="60"/>
      <c r="WO367" s="60"/>
      <c r="WP367" s="60"/>
      <c r="WQ367" s="60"/>
      <c r="WR367" s="60"/>
      <c r="WS367" s="60"/>
      <c r="WT367" s="60"/>
      <c r="WU367" s="60"/>
      <c r="WV367" s="60"/>
      <c r="WW367" s="60"/>
      <c r="WX367" s="60"/>
      <c r="WY367" s="60"/>
      <c r="WZ367" s="60"/>
      <c r="XA367" s="60"/>
      <c r="XB367" s="60"/>
      <c r="XC367" s="60"/>
      <c r="XD367" s="60"/>
      <c r="XE367" s="60"/>
      <c r="XF367" s="60"/>
      <c r="XG367" s="60"/>
      <c r="XH367" s="60"/>
      <c r="XI367" s="60"/>
      <c r="XJ367" s="60"/>
      <c r="XK367" s="60"/>
      <c r="XL367" s="60"/>
      <c r="XM367" s="60"/>
      <c r="XN367" s="60"/>
      <c r="XO367" s="60"/>
      <c r="XP367" s="60"/>
      <c r="XQ367" s="60"/>
      <c r="XR367" s="60"/>
      <c r="XS367" s="60"/>
      <c r="XT367" s="60"/>
      <c r="XU367" s="60"/>
      <c r="XV367" s="60"/>
      <c r="XW367" s="60"/>
      <c r="XX367" s="60"/>
      <c r="XY367" s="60"/>
      <c r="XZ367" s="60"/>
      <c r="YA367" s="60"/>
      <c r="YB367" s="60"/>
      <c r="YC367" s="60"/>
      <c r="YD367" s="60"/>
      <c r="YE367" s="60"/>
      <c r="YF367" s="60"/>
      <c r="YG367" s="60"/>
      <c r="YH367" s="60"/>
      <c r="YI367" s="60"/>
      <c r="YJ367" s="60"/>
      <c r="YK367" s="60"/>
      <c r="YL367" s="60"/>
      <c r="YM367" s="60"/>
      <c r="YN367" s="60"/>
      <c r="YO367" s="60"/>
      <c r="YP367" s="60"/>
      <c r="YQ367" s="60"/>
      <c r="YR367" s="60"/>
      <c r="YS367" s="60"/>
      <c r="YT367" s="60"/>
      <c r="YU367" s="60"/>
      <c r="YV367" s="60"/>
      <c r="YW367" s="60"/>
      <c r="YX367" s="60"/>
      <c r="YY367" s="60"/>
      <c r="YZ367" s="60"/>
      <c r="ZA367" s="60"/>
      <c r="ZB367" s="60"/>
      <c r="ZC367" s="60"/>
      <c r="ZD367" s="60"/>
      <c r="ZE367" s="60"/>
      <c r="ZF367" s="60"/>
      <c r="ZG367" s="60"/>
      <c r="ZH367" s="60"/>
      <c r="ZI367" s="60"/>
      <c r="ZJ367" s="60"/>
      <c r="ZK367" s="60"/>
      <c r="ZL367" s="60"/>
      <c r="ZM367" s="60"/>
      <c r="ZN367" s="60"/>
      <c r="ZO367" s="60"/>
      <c r="ZP367" s="60"/>
      <c r="ZQ367" s="60"/>
      <c r="ZR367" s="60"/>
      <c r="ZS367" s="60"/>
      <c r="ZT367" s="60"/>
      <c r="ZU367" s="60"/>
      <c r="ZV367" s="60"/>
      <c r="ZW367" s="60"/>
      <c r="ZX367" s="60"/>
      <c r="ZY367" s="60"/>
      <c r="ZZ367" s="60"/>
      <c r="AAA367" s="60"/>
      <c r="AAB367" s="60"/>
      <c r="AAC367" s="60"/>
      <c r="AAD367" s="60"/>
      <c r="AAE367" s="60"/>
      <c r="AAF367" s="60"/>
      <c r="AAG367" s="60"/>
      <c r="AAH367" s="60"/>
      <c r="AAI367" s="60"/>
      <c r="AAJ367" s="60"/>
      <c r="AAK367" s="60"/>
      <c r="AAL367" s="60"/>
      <c r="AAM367" s="60"/>
      <c r="AAN367" s="60"/>
      <c r="AAO367" s="60"/>
      <c r="AAP367" s="60"/>
      <c r="AAQ367" s="60"/>
      <c r="AAR367" s="60"/>
      <c r="AAS367" s="60"/>
      <c r="AAT367" s="60"/>
      <c r="AAU367" s="60"/>
      <c r="AAV367" s="60"/>
      <c r="AAW367" s="60"/>
      <c r="AAX367" s="60"/>
      <c r="AAY367" s="60"/>
      <c r="AAZ367" s="60"/>
      <c r="ABA367" s="60"/>
      <c r="ABB367" s="60"/>
      <c r="ABC367" s="60"/>
      <c r="ABD367" s="60"/>
      <c r="ABE367" s="60"/>
      <c r="ABF367" s="60"/>
      <c r="ABG367" s="60"/>
      <c r="ABH367" s="60"/>
      <c r="ABI367" s="60"/>
      <c r="ABJ367" s="60"/>
      <c r="ABK367" s="60"/>
      <c r="ABL367" s="60"/>
      <c r="ABM367" s="60"/>
      <c r="ABN367" s="60"/>
      <c r="ABO367" s="60"/>
      <c r="ABP367" s="60"/>
      <c r="ABQ367" s="60"/>
      <c r="ABR367" s="60"/>
      <c r="ABS367" s="60"/>
      <c r="ABT367" s="60"/>
      <c r="ABU367" s="60"/>
      <c r="ABV367" s="60"/>
      <c r="ABW367" s="60"/>
      <c r="ABX367" s="60"/>
      <c r="ABY367" s="60"/>
      <c r="ABZ367" s="60"/>
      <c r="ACA367" s="60"/>
      <c r="ACB367" s="60"/>
      <c r="ACC367" s="60"/>
      <c r="ACD367" s="60"/>
      <c r="ACE367" s="60"/>
      <c r="ACF367" s="60"/>
      <c r="ACG367" s="60"/>
      <c r="ACH367" s="60"/>
      <c r="ACI367" s="60"/>
      <c r="ACJ367" s="60"/>
      <c r="ACK367" s="60"/>
      <c r="ACL367" s="60"/>
      <c r="ACM367" s="60"/>
      <c r="ACN367" s="60"/>
      <c r="ACO367" s="60"/>
      <c r="ACP367" s="60"/>
      <c r="ACQ367" s="60"/>
      <c r="ACR367" s="60"/>
      <c r="ACS367" s="60"/>
      <c r="ACT367" s="60"/>
      <c r="ACU367" s="60"/>
      <c r="ACV367" s="60"/>
      <c r="ACW367" s="60"/>
      <c r="ACX367" s="60"/>
      <c r="ACY367" s="60"/>
      <c r="ACZ367" s="60"/>
      <c r="ADA367" s="60"/>
      <c r="ADB367" s="60"/>
      <c r="ADC367" s="60"/>
      <c r="ADD367" s="60"/>
      <c r="ADE367" s="60"/>
      <c r="ADF367" s="60"/>
      <c r="ADG367" s="60"/>
      <c r="ADH367" s="60"/>
      <c r="ADI367" s="60"/>
      <c r="ADJ367" s="60"/>
      <c r="ADK367" s="60"/>
      <c r="ADL367" s="60"/>
      <c r="ADM367" s="60"/>
      <c r="ADN367" s="60"/>
      <c r="ADO367" s="60"/>
      <c r="ADP367" s="60"/>
      <c r="ADQ367" s="60"/>
      <c r="ADR367" s="60"/>
      <c r="ADS367" s="60"/>
      <c r="ADT367" s="60"/>
      <c r="ADU367" s="60"/>
      <c r="ADV367" s="60"/>
      <c r="ADW367" s="60"/>
      <c r="ADX367" s="60"/>
      <c r="ADY367" s="60"/>
      <c r="ADZ367" s="60"/>
      <c r="AEA367" s="60"/>
      <c r="AEB367" s="60"/>
      <c r="AEC367" s="60"/>
      <c r="AED367" s="60"/>
      <c r="AEE367" s="60"/>
      <c r="AEF367" s="60"/>
      <c r="AEG367" s="60"/>
      <c r="AEH367" s="60"/>
      <c r="AEI367" s="60"/>
      <c r="AEJ367" s="60"/>
      <c r="AEK367" s="60"/>
      <c r="AEL367" s="60"/>
      <c r="AEM367" s="60"/>
      <c r="AEN367" s="60"/>
      <c r="AEO367" s="60"/>
      <c r="AEP367" s="60"/>
      <c r="AEQ367" s="60"/>
      <c r="AER367" s="60"/>
      <c r="AES367" s="60"/>
      <c r="AET367" s="60"/>
      <c r="AEU367" s="60"/>
      <c r="AEV367" s="60"/>
      <c r="AEW367" s="60"/>
      <c r="AEX367" s="60"/>
      <c r="AEY367" s="60"/>
      <c r="AEZ367" s="60"/>
      <c r="AFA367" s="60"/>
      <c r="AFB367" s="60"/>
      <c r="AFC367" s="60"/>
      <c r="AFD367" s="60"/>
      <c r="AFE367" s="60"/>
      <c r="AFF367" s="60"/>
      <c r="AFG367" s="60"/>
      <c r="AFH367" s="60"/>
      <c r="AFI367" s="60"/>
      <c r="AFJ367" s="60"/>
      <c r="AFK367" s="60"/>
      <c r="AFL367" s="60"/>
      <c r="AFM367" s="60"/>
      <c r="AFN367" s="60"/>
      <c r="AFO367" s="60"/>
      <c r="AFP367" s="60"/>
      <c r="AFQ367" s="60"/>
      <c r="AFR367" s="60"/>
      <c r="AFS367" s="60"/>
      <c r="AFT367" s="60"/>
      <c r="AFU367" s="60"/>
      <c r="AFV367" s="60"/>
      <c r="AFW367" s="60"/>
      <c r="AFX367" s="60"/>
      <c r="AFY367" s="60"/>
      <c r="AFZ367" s="60"/>
      <c r="AGA367" s="60"/>
      <c r="AGB367" s="60"/>
      <c r="AGC367" s="60"/>
      <c r="AGD367" s="60"/>
      <c r="AGE367" s="60"/>
      <c r="AGF367" s="60"/>
      <c r="AGG367" s="60"/>
      <c r="AGH367" s="60"/>
      <c r="AGI367" s="60"/>
      <c r="AGJ367" s="60"/>
      <c r="AGK367" s="60"/>
      <c r="AGL367" s="60"/>
      <c r="AGM367" s="60"/>
      <c r="AGN367" s="60"/>
      <c r="AGO367" s="60"/>
      <c r="AGP367" s="60"/>
      <c r="AGQ367" s="60"/>
      <c r="AGR367" s="60"/>
      <c r="AGS367" s="60"/>
      <c r="AGT367" s="60"/>
      <c r="AGU367" s="60"/>
      <c r="AGV367" s="60"/>
      <c r="AGW367" s="60"/>
      <c r="AGX367" s="60"/>
      <c r="AGY367" s="60"/>
      <c r="AGZ367" s="60"/>
      <c r="AHA367" s="60"/>
      <c r="AHB367" s="60"/>
      <c r="AHC367" s="60"/>
      <c r="AHD367" s="60"/>
      <c r="AHE367" s="60"/>
      <c r="AHF367" s="60"/>
      <c r="AHG367" s="60"/>
      <c r="AHH367" s="60"/>
      <c r="AHI367" s="60"/>
      <c r="AHJ367" s="60"/>
      <c r="AHK367" s="60"/>
      <c r="AHL367" s="60"/>
      <c r="AHM367" s="60"/>
      <c r="AHN367" s="60"/>
      <c r="AHO367" s="60"/>
      <c r="AHP367" s="60"/>
      <c r="AHQ367" s="60"/>
      <c r="AHR367" s="60"/>
      <c r="AHS367" s="60"/>
      <c r="AHT367" s="60"/>
      <c r="AHU367" s="60"/>
      <c r="AHV367" s="60"/>
      <c r="AHW367" s="60"/>
      <c r="AHX367" s="60"/>
      <c r="AHY367" s="60"/>
      <c r="AHZ367" s="60"/>
      <c r="AIA367" s="60"/>
      <c r="AIB367" s="60"/>
      <c r="AIC367" s="60"/>
      <c r="AID367" s="60"/>
      <c r="AIE367" s="60"/>
      <c r="AIF367" s="60"/>
      <c r="AIG367" s="60"/>
      <c r="AIH367" s="60"/>
      <c r="AII367" s="60"/>
      <c r="AIJ367" s="60"/>
      <c r="AIK367" s="60"/>
      <c r="AIL367" s="60"/>
      <c r="AIM367" s="60"/>
      <c r="AIN367" s="60"/>
      <c r="AIO367" s="60"/>
      <c r="AIP367" s="60"/>
      <c r="AIQ367" s="60"/>
      <c r="AIR367" s="60"/>
      <c r="AIS367" s="60"/>
      <c r="AIT367" s="60"/>
      <c r="AIU367" s="60"/>
      <c r="AIV367" s="60"/>
      <c r="AIW367" s="60"/>
      <c r="AIX367" s="60"/>
      <c r="AIY367" s="60"/>
      <c r="AIZ367" s="60"/>
      <c r="AJA367" s="60"/>
      <c r="AJB367" s="60"/>
      <c r="AJC367" s="60"/>
      <c r="AJD367" s="60"/>
      <c r="AJE367" s="60"/>
      <c r="AJF367" s="60"/>
      <c r="AJG367" s="60"/>
      <c r="AJH367" s="60"/>
      <c r="AJI367" s="60"/>
      <c r="AJJ367" s="60"/>
      <c r="AJK367" s="60"/>
      <c r="AJL367" s="60"/>
      <c r="AJM367" s="60"/>
      <c r="AJN367" s="60"/>
      <c r="AJO367" s="60"/>
      <c r="AJP367" s="60"/>
      <c r="AJQ367" s="60"/>
      <c r="AJR367" s="60"/>
      <c r="AJS367" s="60"/>
      <c r="AJT367" s="60"/>
      <c r="AJU367" s="60"/>
      <c r="AJV367" s="60"/>
      <c r="AJW367" s="60"/>
      <c r="AJX367" s="60"/>
      <c r="AJY367" s="60"/>
      <c r="AJZ367" s="60"/>
      <c r="AKA367" s="60"/>
      <c r="AKB367" s="60"/>
      <c r="AKC367" s="60"/>
      <c r="AKD367" s="60"/>
      <c r="AKE367" s="60"/>
      <c r="AKF367" s="60"/>
      <c r="AKG367" s="60"/>
      <c r="AKH367" s="60"/>
      <c r="AKI367" s="60"/>
      <c r="AKJ367" s="60"/>
      <c r="AKK367" s="60"/>
      <c r="AKL367" s="60"/>
      <c r="AKM367" s="60"/>
      <c r="AKN367" s="60"/>
      <c r="AKO367" s="60"/>
      <c r="AKP367" s="60"/>
      <c r="AKQ367" s="60"/>
      <c r="AKR367" s="60"/>
      <c r="AKS367" s="60"/>
      <c r="AKT367" s="60"/>
      <c r="AKU367" s="60"/>
      <c r="AKV367" s="60"/>
      <c r="AKW367" s="60"/>
      <c r="AKX367" s="60"/>
      <c r="AKY367" s="60"/>
      <c r="AKZ367" s="60"/>
      <c r="ALA367" s="60"/>
      <c r="ALB367" s="60"/>
      <c r="ALC367" s="60"/>
      <c r="ALD367" s="60"/>
      <c r="ALE367" s="60"/>
      <c r="ALF367" s="60"/>
      <c r="ALG367" s="60"/>
      <c r="ALH367" s="60"/>
      <c r="ALI367" s="60"/>
      <c r="ALJ367" s="60"/>
      <c r="ALK367" s="60"/>
      <c r="ALL367" s="60"/>
      <c r="ALM367" s="60"/>
      <c r="ALN367" s="60"/>
      <c r="ALO367" s="60"/>
      <c r="ALP367" s="60"/>
      <c r="ALQ367" s="60"/>
      <c r="ALR367" s="60"/>
      <c r="ALS367" s="60"/>
      <c r="ALT367" s="60"/>
      <c r="ALU367" s="60"/>
      <c r="ALV367" s="60"/>
    </row>
    <row r="368" spans="1:1010" customFormat="1" ht="27" customHeight="1" thickBot="1">
      <c r="A368" s="167"/>
      <c r="B368" s="168"/>
      <c r="C368" s="64">
        <f>C365</f>
        <v>0</v>
      </c>
      <c r="D368" s="54">
        <f>C368/51*100</f>
        <v>0</v>
      </c>
      <c r="E368" s="8">
        <f>E362</f>
        <v>51</v>
      </c>
      <c r="F368" s="60"/>
      <c r="G368" s="1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60"/>
      <c r="AY368" s="60"/>
      <c r="AZ368" s="60"/>
      <c r="BA368" s="60"/>
      <c r="BB368" s="60"/>
      <c r="BC368" s="60"/>
      <c r="BD368" s="60"/>
      <c r="BE368" s="60"/>
      <c r="BF368" s="60"/>
      <c r="BG368" s="60"/>
      <c r="BH368" s="60"/>
      <c r="BI368" s="60"/>
      <c r="BJ368" s="60"/>
      <c r="BK368" s="60"/>
      <c r="BL368" s="60"/>
      <c r="BM368" s="60"/>
      <c r="BN368" s="60"/>
      <c r="BO368" s="60"/>
      <c r="BP368" s="60"/>
      <c r="BQ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  <c r="EG368" s="60"/>
      <c r="EH368" s="60"/>
      <c r="EI368" s="60"/>
      <c r="EJ368" s="60"/>
      <c r="EK368" s="60"/>
      <c r="EL368" s="60"/>
      <c r="EM368" s="60"/>
      <c r="EN368" s="60"/>
      <c r="EO368" s="60"/>
      <c r="EP368" s="60"/>
      <c r="EQ368" s="60"/>
      <c r="ER368" s="60"/>
      <c r="ES368" s="60"/>
      <c r="ET368" s="60"/>
      <c r="EU368" s="60"/>
      <c r="EV368" s="60"/>
      <c r="EW368" s="60"/>
      <c r="EX368" s="60"/>
      <c r="EY368" s="60"/>
      <c r="EZ368" s="60"/>
      <c r="FA368" s="60"/>
      <c r="FB368" s="60"/>
      <c r="FC368" s="60"/>
      <c r="FD368" s="60"/>
      <c r="FE368" s="60"/>
      <c r="FF368" s="60"/>
      <c r="FG368" s="60"/>
      <c r="FH368" s="60"/>
      <c r="FI368" s="60"/>
      <c r="FJ368" s="60"/>
      <c r="FK368" s="60"/>
      <c r="FL368" s="60"/>
      <c r="FM368" s="60"/>
      <c r="FN368" s="60"/>
      <c r="FO368" s="60"/>
      <c r="FP368" s="60"/>
      <c r="FQ368" s="60"/>
      <c r="FR368" s="60"/>
      <c r="FS368" s="60"/>
      <c r="FT368" s="60"/>
      <c r="FU368" s="60"/>
      <c r="FV368" s="60"/>
      <c r="FW368" s="60"/>
      <c r="FX368" s="60"/>
      <c r="FY368" s="60"/>
      <c r="FZ368" s="60"/>
      <c r="GA368" s="60"/>
      <c r="GB368" s="60"/>
      <c r="GC368" s="60"/>
      <c r="GD368" s="60"/>
      <c r="GE368" s="60"/>
      <c r="GF368" s="60"/>
      <c r="GG368" s="60"/>
      <c r="GH368" s="60"/>
      <c r="GI368" s="60"/>
      <c r="GJ368" s="60"/>
      <c r="GK368" s="60"/>
      <c r="GL368" s="60"/>
      <c r="GM368" s="60"/>
      <c r="GN368" s="60"/>
      <c r="GO368" s="60"/>
      <c r="GP368" s="60"/>
      <c r="GQ368" s="60"/>
      <c r="GR368" s="60"/>
      <c r="GS368" s="60"/>
      <c r="GT368" s="60"/>
      <c r="GU368" s="60"/>
      <c r="GV368" s="60"/>
      <c r="GW368" s="60"/>
      <c r="GX368" s="60"/>
      <c r="GY368" s="60"/>
      <c r="GZ368" s="60"/>
      <c r="HA368" s="60"/>
      <c r="HB368" s="60"/>
      <c r="HC368" s="60"/>
      <c r="HD368" s="60"/>
      <c r="HE368" s="60"/>
      <c r="HF368" s="60"/>
      <c r="HG368" s="60"/>
      <c r="HH368" s="60"/>
      <c r="HI368" s="60"/>
      <c r="HJ368" s="60"/>
      <c r="HK368" s="60"/>
      <c r="HL368" s="60"/>
      <c r="HM368" s="60"/>
      <c r="HN368" s="60"/>
      <c r="HO368" s="60"/>
      <c r="HP368" s="60"/>
      <c r="HQ368" s="60"/>
      <c r="HR368" s="60"/>
      <c r="HS368" s="60"/>
      <c r="HT368" s="60"/>
      <c r="HU368" s="60"/>
      <c r="HV368" s="60"/>
      <c r="HW368" s="60"/>
      <c r="HX368" s="60"/>
      <c r="HY368" s="60"/>
      <c r="HZ368" s="60"/>
      <c r="IA368" s="60"/>
      <c r="IB368" s="60"/>
      <c r="IC368" s="60"/>
      <c r="ID368" s="60"/>
      <c r="IE368" s="60"/>
      <c r="IF368" s="60"/>
      <c r="IG368" s="60"/>
      <c r="IH368" s="60"/>
      <c r="II368" s="60"/>
      <c r="IJ368" s="60"/>
      <c r="IK368" s="60"/>
      <c r="IL368" s="60"/>
      <c r="IM368" s="60"/>
      <c r="IN368" s="60"/>
      <c r="IO368" s="60"/>
      <c r="IP368" s="60"/>
      <c r="IQ368" s="60"/>
      <c r="IR368" s="60"/>
      <c r="IS368" s="60"/>
      <c r="IT368" s="60"/>
      <c r="IU368" s="60"/>
      <c r="IV368" s="60"/>
      <c r="IW368" s="60"/>
      <c r="IX368" s="60"/>
      <c r="IY368" s="60"/>
      <c r="IZ368" s="60"/>
      <c r="JA368" s="60"/>
      <c r="JB368" s="60"/>
      <c r="JC368" s="60"/>
      <c r="JD368" s="60"/>
      <c r="JE368" s="60"/>
      <c r="JF368" s="60"/>
      <c r="JG368" s="60"/>
      <c r="JH368" s="60"/>
      <c r="JI368" s="60"/>
      <c r="JJ368" s="60"/>
      <c r="JK368" s="60"/>
      <c r="JL368" s="60"/>
      <c r="JM368" s="60"/>
      <c r="JN368" s="60"/>
      <c r="JO368" s="60"/>
      <c r="JP368" s="60"/>
      <c r="JQ368" s="60"/>
      <c r="JR368" s="60"/>
      <c r="JS368" s="60"/>
      <c r="JT368" s="60"/>
      <c r="JU368" s="60"/>
      <c r="JV368" s="60"/>
      <c r="JW368" s="60"/>
      <c r="JX368" s="60"/>
      <c r="JY368" s="60"/>
      <c r="JZ368" s="60"/>
      <c r="KA368" s="60"/>
      <c r="KB368" s="60"/>
      <c r="KC368" s="60"/>
      <c r="KD368" s="60"/>
      <c r="KE368" s="60"/>
      <c r="KF368" s="60"/>
      <c r="KG368" s="60"/>
      <c r="KH368" s="60"/>
      <c r="KI368" s="60"/>
      <c r="KJ368" s="60"/>
      <c r="KK368" s="60"/>
      <c r="KL368" s="60"/>
      <c r="KM368" s="60"/>
      <c r="KN368" s="60"/>
      <c r="KO368" s="60"/>
      <c r="KP368" s="60"/>
      <c r="KQ368" s="60"/>
      <c r="KR368" s="60"/>
      <c r="KS368" s="60"/>
      <c r="KT368" s="60"/>
      <c r="KU368" s="60"/>
      <c r="KV368" s="60"/>
      <c r="KW368" s="60"/>
      <c r="KX368" s="60"/>
      <c r="KY368" s="60"/>
      <c r="KZ368" s="60"/>
      <c r="LA368" s="60"/>
      <c r="LB368" s="60"/>
      <c r="LC368" s="60"/>
      <c r="LD368" s="60"/>
      <c r="LE368" s="60"/>
      <c r="LF368" s="60"/>
      <c r="LG368" s="60"/>
      <c r="LH368" s="60"/>
      <c r="LI368" s="60"/>
      <c r="LJ368" s="60"/>
      <c r="LK368" s="60"/>
      <c r="LL368" s="60"/>
      <c r="LM368" s="60"/>
      <c r="LN368" s="60"/>
      <c r="LO368" s="60"/>
      <c r="LP368" s="60"/>
      <c r="LQ368" s="60"/>
      <c r="LR368" s="60"/>
      <c r="LS368" s="60"/>
      <c r="LT368" s="60"/>
      <c r="LU368" s="60"/>
      <c r="LV368" s="60"/>
      <c r="LW368" s="60"/>
      <c r="LX368" s="60"/>
      <c r="LY368" s="60"/>
      <c r="LZ368" s="60"/>
      <c r="MA368" s="60"/>
      <c r="MB368" s="60"/>
      <c r="MC368" s="60"/>
      <c r="MD368" s="60"/>
      <c r="ME368" s="60"/>
      <c r="MF368" s="60"/>
      <c r="MG368" s="60"/>
      <c r="MH368" s="60"/>
      <c r="MI368" s="60"/>
      <c r="MJ368" s="60"/>
      <c r="MK368" s="60"/>
      <c r="ML368" s="60"/>
      <c r="MM368" s="60"/>
      <c r="MN368" s="60"/>
      <c r="MO368" s="60"/>
      <c r="MP368" s="60"/>
      <c r="MQ368" s="60"/>
      <c r="MR368" s="60"/>
      <c r="MS368" s="60"/>
      <c r="MT368" s="60"/>
      <c r="MU368" s="60"/>
      <c r="MV368" s="60"/>
      <c r="MW368" s="60"/>
      <c r="MX368" s="60"/>
      <c r="MY368" s="60"/>
      <c r="MZ368" s="60"/>
      <c r="NA368" s="60"/>
      <c r="NB368" s="60"/>
      <c r="NC368" s="60"/>
      <c r="ND368" s="60"/>
      <c r="NE368" s="60"/>
      <c r="NF368" s="60"/>
      <c r="NG368" s="60"/>
      <c r="NH368" s="60"/>
      <c r="NI368" s="60"/>
      <c r="NJ368" s="60"/>
      <c r="NK368" s="60"/>
      <c r="NL368" s="60"/>
      <c r="NM368" s="60"/>
      <c r="NN368" s="60"/>
      <c r="NO368" s="60"/>
      <c r="NP368" s="60"/>
      <c r="NQ368" s="60"/>
      <c r="NR368" s="60"/>
      <c r="NS368" s="60"/>
      <c r="NT368" s="60"/>
      <c r="NU368" s="60"/>
      <c r="NV368" s="60"/>
      <c r="NW368" s="60"/>
      <c r="NX368" s="60"/>
      <c r="NY368" s="60"/>
      <c r="NZ368" s="60"/>
      <c r="OA368" s="60"/>
      <c r="OB368" s="60"/>
      <c r="OC368" s="60"/>
      <c r="OD368" s="60"/>
      <c r="OE368" s="60"/>
      <c r="OF368" s="60"/>
      <c r="OG368" s="60"/>
      <c r="OH368" s="60"/>
      <c r="OI368" s="60"/>
      <c r="OJ368" s="60"/>
      <c r="OK368" s="60"/>
      <c r="OL368" s="60"/>
      <c r="OM368" s="60"/>
      <c r="ON368" s="60"/>
      <c r="OO368" s="60"/>
      <c r="OP368" s="60"/>
      <c r="OQ368" s="60"/>
      <c r="OR368" s="60"/>
      <c r="OS368" s="60"/>
      <c r="OT368" s="60"/>
      <c r="OU368" s="60"/>
      <c r="OV368" s="60"/>
      <c r="OW368" s="60"/>
      <c r="OX368" s="60"/>
      <c r="OY368" s="60"/>
      <c r="OZ368" s="60"/>
      <c r="PA368" s="60"/>
      <c r="PB368" s="60"/>
      <c r="PC368" s="60"/>
      <c r="PD368" s="60"/>
      <c r="PE368" s="60"/>
      <c r="PF368" s="60"/>
      <c r="PG368" s="60"/>
      <c r="PH368" s="60"/>
      <c r="PI368" s="60"/>
      <c r="PJ368" s="60"/>
      <c r="PK368" s="60"/>
      <c r="PL368" s="60"/>
      <c r="PM368" s="60"/>
      <c r="PN368" s="60"/>
      <c r="PO368" s="60"/>
      <c r="PP368" s="60"/>
      <c r="PQ368" s="60"/>
      <c r="PR368" s="60"/>
      <c r="PS368" s="60"/>
      <c r="PT368" s="60"/>
      <c r="PU368" s="60"/>
      <c r="PV368" s="60"/>
      <c r="PW368" s="60"/>
      <c r="PX368" s="60"/>
      <c r="PY368" s="60"/>
      <c r="PZ368" s="60"/>
      <c r="QA368" s="60"/>
      <c r="QB368" s="60"/>
      <c r="QC368" s="60"/>
      <c r="QD368" s="60"/>
      <c r="QE368" s="60"/>
      <c r="QF368" s="60"/>
      <c r="QG368" s="60"/>
      <c r="QH368" s="60"/>
      <c r="QI368" s="60"/>
      <c r="QJ368" s="60"/>
      <c r="QK368" s="60"/>
      <c r="QL368" s="60"/>
      <c r="QM368" s="60"/>
      <c r="QN368" s="60"/>
      <c r="QO368" s="60"/>
      <c r="QP368" s="60"/>
      <c r="QQ368" s="60"/>
      <c r="QR368" s="60"/>
      <c r="QS368" s="60"/>
      <c r="QT368" s="60"/>
      <c r="QU368" s="60"/>
      <c r="QV368" s="60"/>
      <c r="QW368" s="60"/>
      <c r="QX368" s="60"/>
      <c r="QY368" s="60"/>
      <c r="QZ368" s="60"/>
      <c r="RA368" s="60"/>
      <c r="RB368" s="60"/>
      <c r="RC368" s="60"/>
      <c r="RD368" s="60"/>
      <c r="RE368" s="60"/>
      <c r="RF368" s="60"/>
      <c r="RG368" s="60"/>
      <c r="RH368" s="60"/>
      <c r="RI368" s="60"/>
      <c r="RJ368" s="60"/>
      <c r="RK368" s="60"/>
      <c r="RL368" s="60"/>
      <c r="RM368" s="60"/>
      <c r="RN368" s="60"/>
      <c r="RO368" s="60"/>
      <c r="RP368" s="60"/>
      <c r="RQ368" s="60"/>
      <c r="RR368" s="60"/>
      <c r="RS368" s="60"/>
      <c r="RT368" s="60"/>
      <c r="RU368" s="60"/>
      <c r="RV368" s="60"/>
      <c r="RW368" s="60"/>
      <c r="RX368" s="60"/>
      <c r="RY368" s="60"/>
      <c r="RZ368" s="60"/>
      <c r="SA368" s="60"/>
      <c r="SB368" s="60"/>
      <c r="SC368" s="60"/>
      <c r="SD368" s="60"/>
      <c r="SE368" s="60"/>
      <c r="SF368" s="60"/>
      <c r="SG368" s="60"/>
      <c r="SH368" s="60"/>
      <c r="SI368" s="60"/>
      <c r="SJ368" s="60"/>
      <c r="SK368" s="60"/>
      <c r="SL368" s="60"/>
      <c r="SM368" s="60"/>
      <c r="SN368" s="60"/>
      <c r="SO368" s="60"/>
      <c r="SP368" s="60"/>
      <c r="SQ368" s="60"/>
      <c r="SR368" s="60"/>
      <c r="SS368" s="60"/>
      <c r="ST368" s="60"/>
      <c r="SU368" s="60"/>
      <c r="SV368" s="60"/>
      <c r="SW368" s="60"/>
      <c r="SX368" s="60"/>
      <c r="SY368" s="60"/>
      <c r="SZ368" s="60"/>
      <c r="TA368" s="60"/>
      <c r="TB368" s="60"/>
      <c r="TC368" s="60"/>
      <c r="TD368" s="60"/>
      <c r="TE368" s="60"/>
      <c r="TF368" s="60"/>
      <c r="TG368" s="60"/>
      <c r="TH368" s="60"/>
      <c r="TI368" s="60"/>
      <c r="TJ368" s="60"/>
      <c r="TK368" s="60"/>
      <c r="TL368" s="60"/>
      <c r="TM368" s="60"/>
      <c r="TN368" s="60"/>
      <c r="TO368" s="60"/>
      <c r="TP368" s="60"/>
      <c r="TQ368" s="60"/>
      <c r="TR368" s="60"/>
      <c r="TS368" s="60"/>
      <c r="TT368" s="60"/>
      <c r="TU368" s="60"/>
      <c r="TV368" s="60"/>
      <c r="TW368" s="60"/>
      <c r="TX368" s="60"/>
      <c r="TY368" s="60"/>
      <c r="TZ368" s="60"/>
      <c r="UA368" s="60"/>
      <c r="UB368" s="60"/>
      <c r="UC368" s="60"/>
      <c r="UD368" s="60"/>
      <c r="UE368" s="60"/>
      <c r="UF368" s="60"/>
      <c r="UG368" s="60"/>
      <c r="UH368" s="60"/>
      <c r="UI368" s="60"/>
      <c r="UJ368" s="60"/>
      <c r="UK368" s="60"/>
      <c r="UL368" s="60"/>
      <c r="UM368" s="60"/>
      <c r="UN368" s="60"/>
      <c r="UO368" s="60"/>
      <c r="UP368" s="60"/>
      <c r="UQ368" s="60"/>
      <c r="UR368" s="60"/>
      <c r="US368" s="60"/>
      <c r="UT368" s="60"/>
      <c r="UU368" s="60"/>
      <c r="UV368" s="60"/>
      <c r="UW368" s="60"/>
      <c r="UX368" s="60"/>
      <c r="UY368" s="60"/>
      <c r="UZ368" s="60"/>
      <c r="VA368" s="60"/>
      <c r="VB368" s="60"/>
      <c r="VC368" s="60"/>
      <c r="VD368" s="60"/>
      <c r="VE368" s="60"/>
      <c r="VF368" s="60"/>
      <c r="VG368" s="60"/>
      <c r="VH368" s="60"/>
      <c r="VI368" s="60"/>
      <c r="VJ368" s="60"/>
      <c r="VK368" s="60"/>
      <c r="VL368" s="60"/>
      <c r="VM368" s="60"/>
      <c r="VN368" s="60"/>
      <c r="VO368" s="60"/>
      <c r="VP368" s="60"/>
      <c r="VQ368" s="60"/>
      <c r="VR368" s="60"/>
      <c r="VS368" s="60"/>
      <c r="VT368" s="60"/>
      <c r="VU368" s="60"/>
      <c r="VV368" s="60"/>
      <c r="VW368" s="60"/>
      <c r="VX368" s="60"/>
      <c r="VY368" s="60"/>
      <c r="VZ368" s="60"/>
      <c r="WA368" s="60"/>
      <c r="WB368" s="60"/>
      <c r="WC368" s="60"/>
      <c r="WD368" s="60"/>
      <c r="WE368" s="60"/>
      <c r="WF368" s="60"/>
      <c r="WG368" s="60"/>
      <c r="WH368" s="60"/>
      <c r="WI368" s="60"/>
      <c r="WJ368" s="60"/>
      <c r="WK368" s="60"/>
      <c r="WL368" s="60"/>
      <c r="WM368" s="60"/>
      <c r="WN368" s="60"/>
      <c r="WO368" s="60"/>
      <c r="WP368" s="60"/>
      <c r="WQ368" s="60"/>
      <c r="WR368" s="60"/>
      <c r="WS368" s="60"/>
      <c r="WT368" s="60"/>
      <c r="WU368" s="60"/>
      <c r="WV368" s="60"/>
      <c r="WW368" s="60"/>
      <c r="WX368" s="60"/>
      <c r="WY368" s="60"/>
      <c r="WZ368" s="60"/>
      <c r="XA368" s="60"/>
      <c r="XB368" s="60"/>
      <c r="XC368" s="60"/>
      <c r="XD368" s="60"/>
      <c r="XE368" s="60"/>
      <c r="XF368" s="60"/>
      <c r="XG368" s="60"/>
      <c r="XH368" s="60"/>
      <c r="XI368" s="60"/>
      <c r="XJ368" s="60"/>
      <c r="XK368" s="60"/>
      <c r="XL368" s="60"/>
      <c r="XM368" s="60"/>
      <c r="XN368" s="60"/>
      <c r="XO368" s="60"/>
      <c r="XP368" s="60"/>
      <c r="XQ368" s="60"/>
      <c r="XR368" s="60"/>
      <c r="XS368" s="60"/>
      <c r="XT368" s="60"/>
      <c r="XU368" s="60"/>
      <c r="XV368" s="60"/>
      <c r="XW368" s="60"/>
      <c r="XX368" s="60"/>
      <c r="XY368" s="60"/>
      <c r="XZ368" s="60"/>
      <c r="YA368" s="60"/>
      <c r="YB368" s="60"/>
      <c r="YC368" s="60"/>
      <c r="YD368" s="60"/>
      <c r="YE368" s="60"/>
      <c r="YF368" s="60"/>
      <c r="YG368" s="60"/>
      <c r="YH368" s="60"/>
      <c r="YI368" s="60"/>
      <c r="YJ368" s="60"/>
      <c r="YK368" s="60"/>
      <c r="YL368" s="60"/>
      <c r="YM368" s="60"/>
      <c r="YN368" s="60"/>
      <c r="YO368" s="60"/>
      <c r="YP368" s="60"/>
      <c r="YQ368" s="60"/>
      <c r="YR368" s="60"/>
      <c r="YS368" s="60"/>
      <c r="YT368" s="60"/>
      <c r="YU368" s="60"/>
      <c r="YV368" s="60"/>
      <c r="YW368" s="60"/>
      <c r="YX368" s="60"/>
      <c r="YY368" s="60"/>
      <c r="YZ368" s="60"/>
      <c r="ZA368" s="60"/>
      <c r="ZB368" s="60"/>
      <c r="ZC368" s="60"/>
      <c r="ZD368" s="60"/>
      <c r="ZE368" s="60"/>
      <c r="ZF368" s="60"/>
      <c r="ZG368" s="60"/>
      <c r="ZH368" s="60"/>
      <c r="ZI368" s="60"/>
      <c r="ZJ368" s="60"/>
      <c r="ZK368" s="60"/>
      <c r="ZL368" s="60"/>
      <c r="ZM368" s="60"/>
      <c r="ZN368" s="60"/>
      <c r="ZO368" s="60"/>
      <c r="ZP368" s="60"/>
      <c r="ZQ368" s="60"/>
      <c r="ZR368" s="60"/>
      <c r="ZS368" s="60"/>
      <c r="ZT368" s="60"/>
      <c r="ZU368" s="60"/>
      <c r="ZV368" s="60"/>
      <c r="ZW368" s="60"/>
      <c r="ZX368" s="60"/>
      <c r="ZY368" s="60"/>
      <c r="ZZ368" s="60"/>
      <c r="AAA368" s="60"/>
      <c r="AAB368" s="60"/>
      <c r="AAC368" s="60"/>
      <c r="AAD368" s="60"/>
      <c r="AAE368" s="60"/>
      <c r="AAF368" s="60"/>
      <c r="AAG368" s="60"/>
      <c r="AAH368" s="60"/>
      <c r="AAI368" s="60"/>
      <c r="AAJ368" s="60"/>
      <c r="AAK368" s="60"/>
      <c r="AAL368" s="60"/>
      <c r="AAM368" s="60"/>
      <c r="AAN368" s="60"/>
      <c r="AAO368" s="60"/>
      <c r="AAP368" s="60"/>
      <c r="AAQ368" s="60"/>
      <c r="AAR368" s="60"/>
      <c r="AAS368" s="60"/>
      <c r="AAT368" s="60"/>
      <c r="AAU368" s="60"/>
      <c r="AAV368" s="60"/>
      <c r="AAW368" s="60"/>
      <c r="AAX368" s="60"/>
      <c r="AAY368" s="60"/>
      <c r="AAZ368" s="60"/>
      <c r="ABA368" s="60"/>
      <c r="ABB368" s="60"/>
      <c r="ABC368" s="60"/>
      <c r="ABD368" s="60"/>
      <c r="ABE368" s="60"/>
      <c r="ABF368" s="60"/>
      <c r="ABG368" s="60"/>
      <c r="ABH368" s="60"/>
      <c r="ABI368" s="60"/>
      <c r="ABJ368" s="60"/>
      <c r="ABK368" s="60"/>
      <c r="ABL368" s="60"/>
      <c r="ABM368" s="60"/>
      <c r="ABN368" s="60"/>
      <c r="ABO368" s="60"/>
      <c r="ABP368" s="60"/>
      <c r="ABQ368" s="60"/>
      <c r="ABR368" s="60"/>
      <c r="ABS368" s="60"/>
      <c r="ABT368" s="60"/>
      <c r="ABU368" s="60"/>
      <c r="ABV368" s="60"/>
      <c r="ABW368" s="60"/>
      <c r="ABX368" s="60"/>
      <c r="ABY368" s="60"/>
      <c r="ABZ368" s="60"/>
      <c r="ACA368" s="60"/>
      <c r="ACB368" s="60"/>
      <c r="ACC368" s="60"/>
      <c r="ACD368" s="60"/>
      <c r="ACE368" s="60"/>
      <c r="ACF368" s="60"/>
      <c r="ACG368" s="60"/>
      <c r="ACH368" s="60"/>
      <c r="ACI368" s="60"/>
      <c r="ACJ368" s="60"/>
      <c r="ACK368" s="60"/>
      <c r="ACL368" s="60"/>
      <c r="ACM368" s="60"/>
      <c r="ACN368" s="60"/>
      <c r="ACO368" s="60"/>
      <c r="ACP368" s="60"/>
      <c r="ACQ368" s="60"/>
      <c r="ACR368" s="60"/>
      <c r="ACS368" s="60"/>
      <c r="ACT368" s="60"/>
      <c r="ACU368" s="60"/>
      <c r="ACV368" s="60"/>
      <c r="ACW368" s="60"/>
      <c r="ACX368" s="60"/>
      <c r="ACY368" s="60"/>
      <c r="ACZ368" s="60"/>
      <c r="ADA368" s="60"/>
      <c r="ADB368" s="60"/>
      <c r="ADC368" s="60"/>
      <c r="ADD368" s="60"/>
      <c r="ADE368" s="60"/>
      <c r="ADF368" s="60"/>
      <c r="ADG368" s="60"/>
      <c r="ADH368" s="60"/>
      <c r="ADI368" s="60"/>
      <c r="ADJ368" s="60"/>
      <c r="ADK368" s="60"/>
      <c r="ADL368" s="60"/>
      <c r="ADM368" s="60"/>
      <c r="ADN368" s="60"/>
      <c r="ADO368" s="60"/>
      <c r="ADP368" s="60"/>
      <c r="ADQ368" s="60"/>
      <c r="ADR368" s="60"/>
      <c r="ADS368" s="60"/>
      <c r="ADT368" s="60"/>
      <c r="ADU368" s="60"/>
      <c r="ADV368" s="60"/>
      <c r="ADW368" s="60"/>
      <c r="ADX368" s="60"/>
      <c r="ADY368" s="60"/>
      <c r="ADZ368" s="60"/>
      <c r="AEA368" s="60"/>
      <c r="AEB368" s="60"/>
      <c r="AEC368" s="60"/>
      <c r="AED368" s="60"/>
      <c r="AEE368" s="60"/>
      <c r="AEF368" s="60"/>
      <c r="AEG368" s="60"/>
      <c r="AEH368" s="60"/>
      <c r="AEI368" s="60"/>
      <c r="AEJ368" s="60"/>
      <c r="AEK368" s="60"/>
      <c r="AEL368" s="60"/>
      <c r="AEM368" s="60"/>
      <c r="AEN368" s="60"/>
      <c r="AEO368" s="60"/>
      <c r="AEP368" s="60"/>
      <c r="AEQ368" s="60"/>
      <c r="AER368" s="60"/>
      <c r="AES368" s="60"/>
      <c r="AET368" s="60"/>
      <c r="AEU368" s="60"/>
      <c r="AEV368" s="60"/>
      <c r="AEW368" s="60"/>
      <c r="AEX368" s="60"/>
      <c r="AEY368" s="60"/>
      <c r="AEZ368" s="60"/>
      <c r="AFA368" s="60"/>
      <c r="AFB368" s="60"/>
      <c r="AFC368" s="60"/>
      <c r="AFD368" s="60"/>
      <c r="AFE368" s="60"/>
      <c r="AFF368" s="60"/>
      <c r="AFG368" s="60"/>
      <c r="AFH368" s="60"/>
      <c r="AFI368" s="60"/>
      <c r="AFJ368" s="60"/>
      <c r="AFK368" s="60"/>
      <c r="AFL368" s="60"/>
      <c r="AFM368" s="60"/>
      <c r="AFN368" s="60"/>
      <c r="AFO368" s="60"/>
      <c r="AFP368" s="60"/>
      <c r="AFQ368" s="60"/>
      <c r="AFR368" s="60"/>
      <c r="AFS368" s="60"/>
      <c r="AFT368" s="60"/>
      <c r="AFU368" s="60"/>
      <c r="AFV368" s="60"/>
      <c r="AFW368" s="60"/>
      <c r="AFX368" s="60"/>
      <c r="AFY368" s="60"/>
      <c r="AFZ368" s="60"/>
      <c r="AGA368" s="60"/>
      <c r="AGB368" s="60"/>
      <c r="AGC368" s="60"/>
      <c r="AGD368" s="60"/>
      <c r="AGE368" s="60"/>
      <c r="AGF368" s="60"/>
      <c r="AGG368" s="60"/>
      <c r="AGH368" s="60"/>
      <c r="AGI368" s="60"/>
      <c r="AGJ368" s="60"/>
      <c r="AGK368" s="60"/>
      <c r="AGL368" s="60"/>
      <c r="AGM368" s="60"/>
      <c r="AGN368" s="60"/>
      <c r="AGO368" s="60"/>
      <c r="AGP368" s="60"/>
      <c r="AGQ368" s="60"/>
      <c r="AGR368" s="60"/>
      <c r="AGS368" s="60"/>
      <c r="AGT368" s="60"/>
      <c r="AGU368" s="60"/>
      <c r="AGV368" s="60"/>
      <c r="AGW368" s="60"/>
      <c r="AGX368" s="60"/>
      <c r="AGY368" s="60"/>
      <c r="AGZ368" s="60"/>
      <c r="AHA368" s="60"/>
      <c r="AHB368" s="60"/>
      <c r="AHC368" s="60"/>
      <c r="AHD368" s="60"/>
      <c r="AHE368" s="60"/>
      <c r="AHF368" s="60"/>
      <c r="AHG368" s="60"/>
      <c r="AHH368" s="60"/>
      <c r="AHI368" s="60"/>
      <c r="AHJ368" s="60"/>
      <c r="AHK368" s="60"/>
      <c r="AHL368" s="60"/>
      <c r="AHM368" s="60"/>
      <c r="AHN368" s="60"/>
      <c r="AHO368" s="60"/>
      <c r="AHP368" s="60"/>
      <c r="AHQ368" s="60"/>
      <c r="AHR368" s="60"/>
      <c r="AHS368" s="60"/>
      <c r="AHT368" s="60"/>
      <c r="AHU368" s="60"/>
      <c r="AHV368" s="60"/>
      <c r="AHW368" s="60"/>
      <c r="AHX368" s="60"/>
      <c r="AHY368" s="60"/>
      <c r="AHZ368" s="60"/>
      <c r="AIA368" s="60"/>
      <c r="AIB368" s="60"/>
      <c r="AIC368" s="60"/>
      <c r="AID368" s="60"/>
      <c r="AIE368" s="60"/>
      <c r="AIF368" s="60"/>
      <c r="AIG368" s="60"/>
      <c r="AIH368" s="60"/>
      <c r="AII368" s="60"/>
      <c r="AIJ368" s="60"/>
      <c r="AIK368" s="60"/>
      <c r="AIL368" s="60"/>
      <c r="AIM368" s="60"/>
      <c r="AIN368" s="60"/>
      <c r="AIO368" s="60"/>
      <c r="AIP368" s="60"/>
      <c r="AIQ368" s="60"/>
      <c r="AIR368" s="60"/>
      <c r="AIS368" s="60"/>
      <c r="AIT368" s="60"/>
      <c r="AIU368" s="60"/>
      <c r="AIV368" s="60"/>
      <c r="AIW368" s="60"/>
      <c r="AIX368" s="60"/>
      <c r="AIY368" s="60"/>
      <c r="AIZ368" s="60"/>
      <c r="AJA368" s="60"/>
      <c r="AJB368" s="60"/>
      <c r="AJC368" s="60"/>
      <c r="AJD368" s="60"/>
      <c r="AJE368" s="60"/>
      <c r="AJF368" s="60"/>
      <c r="AJG368" s="60"/>
      <c r="AJH368" s="60"/>
      <c r="AJI368" s="60"/>
      <c r="AJJ368" s="60"/>
      <c r="AJK368" s="60"/>
      <c r="AJL368" s="60"/>
      <c r="AJM368" s="60"/>
      <c r="AJN368" s="60"/>
      <c r="AJO368" s="60"/>
      <c r="AJP368" s="60"/>
      <c r="AJQ368" s="60"/>
      <c r="AJR368" s="60"/>
      <c r="AJS368" s="60"/>
      <c r="AJT368" s="60"/>
      <c r="AJU368" s="60"/>
      <c r="AJV368" s="60"/>
      <c r="AJW368" s="60"/>
      <c r="AJX368" s="60"/>
      <c r="AJY368" s="60"/>
      <c r="AJZ368" s="60"/>
      <c r="AKA368" s="60"/>
      <c r="AKB368" s="60"/>
      <c r="AKC368" s="60"/>
      <c r="AKD368" s="60"/>
      <c r="AKE368" s="60"/>
      <c r="AKF368" s="60"/>
      <c r="AKG368" s="60"/>
      <c r="AKH368" s="60"/>
      <c r="AKI368" s="60"/>
      <c r="AKJ368" s="60"/>
      <c r="AKK368" s="60"/>
      <c r="AKL368" s="60"/>
      <c r="AKM368" s="60"/>
      <c r="AKN368" s="60"/>
      <c r="AKO368" s="60"/>
      <c r="AKP368" s="60"/>
      <c r="AKQ368" s="60"/>
      <c r="AKR368" s="60"/>
      <c r="AKS368" s="60"/>
      <c r="AKT368" s="60"/>
      <c r="AKU368" s="60"/>
      <c r="AKV368" s="60"/>
      <c r="AKW368" s="60"/>
      <c r="AKX368" s="60"/>
      <c r="AKY368" s="60"/>
      <c r="AKZ368" s="60"/>
      <c r="ALA368" s="60"/>
      <c r="ALB368" s="60"/>
      <c r="ALC368" s="60"/>
      <c r="ALD368" s="60"/>
      <c r="ALE368" s="60"/>
      <c r="ALF368" s="60"/>
      <c r="ALG368" s="60"/>
      <c r="ALH368" s="60"/>
      <c r="ALI368" s="60"/>
      <c r="ALJ368" s="60"/>
      <c r="ALK368" s="60"/>
      <c r="ALL368" s="60"/>
      <c r="ALM368" s="60"/>
      <c r="ALN368" s="60"/>
      <c r="ALO368" s="60"/>
      <c r="ALP368" s="60"/>
      <c r="ALQ368" s="60"/>
      <c r="ALR368" s="60"/>
      <c r="ALS368" s="60"/>
      <c r="ALT368" s="60"/>
      <c r="ALU368" s="60"/>
      <c r="ALV368" s="60"/>
    </row>
    <row r="369" spans="1:1010" customFormat="1" ht="27" customHeight="1" thickBot="1">
      <c r="A369" s="171"/>
      <c r="B369" s="171"/>
      <c r="C369" s="171"/>
      <c r="D369" s="171"/>
      <c r="E369" s="8"/>
      <c r="F369" s="60"/>
      <c r="G369" s="1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  <c r="EK369" s="60"/>
      <c r="EL369" s="60"/>
      <c r="EM369" s="60"/>
      <c r="EN369" s="60"/>
      <c r="EO369" s="60"/>
      <c r="EP369" s="60"/>
      <c r="EQ369" s="60"/>
      <c r="ER369" s="60"/>
      <c r="ES369" s="60"/>
      <c r="ET369" s="60"/>
      <c r="EU369" s="60"/>
      <c r="EV369" s="60"/>
      <c r="EW369" s="60"/>
      <c r="EX369" s="60"/>
      <c r="EY369" s="60"/>
      <c r="EZ369" s="60"/>
      <c r="FA369" s="60"/>
      <c r="FB369" s="60"/>
      <c r="FC369" s="60"/>
      <c r="FD369" s="60"/>
      <c r="FE369" s="60"/>
      <c r="FF369" s="60"/>
      <c r="FG369" s="60"/>
      <c r="FH369" s="60"/>
      <c r="FI369" s="60"/>
      <c r="FJ369" s="60"/>
      <c r="FK369" s="60"/>
      <c r="FL369" s="60"/>
      <c r="FM369" s="60"/>
      <c r="FN369" s="60"/>
      <c r="FO369" s="60"/>
      <c r="FP369" s="60"/>
      <c r="FQ369" s="60"/>
      <c r="FR369" s="60"/>
      <c r="FS369" s="60"/>
      <c r="FT369" s="60"/>
      <c r="FU369" s="60"/>
      <c r="FV369" s="60"/>
      <c r="FW369" s="60"/>
      <c r="FX369" s="60"/>
      <c r="FY369" s="60"/>
      <c r="FZ369" s="60"/>
      <c r="GA369" s="60"/>
      <c r="GB369" s="60"/>
      <c r="GC369" s="60"/>
      <c r="GD369" s="60"/>
      <c r="GE369" s="60"/>
      <c r="GF369" s="60"/>
      <c r="GG369" s="60"/>
      <c r="GH369" s="60"/>
      <c r="GI369" s="60"/>
      <c r="GJ369" s="60"/>
      <c r="GK369" s="60"/>
      <c r="GL369" s="60"/>
      <c r="GM369" s="60"/>
      <c r="GN369" s="60"/>
      <c r="GO369" s="60"/>
      <c r="GP369" s="60"/>
      <c r="GQ369" s="60"/>
      <c r="GR369" s="60"/>
      <c r="GS369" s="60"/>
      <c r="GT369" s="60"/>
      <c r="GU369" s="60"/>
      <c r="GV369" s="60"/>
      <c r="GW369" s="60"/>
      <c r="GX369" s="60"/>
      <c r="GY369" s="60"/>
      <c r="GZ369" s="60"/>
      <c r="HA369" s="60"/>
      <c r="HB369" s="60"/>
      <c r="HC369" s="60"/>
      <c r="HD369" s="60"/>
      <c r="HE369" s="60"/>
      <c r="HF369" s="60"/>
      <c r="HG369" s="60"/>
      <c r="HH369" s="60"/>
      <c r="HI369" s="60"/>
      <c r="HJ369" s="60"/>
      <c r="HK369" s="60"/>
      <c r="HL369" s="60"/>
      <c r="HM369" s="60"/>
      <c r="HN369" s="60"/>
      <c r="HO369" s="60"/>
      <c r="HP369" s="60"/>
      <c r="HQ369" s="60"/>
      <c r="HR369" s="60"/>
      <c r="HS369" s="60"/>
      <c r="HT369" s="60"/>
      <c r="HU369" s="60"/>
      <c r="HV369" s="60"/>
      <c r="HW369" s="60"/>
      <c r="HX369" s="60"/>
      <c r="HY369" s="60"/>
      <c r="HZ369" s="60"/>
      <c r="IA369" s="60"/>
      <c r="IB369" s="60"/>
      <c r="IC369" s="60"/>
      <c r="ID369" s="60"/>
      <c r="IE369" s="60"/>
      <c r="IF369" s="60"/>
      <c r="IG369" s="60"/>
      <c r="IH369" s="60"/>
      <c r="II369" s="60"/>
      <c r="IJ369" s="60"/>
      <c r="IK369" s="60"/>
      <c r="IL369" s="60"/>
      <c r="IM369" s="60"/>
      <c r="IN369" s="60"/>
      <c r="IO369" s="60"/>
      <c r="IP369" s="60"/>
      <c r="IQ369" s="60"/>
      <c r="IR369" s="60"/>
      <c r="IS369" s="60"/>
      <c r="IT369" s="60"/>
      <c r="IU369" s="60"/>
      <c r="IV369" s="60"/>
      <c r="IW369" s="60"/>
      <c r="IX369" s="60"/>
      <c r="IY369" s="60"/>
      <c r="IZ369" s="60"/>
      <c r="JA369" s="60"/>
      <c r="JB369" s="60"/>
      <c r="JC369" s="60"/>
      <c r="JD369" s="60"/>
      <c r="JE369" s="60"/>
      <c r="JF369" s="60"/>
      <c r="JG369" s="60"/>
      <c r="JH369" s="60"/>
      <c r="JI369" s="60"/>
      <c r="JJ369" s="60"/>
      <c r="JK369" s="60"/>
      <c r="JL369" s="60"/>
      <c r="JM369" s="60"/>
      <c r="JN369" s="60"/>
      <c r="JO369" s="60"/>
      <c r="JP369" s="60"/>
      <c r="JQ369" s="60"/>
      <c r="JR369" s="60"/>
      <c r="JS369" s="60"/>
      <c r="JT369" s="60"/>
      <c r="JU369" s="60"/>
      <c r="JV369" s="60"/>
      <c r="JW369" s="60"/>
      <c r="JX369" s="60"/>
      <c r="JY369" s="60"/>
      <c r="JZ369" s="60"/>
      <c r="KA369" s="60"/>
      <c r="KB369" s="60"/>
      <c r="KC369" s="60"/>
      <c r="KD369" s="60"/>
      <c r="KE369" s="60"/>
      <c r="KF369" s="60"/>
      <c r="KG369" s="60"/>
      <c r="KH369" s="60"/>
      <c r="KI369" s="60"/>
      <c r="KJ369" s="60"/>
      <c r="KK369" s="60"/>
      <c r="KL369" s="60"/>
      <c r="KM369" s="60"/>
      <c r="KN369" s="60"/>
      <c r="KO369" s="60"/>
      <c r="KP369" s="60"/>
      <c r="KQ369" s="60"/>
      <c r="KR369" s="60"/>
      <c r="KS369" s="60"/>
      <c r="KT369" s="60"/>
      <c r="KU369" s="60"/>
      <c r="KV369" s="60"/>
      <c r="KW369" s="60"/>
      <c r="KX369" s="60"/>
      <c r="KY369" s="60"/>
      <c r="KZ369" s="60"/>
      <c r="LA369" s="60"/>
      <c r="LB369" s="60"/>
      <c r="LC369" s="60"/>
      <c r="LD369" s="60"/>
      <c r="LE369" s="60"/>
      <c r="LF369" s="60"/>
      <c r="LG369" s="60"/>
      <c r="LH369" s="60"/>
      <c r="LI369" s="60"/>
      <c r="LJ369" s="60"/>
      <c r="LK369" s="60"/>
      <c r="LL369" s="60"/>
      <c r="LM369" s="60"/>
      <c r="LN369" s="60"/>
      <c r="LO369" s="60"/>
      <c r="LP369" s="60"/>
      <c r="LQ369" s="60"/>
      <c r="LR369" s="60"/>
      <c r="LS369" s="60"/>
      <c r="LT369" s="60"/>
      <c r="LU369" s="60"/>
      <c r="LV369" s="60"/>
      <c r="LW369" s="60"/>
      <c r="LX369" s="60"/>
      <c r="LY369" s="60"/>
      <c r="LZ369" s="60"/>
      <c r="MA369" s="60"/>
      <c r="MB369" s="60"/>
      <c r="MC369" s="60"/>
      <c r="MD369" s="60"/>
      <c r="ME369" s="60"/>
      <c r="MF369" s="60"/>
      <c r="MG369" s="60"/>
      <c r="MH369" s="60"/>
      <c r="MI369" s="60"/>
      <c r="MJ369" s="60"/>
      <c r="MK369" s="60"/>
      <c r="ML369" s="60"/>
      <c r="MM369" s="60"/>
      <c r="MN369" s="60"/>
      <c r="MO369" s="60"/>
      <c r="MP369" s="60"/>
      <c r="MQ369" s="60"/>
      <c r="MR369" s="60"/>
      <c r="MS369" s="60"/>
      <c r="MT369" s="60"/>
      <c r="MU369" s="60"/>
      <c r="MV369" s="60"/>
      <c r="MW369" s="60"/>
      <c r="MX369" s="60"/>
      <c r="MY369" s="60"/>
      <c r="MZ369" s="60"/>
      <c r="NA369" s="60"/>
      <c r="NB369" s="60"/>
      <c r="NC369" s="60"/>
      <c r="ND369" s="60"/>
      <c r="NE369" s="60"/>
      <c r="NF369" s="60"/>
      <c r="NG369" s="60"/>
      <c r="NH369" s="60"/>
      <c r="NI369" s="60"/>
      <c r="NJ369" s="60"/>
      <c r="NK369" s="60"/>
      <c r="NL369" s="60"/>
      <c r="NM369" s="60"/>
      <c r="NN369" s="60"/>
      <c r="NO369" s="60"/>
      <c r="NP369" s="60"/>
      <c r="NQ369" s="60"/>
      <c r="NR369" s="60"/>
      <c r="NS369" s="60"/>
      <c r="NT369" s="60"/>
      <c r="NU369" s="60"/>
      <c r="NV369" s="60"/>
      <c r="NW369" s="60"/>
      <c r="NX369" s="60"/>
      <c r="NY369" s="60"/>
      <c r="NZ369" s="60"/>
      <c r="OA369" s="60"/>
      <c r="OB369" s="60"/>
      <c r="OC369" s="60"/>
      <c r="OD369" s="60"/>
      <c r="OE369" s="60"/>
      <c r="OF369" s="60"/>
      <c r="OG369" s="60"/>
      <c r="OH369" s="60"/>
      <c r="OI369" s="60"/>
      <c r="OJ369" s="60"/>
      <c r="OK369" s="60"/>
      <c r="OL369" s="60"/>
      <c r="OM369" s="60"/>
      <c r="ON369" s="60"/>
      <c r="OO369" s="60"/>
      <c r="OP369" s="60"/>
      <c r="OQ369" s="60"/>
      <c r="OR369" s="60"/>
      <c r="OS369" s="60"/>
      <c r="OT369" s="60"/>
      <c r="OU369" s="60"/>
      <c r="OV369" s="60"/>
      <c r="OW369" s="60"/>
      <c r="OX369" s="60"/>
      <c r="OY369" s="60"/>
      <c r="OZ369" s="60"/>
      <c r="PA369" s="60"/>
      <c r="PB369" s="60"/>
      <c r="PC369" s="60"/>
      <c r="PD369" s="60"/>
      <c r="PE369" s="60"/>
      <c r="PF369" s="60"/>
      <c r="PG369" s="60"/>
      <c r="PH369" s="60"/>
      <c r="PI369" s="60"/>
      <c r="PJ369" s="60"/>
      <c r="PK369" s="60"/>
      <c r="PL369" s="60"/>
      <c r="PM369" s="60"/>
      <c r="PN369" s="60"/>
      <c r="PO369" s="60"/>
      <c r="PP369" s="60"/>
      <c r="PQ369" s="60"/>
      <c r="PR369" s="60"/>
      <c r="PS369" s="60"/>
      <c r="PT369" s="60"/>
      <c r="PU369" s="60"/>
      <c r="PV369" s="60"/>
      <c r="PW369" s="60"/>
      <c r="PX369" s="60"/>
      <c r="PY369" s="60"/>
      <c r="PZ369" s="60"/>
      <c r="QA369" s="60"/>
      <c r="QB369" s="60"/>
      <c r="QC369" s="60"/>
      <c r="QD369" s="60"/>
      <c r="QE369" s="60"/>
      <c r="QF369" s="60"/>
      <c r="QG369" s="60"/>
      <c r="QH369" s="60"/>
      <c r="QI369" s="60"/>
      <c r="QJ369" s="60"/>
      <c r="QK369" s="60"/>
      <c r="QL369" s="60"/>
      <c r="QM369" s="60"/>
      <c r="QN369" s="60"/>
      <c r="QO369" s="60"/>
      <c r="QP369" s="60"/>
      <c r="QQ369" s="60"/>
      <c r="QR369" s="60"/>
      <c r="QS369" s="60"/>
      <c r="QT369" s="60"/>
      <c r="QU369" s="60"/>
      <c r="QV369" s="60"/>
      <c r="QW369" s="60"/>
      <c r="QX369" s="60"/>
      <c r="QY369" s="60"/>
      <c r="QZ369" s="60"/>
      <c r="RA369" s="60"/>
      <c r="RB369" s="60"/>
      <c r="RC369" s="60"/>
      <c r="RD369" s="60"/>
      <c r="RE369" s="60"/>
      <c r="RF369" s="60"/>
      <c r="RG369" s="60"/>
      <c r="RH369" s="60"/>
      <c r="RI369" s="60"/>
      <c r="RJ369" s="60"/>
      <c r="RK369" s="60"/>
      <c r="RL369" s="60"/>
      <c r="RM369" s="60"/>
      <c r="RN369" s="60"/>
      <c r="RO369" s="60"/>
      <c r="RP369" s="60"/>
      <c r="RQ369" s="60"/>
      <c r="RR369" s="60"/>
      <c r="RS369" s="60"/>
      <c r="RT369" s="60"/>
      <c r="RU369" s="60"/>
      <c r="RV369" s="60"/>
      <c r="RW369" s="60"/>
      <c r="RX369" s="60"/>
      <c r="RY369" s="60"/>
      <c r="RZ369" s="60"/>
      <c r="SA369" s="60"/>
      <c r="SB369" s="60"/>
      <c r="SC369" s="60"/>
      <c r="SD369" s="60"/>
      <c r="SE369" s="60"/>
      <c r="SF369" s="60"/>
      <c r="SG369" s="60"/>
      <c r="SH369" s="60"/>
      <c r="SI369" s="60"/>
      <c r="SJ369" s="60"/>
      <c r="SK369" s="60"/>
      <c r="SL369" s="60"/>
      <c r="SM369" s="60"/>
      <c r="SN369" s="60"/>
      <c r="SO369" s="60"/>
      <c r="SP369" s="60"/>
      <c r="SQ369" s="60"/>
      <c r="SR369" s="60"/>
      <c r="SS369" s="60"/>
      <c r="ST369" s="60"/>
      <c r="SU369" s="60"/>
      <c r="SV369" s="60"/>
      <c r="SW369" s="60"/>
      <c r="SX369" s="60"/>
      <c r="SY369" s="60"/>
      <c r="SZ369" s="60"/>
      <c r="TA369" s="60"/>
      <c r="TB369" s="60"/>
      <c r="TC369" s="60"/>
      <c r="TD369" s="60"/>
      <c r="TE369" s="60"/>
      <c r="TF369" s="60"/>
      <c r="TG369" s="60"/>
      <c r="TH369" s="60"/>
      <c r="TI369" s="60"/>
      <c r="TJ369" s="60"/>
      <c r="TK369" s="60"/>
      <c r="TL369" s="60"/>
      <c r="TM369" s="60"/>
      <c r="TN369" s="60"/>
      <c r="TO369" s="60"/>
      <c r="TP369" s="60"/>
      <c r="TQ369" s="60"/>
      <c r="TR369" s="60"/>
      <c r="TS369" s="60"/>
      <c r="TT369" s="60"/>
      <c r="TU369" s="60"/>
      <c r="TV369" s="60"/>
      <c r="TW369" s="60"/>
      <c r="TX369" s="60"/>
      <c r="TY369" s="60"/>
      <c r="TZ369" s="60"/>
      <c r="UA369" s="60"/>
      <c r="UB369" s="60"/>
      <c r="UC369" s="60"/>
      <c r="UD369" s="60"/>
      <c r="UE369" s="60"/>
      <c r="UF369" s="60"/>
      <c r="UG369" s="60"/>
      <c r="UH369" s="60"/>
      <c r="UI369" s="60"/>
      <c r="UJ369" s="60"/>
      <c r="UK369" s="60"/>
      <c r="UL369" s="60"/>
      <c r="UM369" s="60"/>
      <c r="UN369" s="60"/>
      <c r="UO369" s="60"/>
      <c r="UP369" s="60"/>
      <c r="UQ369" s="60"/>
      <c r="UR369" s="60"/>
      <c r="US369" s="60"/>
      <c r="UT369" s="60"/>
      <c r="UU369" s="60"/>
      <c r="UV369" s="60"/>
      <c r="UW369" s="60"/>
      <c r="UX369" s="60"/>
      <c r="UY369" s="60"/>
      <c r="UZ369" s="60"/>
      <c r="VA369" s="60"/>
      <c r="VB369" s="60"/>
      <c r="VC369" s="60"/>
      <c r="VD369" s="60"/>
      <c r="VE369" s="60"/>
      <c r="VF369" s="60"/>
      <c r="VG369" s="60"/>
      <c r="VH369" s="60"/>
      <c r="VI369" s="60"/>
      <c r="VJ369" s="60"/>
      <c r="VK369" s="60"/>
      <c r="VL369" s="60"/>
      <c r="VM369" s="60"/>
      <c r="VN369" s="60"/>
      <c r="VO369" s="60"/>
      <c r="VP369" s="60"/>
      <c r="VQ369" s="60"/>
      <c r="VR369" s="60"/>
      <c r="VS369" s="60"/>
      <c r="VT369" s="60"/>
      <c r="VU369" s="60"/>
      <c r="VV369" s="60"/>
      <c r="VW369" s="60"/>
      <c r="VX369" s="60"/>
      <c r="VY369" s="60"/>
      <c r="VZ369" s="60"/>
      <c r="WA369" s="60"/>
      <c r="WB369" s="60"/>
      <c r="WC369" s="60"/>
      <c r="WD369" s="60"/>
      <c r="WE369" s="60"/>
      <c r="WF369" s="60"/>
      <c r="WG369" s="60"/>
      <c r="WH369" s="60"/>
      <c r="WI369" s="60"/>
      <c r="WJ369" s="60"/>
      <c r="WK369" s="60"/>
      <c r="WL369" s="60"/>
      <c r="WM369" s="60"/>
      <c r="WN369" s="60"/>
      <c r="WO369" s="60"/>
      <c r="WP369" s="60"/>
      <c r="WQ369" s="60"/>
      <c r="WR369" s="60"/>
      <c r="WS369" s="60"/>
      <c r="WT369" s="60"/>
      <c r="WU369" s="60"/>
      <c r="WV369" s="60"/>
      <c r="WW369" s="60"/>
      <c r="WX369" s="60"/>
      <c r="WY369" s="60"/>
      <c r="WZ369" s="60"/>
      <c r="XA369" s="60"/>
      <c r="XB369" s="60"/>
      <c r="XC369" s="60"/>
      <c r="XD369" s="60"/>
      <c r="XE369" s="60"/>
      <c r="XF369" s="60"/>
      <c r="XG369" s="60"/>
      <c r="XH369" s="60"/>
      <c r="XI369" s="60"/>
      <c r="XJ369" s="60"/>
      <c r="XK369" s="60"/>
      <c r="XL369" s="60"/>
      <c r="XM369" s="60"/>
      <c r="XN369" s="60"/>
      <c r="XO369" s="60"/>
      <c r="XP369" s="60"/>
      <c r="XQ369" s="60"/>
      <c r="XR369" s="60"/>
      <c r="XS369" s="60"/>
      <c r="XT369" s="60"/>
      <c r="XU369" s="60"/>
      <c r="XV369" s="60"/>
      <c r="XW369" s="60"/>
      <c r="XX369" s="60"/>
      <c r="XY369" s="60"/>
      <c r="XZ369" s="60"/>
      <c r="YA369" s="60"/>
      <c r="YB369" s="60"/>
      <c r="YC369" s="60"/>
      <c r="YD369" s="60"/>
      <c r="YE369" s="60"/>
      <c r="YF369" s="60"/>
      <c r="YG369" s="60"/>
      <c r="YH369" s="60"/>
      <c r="YI369" s="60"/>
      <c r="YJ369" s="60"/>
      <c r="YK369" s="60"/>
      <c r="YL369" s="60"/>
      <c r="YM369" s="60"/>
      <c r="YN369" s="60"/>
      <c r="YO369" s="60"/>
      <c r="YP369" s="60"/>
      <c r="YQ369" s="60"/>
      <c r="YR369" s="60"/>
      <c r="YS369" s="60"/>
      <c r="YT369" s="60"/>
      <c r="YU369" s="60"/>
      <c r="YV369" s="60"/>
      <c r="YW369" s="60"/>
      <c r="YX369" s="60"/>
      <c r="YY369" s="60"/>
      <c r="YZ369" s="60"/>
      <c r="ZA369" s="60"/>
      <c r="ZB369" s="60"/>
      <c r="ZC369" s="60"/>
      <c r="ZD369" s="60"/>
      <c r="ZE369" s="60"/>
      <c r="ZF369" s="60"/>
      <c r="ZG369" s="60"/>
      <c r="ZH369" s="60"/>
      <c r="ZI369" s="60"/>
      <c r="ZJ369" s="60"/>
      <c r="ZK369" s="60"/>
      <c r="ZL369" s="60"/>
      <c r="ZM369" s="60"/>
      <c r="ZN369" s="60"/>
      <c r="ZO369" s="60"/>
      <c r="ZP369" s="60"/>
      <c r="ZQ369" s="60"/>
      <c r="ZR369" s="60"/>
      <c r="ZS369" s="60"/>
      <c r="ZT369" s="60"/>
      <c r="ZU369" s="60"/>
      <c r="ZV369" s="60"/>
      <c r="ZW369" s="60"/>
      <c r="ZX369" s="60"/>
      <c r="ZY369" s="60"/>
      <c r="ZZ369" s="60"/>
      <c r="AAA369" s="60"/>
      <c r="AAB369" s="60"/>
      <c r="AAC369" s="60"/>
      <c r="AAD369" s="60"/>
      <c r="AAE369" s="60"/>
      <c r="AAF369" s="60"/>
      <c r="AAG369" s="60"/>
      <c r="AAH369" s="60"/>
      <c r="AAI369" s="60"/>
      <c r="AAJ369" s="60"/>
      <c r="AAK369" s="60"/>
      <c r="AAL369" s="60"/>
      <c r="AAM369" s="60"/>
      <c r="AAN369" s="60"/>
      <c r="AAO369" s="60"/>
      <c r="AAP369" s="60"/>
      <c r="AAQ369" s="60"/>
      <c r="AAR369" s="60"/>
      <c r="AAS369" s="60"/>
      <c r="AAT369" s="60"/>
      <c r="AAU369" s="60"/>
      <c r="AAV369" s="60"/>
      <c r="AAW369" s="60"/>
      <c r="AAX369" s="60"/>
      <c r="AAY369" s="60"/>
      <c r="AAZ369" s="60"/>
      <c r="ABA369" s="60"/>
      <c r="ABB369" s="60"/>
      <c r="ABC369" s="60"/>
      <c r="ABD369" s="60"/>
      <c r="ABE369" s="60"/>
      <c r="ABF369" s="60"/>
      <c r="ABG369" s="60"/>
      <c r="ABH369" s="60"/>
      <c r="ABI369" s="60"/>
      <c r="ABJ369" s="60"/>
      <c r="ABK369" s="60"/>
      <c r="ABL369" s="60"/>
      <c r="ABM369" s="60"/>
      <c r="ABN369" s="60"/>
      <c r="ABO369" s="60"/>
      <c r="ABP369" s="60"/>
      <c r="ABQ369" s="60"/>
      <c r="ABR369" s="60"/>
      <c r="ABS369" s="60"/>
      <c r="ABT369" s="60"/>
      <c r="ABU369" s="60"/>
      <c r="ABV369" s="60"/>
      <c r="ABW369" s="60"/>
      <c r="ABX369" s="60"/>
      <c r="ABY369" s="60"/>
      <c r="ABZ369" s="60"/>
      <c r="ACA369" s="60"/>
      <c r="ACB369" s="60"/>
      <c r="ACC369" s="60"/>
      <c r="ACD369" s="60"/>
      <c r="ACE369" s="60"/>
      <c r="ACF369" s="60"/>
      <c r="ACG369" s="60"/>
      <c r="ACH369" s="60"/>
      <c r="ACI369" s="60"/>
      <c r="ACJ369" s="60"/>
      <c r="ACK369" s="60"/>
      <c r="ACL369" s="60"/>
      <c r="ACM369" s="60"/>
      <c r="ACN369" s="60"/>
      <c r="ACO369" s="60"/>
      <c r="ACP369" s="60"/>
      <c r="ACQ369" s="60"/>
      <c r="ACR369" s="60"/>
      <c r="ACS369" s="60"/>
      <c r="ACT369" s="60"/>
      <c r="ACU369" s="60"/>
      <c r="ACV369" s="60"/>
      <c r="ACW369" s="60"/>
      <c r="ACX369" s="60"/>
      <c r="ACY369" s="60"/>
      <c r="ACZ369" s="60"/>
      <c r="ADA369" s="60"/>
      <c r="ADB369" s="60"/>
      <c r="ADC369" s="60"/>
      <c r="ADD369" s="60"/>
      <c r="ADE369" s="60"/>
      <c r="ADF369" s="60"/>
      <c r="ADG369" s="60"/>
      <c r="ADH369" s="60"/>
      <c r="ADI369" s="60"/>
      <c r="ADJ369" s="60"/>
      <c r="ADK369" s="60"/>
      <c r="ADL369" s="60"/>
      <c r="ADM369" s="60"/>
      <c r="ADN369" s="60"/>
      <c r="ADO369" s="60"/>
      <c r="ADP369" s="60"/>
      <c r="ADQ369" s="60"/>
      <c r="ADR369" s="60"/>
      <c r="ADS369" s="60"/>
      <c r="ADT369" s="60"/>
      <c r="ADU369" s="60"/>
      <c r="ADV369" s="60"/>
      <c r="ADW369" s="60"/>
      <c r="ADX369" s="60"/>
      <c r="ADY369" s="60"/>
      <c r="ADZ369" s="60"/>
      <c r="AEA369" s="60"/>
      <c r="AEB369" s="60"/>
      <c r="AEC369" s="60"/>
      <c r="AED369" s="60"/>
      <c r="AEE369" s="60"/>
      <c r="AEF369" s="60"/>
      <c r="AEG369" s="60"/>
      <c r="AEH369" s="60"/>
      <c r="AEI369" s="60"/>
      <c r="AEJ369" s="60"/>
      <c r="AEK369" s="60"/>
      <c r="AEL369" s="60"/>
      <c r="AEM369" s="60"/>
      <c r="AEN369" s="60"/>
      <c r="AEO369" s="60"/>
      <c r="AEP369" s="60"/>
      <c r="AEQ369" s="60"/>
      <c r="AER369" s="60"/>
      <c r="AES369" s="60"/>
      <c r="AET369" s="60"/>
      <c r="AEU369" s="60"/>
      <c r="AEV369" s="60"/>
      <c r="AEW369" s="60"/>
      <c r="AEX369" s="60"/>
      <c r="AEY369" s="60"/>
      <c r="AEZ369" s="60"/>
      <c r="AFA369" s="60"/>
      <c r="AFB369" s="60"/>
      <c r="AFC369" s="60"/>
      <c r="AFD369" s="60"/>
      <c r="AFE369" s="60"/>
      <c r="AFF369" s="60"/>
      <c r="AFG369" s="60"/>
      <c r="AFH369" s="60"/>
      <c r="AFI369" s="60"/>
      <c r="AFJ369" s="60"/>
      <c r="AFK369" s="60"/>
      <c r="AFL369" s="60"/>
      <c r="AFM369" s="60"/>
      <c r="AFN369" s="60"/>
      <c r="AFO369" s="60"/>
      <c r="AFP369" s="60"/>
      <c r="AFQ369" s="60"/>
      <c r="AFR369" s="60"/>
      <c r="AFS369" s="60"/>
      <c r="AFT369" s="60"/>
      <c r="AFU369" s="60"/>
      <c r="AFV369" s="60"/>
      <c r="AFW369" s="60"/>
      <c r="AFX369" s="60"/>
      <c r="AFY369" s="60"/>
      <c r="AFZ369" s="60"/>
      <c r="AGA369" s="60"/>
      <c r="AGB369" s="60"/>
      <c r="AGC369" s="60"/>
      <c r="AGD369" s="60"/>
      <c r="AGE369" s="60"/>
      <c r="AGF369" s="60"/>
      <c r="AGG369" s="60"/>
      <c r="AGH369" s="60"/>
      <c r="AGI369" s="60"/>
      <c r="AGJ369" s="60"/>
      <c r="AGK369" s="60"/>
      <c r="AGL369" s="60"/>
      <c r="AGM369" s="60"/>
      <c r="AGN369" s="60"/>
      <c r="AGO369" s="60"/>
      <c r="AGP369" s="60"/>
      <c r="AGQ369" s="60"/>
      <c r="AGR369" s="60"/>
      <c r="AGS369" s="60"/>
      <c r="AGT369" s="60"/>
      <c r="AGU369" s="60"/>
      <c r="AGV369" s="60"/>
      <c r="AGW369" s="60"/>
      <c r="AGX369" s="60"/>
      <c r="AGY369" s="60"/>
      <c r="AGZ369" s="60"/>
      <c r="AHA369" s="60"/>
      <c r="AHB369" s="60"/>
      <c r="AHC369" s="60"/>
      <c r="AHD369" s="60"/>
      <c r="AHE369" s="60"/>
      <c r="AHF369" s="60"/>
      <c r="AHG369" s="60"/>
      <c r="AHH369" s="60"/>
      <c r="AHI369" s="60"/>
      <c r="AHJ369" s="60"/>
      <c r="AHK369" s="60"/>
      <c r="AHL369" s="60"/>
      <c r="AHM369" s="60"/>
      <c r="AHN369" s="60"/>
      <c r="AHO369" s="60"/>
      <c r="AHP369" s="60"/>
      <c r="AHQ369" s="60"/>
      <c r="AHR369" s="60"/>
      <c r="AHS369" s="60"/>
      <c r="AHT369" s="60"/>
      <c r="AHU369" s="60"/>
      <c r="AHV369" s="60"/>
      <c r="AHW369" s="60"/>
      <c r="AHX369" s="60"/>
      <c r="AHY369" s="60"/>
      <c r="AHZ369" s="60"/>
      <c r="AIA369" s="60"/>
      <c r="AIB369" s="60"/>
      <c r="AIC369" s="60"/>
      <c r="AID369" s="60"/>
      <c r="AIE369" s="60"/>
      <c r="AIF369" s="60"/>
      <c r="AIG369" s="60"/>
      <c r="AIH369" s="60"/>
      <c r="AII369" s="60"/>
      <c r="AIJ369" s="60"/>
      <c r="AIK369" s="60"/>
      <c r="AIL369" s="60"/>
      <c r="AIM369" s="60"/>
      <c r="AIN369" s="60"/>
      <c r="AIO369" s="60"/>
      <c r="AIP369" s="60"/>
      <c r="AIQ369" s="60"/>
      <c r="AIR369" s="60"/>
      <c r="AIS369" s="60"/>
      <c r="AIT369" s="60"/>
      <c r="AIU369" s="60"/>
      <c r="AIV369" s="60"/>
      <c r="AIW369" s="60"/>
      <c r="AIX369" s="60"/>
      <c r="AIY369" s="60"/>
      <c r="AIZ369" s="60"/>
      <c r="AJA369" s="60"/>
      <c r="AJB369" s="60"/>
      <c r="AJC369" s="60"/>
      <c r="AJD369" s="60"/>
      <c r="AJE369" s="60"/>
      <c r="AJF369" s="60"/>
      <c r="AJG369" s="60"/>
      <c r="AJH369" s="60"/>
      <c r="AJI369" s="60"/>
      <c r="AJJ369" s="60"/>
      <c r="AJK369" s="60"/>
      <c r="AJL369" s="60"/>
      <c r="AJM369" s="60"/>
      <c r="AJN369" s="60"/>
      <c r="AJO369" s="60"/>
      <c r="AJP369" s="60"/>
      <c r="AJQ369" s="60"/>
      <c r="AJR369" s="60"/>
      <c r="AJS369" s="60"/>
      <c r="AJT369" s="60"/>
      <c r="AJU369" s="60"/>
      <c r="AJV369" s="60"/>
      <c r="AJW369" s="60"/>
      <c r="AJX369" s="60"/>
      <c r="AJY369" s="60"/>
      <c r="AJZ369" s="60"/>
      <c r="AKA369" s="60"/>
      <c r="AKB369" s="60"/>
      <c r="AKC369" s="60"/>
      <c r="AKD369" s="60"/>
      <c r="AKE369" s="60"/>
      <c r="AKF369" s="60"/>
      <c r="AKG369" s="60"/>
      <c r="AKH369" s="60"/>
      <c r="AKI369" s="60"/>
      <c r="AKJ369" s="60"/>
      <c r="AKK369" s="60"/>
      <c r="AKL369" s="60"/>
      <c r="AKM369" s="60"/>
      <c r="AKN369" s="60"/>
      <c r="AKO369" s="60"/>
      <c r="AKP369" s="60"/>
      <c r="AKQ369" s="60"/>
      <c r="AKR369" s="60"/>
      <c r="AKS369" s="60"/>
      <c r="AKT369" s="60"/>
      <c r="AKU369" s="60"/>
      <c r="AKV369" s="60"/>
      <c r="AKW369" s="60"/>
      <c r="AKX369" s="60"/>
      <c r="AKY369" s="60"/>
      <c r="AKZ369" s="60"/>
      <c r="ALA369" s="60"/>
      <c r="ALB369" s="60"/>
      <c r="ALC369" s="60"/>
      <c r="ALD369" s="60"/>
      <c r="ALE369" s="60"/>
      <c r="ALF369" s="60"/>
      <c r="ALG369" s="60"/>
      <c r="ALH369" s="60"/>
      <c r="ALI369" s="60"/>
      <c r="ALJ369" s="60"/>
      <c r="ALK369" s="60"/>
      <c r="ALL369" s="60"/>
      <c r="ALM369" s="60"/>
      <c r="ALN369" s="60"/>
      <c r="ALO369" s="60"/>
      <c r="ALP369" s="60"/>
      <c r="ALQ369" s="60"/>
      <c r="ALR369" s="60"/>
      <c r="ALS369" s="60"/>
      <c r="ALT369" s="60"/>
      <c r="ALU369" s="60"/>
      <c r="ALV369" s="60"/>
    </row>
    <row r="370" spans="1:1010" ht="27" customHeight="1" thickBot="1">
      <c r="A370" s="169" t="s">
        <v>192</v>
      </c>
      <c r="B370" s="170"/>
      <c r="C370" s="65" t="s">
        <v>140</v>
      </c>
      <c r="D370" s="66" t="s">
        <v>141</v>
      </c>
      <c r="E370" s="9">
        <f>E368+E336+E214</f>
        <v>510</v>
      </c>
    </row>
    <row r="371" spans="1:1010" ht="37.5" customHeight="1">
      <c r="A371" s="202" t="s">
        <v>510</v>
      </c>
      <c r="B371" s="203"/>
      <c r="C371" s="326">
        <f>C214+C336+C368</f>
        <v>0</v>
      </c>
      <c r="D371" s="328">
        <f>C371/510*100</f>
        <v>0</v>
      </c>
    </row>
    <row r="372" spans="1:1010" ht="39" customHeight="1" thickBot="1">
      <c r="A372" s="314" t="s">
        <v>193</v>
      </c>
      <c r="B372" s="315"/>
      <c r="C372" s="327"/>
      <c r="D372" s="329"/>
    </row>
    <row r="373" spans="1:1010" ht="27" customHeight="1" thickBot="1">
      <c r="A373" s="330"/>
      <c r="B373" s="331"/>
      <c r="C373" s="182"/>
      <c r="D373" s="183"/>
    </row>
    <row r="374" spans="1:1010" ht="27" customHeight="1" thickBot="1">
      <c r="A374" s="338" t="s">
        <v>194</v>
      </c>
      <c r="B374" s="338"/>
      <c r="C374" s="338"/>
      <c r="D374" s="338"/>
    </row>
    <row r="375" spans="1:1010" ht="27" customHeight="1" thickBot="1">
      <c r="A375" s="198" t="s">
        <v>110</v>
      </c>
      <c r="B375" s="198"/>
      <c r="C375" s="198"/>
      <c r="D375" s="198"/>
    </row>
    <row r="376" spans="1:1010" ht="27" customHeight="1">
      <c r="A376" s="339" t="s">
        <v>195</v>
      </c>
      <c r="B376" s="332"/>
      <c r="C376" s="332" t="s">
        <v>196</v>
      </c>
      <c r="D376" s="333"/>
    </row>
    <row r="377" spans="1:1010" ht="27" customHeight="1">
      <c r="A377" s="334" t="s">
        <v>5</v>
      </c>
      <c r="B377" s="335"/>
      <c r="C377" s="271" t="s">
        <v>197</v>
      </c>
      <c r="D377" s="272"/>
    </row>
    <row r="378" spans="1:1010" ht="27" customHeight="1" thickBot="1">
      <c r="A378" s="336" t="s">
        <v>198</v>
      </c>
      <c r="B378" s="337"/>
      <c r="C378" s="275" t="s">
        <v>7</v>
      </c>
      <c r="D378" s="276"/>
    </row>
    <row r="379" spans="1:1010" ht="47.25" customHeight="1" thickBot="1">
      <c r="A379" s="322" t="s">
        <v>199</v>
      </c>
      <c r="B379" s="322"/>
      <c r="C379" s="322"/>
      <c r="D379" s="322"/>
    </row>
    <row r="380" spans="1:1010" ht="27" customHeight="1" thickBot="1">
      <c r="A380" s="67" t="s">
        <v>200</v>
      </c>
      <c r="B380" s="68" t="s">
        <v>201</v>
      </c>
      <c r="C380" s="68" t="s">
        <v>202</v>
      </c>
      <c r="D380" s="69" t="s">
        <v>105</v>
      </c>
    </row>
    <row r="381" spans="1:1010" ht="27" customHeight="1">
      <c r="A381" s="70" t="s">
        <v>203</v>
      </c>
      <c r="B381" s="71">
        <v>1</v>
      </c>
      <c r="C381" s="71" t="e">
        <f>C59</f>
        <v>#VALUE!</v>
      </c>
      <c r="D381" s="72" t="e">
        <f>D59</f>
        <v>#VALUE!</v>
      </c>
    </row>
    <row r="382" spans="1:1010" ht="27" customHeight="1">
      <c r="A382" s="73" t="s">
        <v>204</v>
      </c>
      <c r="B382" s="74">
        <v>1</v>
      </c>
      <c r="C382" s="74">
        <f>C79</f>
        <v>0</v>
      </c>
      <c r="D382" s="75">
        <f>D79</f>
        <v>0</v>
      </c>
    </row>
    <row r="383" spans="1:1010" ht="27" customHeight="1" thickBot="1">
      <c r="A383" s="76" t="s">
        <v>205</v>
      </c>
      <c r="B383" s="48">
        <v>3</v>
      </c>
      <c r="C383" s="48">
        <f>C371</f>
        <v>0</v>
      </c>
      <c r="D383" s="49">
        <f>D371</f>
        <v>0</v>
      </c>
    </row>
    <row r="384" spans="1:1010" ht="27" customHeight="1" thickBot="1">
      <c r="A384" s="323"/>
      <c r="B384" s="323"/>
      <c r="C384" s="323"/>
      <c r="D384" s="323"/>
    </row>
    <row r="385" spans="1:4" ht="39" customHeight="1" thickBot="1">
      <c r="A385" s="324" t="s">
        <v>111</v>
      </c>
      <c r="B385" s="324"/>
      <c r="C385" s="77" t="e">
        <f>IF(D385&gt;50,"SATISFATÓRIO","INSATISFATÓRIO")</f>
        <v>#VALUE!</v>
      </c>
      <c r="D385" s="78" t="e">
        <f>((C381/12*1)+(C382/30*1)+(C383/510*3))/5*100</f>
        <v>#VALUE!</v>
      </c>
    </row>
    <row r="386" spans="1:4" ht="27" customHeight="1" thickBot="1">
      <c r="A386" s="325"/>
      <c r="B386" s="325"/>
      <c r="C386" s="325"/>
      <c r="D386" s="325"/>
    </row>
    <row r="387" spans="1:4" ht="27" customHeight="1">
      <c r="A387" s="108" t="s">
        <v>112</v>
      </c>
      <c r="B387" s="108"/>
      <c r="C387" s="108"/>
      <c r="D387" s="108"/>
    </row>
    <row r="388" spans="1:4" ht="27" customHeight="1">
      <c r="A388" s="109" t="s">
        <v>206</v>
      </c>
      <c r="B388" s="109"/>
      <c r="C388" s="109"/>
      <c r="D388" s="109"/>
    </row>
    <row r="389" spans="1:4" ht="27" customHeight="1" thickBot="1">
      <c r="A389" s="110"/>
      <c r="B389" s="110"/>
      <c r="C389" s="110"/>
      <c r="D389" s="110"/>
    </row>
    <row r="390" spans="1:4" ht="27" customHeight="1">
      <c r="A390" s="111" t="s">
        <v>113</v>
      </c>
      <c r="B390" s="111"/>
      <c r="C390" s="111"/>
      <c r="D390" s="111"/>
    </row>
    <row r="391" spans="1:4" ht="27" customHeight="1" thickBot="1">
      <c r="A391" s="110"/>
      <c r="B391" s="110"/>
      <c r="C391" s="110"/>
      <c r="D391" s="110"/>
    </row>
    <row r="392" spans="1:4" ht="27" customHeight="1">
      <c r="A392" s="184" t="s">
        <v>114</v>
      </c>
      <c r="B392" s="184"/>
      <c r="C392" s="184"/>
      <c r="D392" s="184"/>
    </row>
    <row r="393" spans="1:4" ht="27" customHeight="1" thickBot="1">
      <c r="A393" s="79" t="s">
        <v>207</v>
      </c>
      <c r="B393" s="6"/>
      <c r="C393" s="80" t="s">
        <v>107</v>
      </c>
      <c r="D393" s="7"/>
    </row>
  </sheetData>
  <sheetProtection algorithmName="SHA-512" hashValue="MHCNW3fUgd6PXzH33EiR1DBioj5JXwaBf9MfguoW6XgfwYEXVn8LCnkA+/6ZcgeAanAdChjuNbJ8BMRzA/OqaA==" saltValue="ET0JltGQia/CN891zJ2a1w==" spinCount="100000" sheet="1" objects="1" scenarios="1"/>
  <mergeCells count="390">
    <mergeCell ref="A360:C360"/>
    <mergeCell ref="B15:D15"/>
    <mergeCell ref="B17:D17"/>
    <mergeCell ref="A143:C143"/>
    <mergeCell ref="A157:C157"/>
    <mergeCell ref="A166:C166"/>
    <mergeCell ref="A357:C357"/>
    <mergeCell ref="A352:C352"/>
    <mergeCell ref="A358:C358"/>
    <mergeCell ref="A359:C359"/>
    <mergeCell ref="A350:C350"/>
    <mergeCell ref="A246:C246"/>
    <mergeCell ref="A247:C247"/>
    <mergeCell ref="A248:C248"/>
    <mergeCell ref="A249:C249"/>
    <mergeCell ref="A241:C241"/>
    <mergeCell ref="A150:B151"/>
    <mergeCell ref="A131:C131"/>
    <mergeCell ref="A132:C132"/>
    <mergeCell ref="A133:C133"/>
    <mergeCell ref="A134:C134"/>
    <mergeCell ref="A306:C306"/>
    <mergeCell ref="A307:C307"/>
    <mergeCell ref="A217:D217"/>
    <mergeCell ref="A227:C227"/>
    <mergeCell ref="A228:C228"/>
    <mergeCell ref="A229:C229"/>
    <mergeCell ref="A230:C230"/>
    <mergeCell ref="A231:C231"/>
    <mergeCell ref="A232:C232"/>
    <mergeCell ref="A1:D1"/>
    <mergeCell ref="A2:D2"/>
    <mergeCell ref="A256:C256"/>
    <mergeCell ref="A250:C250"/>
    <mergeCell ref="A251:C251"/>
    <mergeCell ref="A252:C252"/>
    <mergeCell ref="A253:C253"/>
    <mergeCell ref="A254:C254"/>
    <mergeCell ref="A115:C115"/>
    <mergeCell ref="A116:C116"/>
    <mergeCell ref="A113:C113"/>
    <mergeCell ref="A142:C142"/>
    <mergeCell ref="A144:C144"/>
    <mergeCell ref="A145:C145"/>
    <mergeCell ref="A146:C146"/>
    <mergeCell ref="A125:C125"/>
    <mergeCell ref="A126:C126"/>
    <mergeCell ref="A127:C127"/>
    <mergeCell ref="A355:C355"/>
    <mergeCell ref="A255:C255"/>
    <mergeCell ref="A287:C287"/>
    <mergeCell ref="A288:C288"/>
    <mergeCell ref="A289:C289"/>
    <mergeCell ref="A290:C290"/>
    <mergeCell ref="A324:C324"/>
    <mergeCell ref="A325:C325"/>
    <mergeCell ref="A326:C326"/>
    <mergeCell ref="A294:C294"/>
    <mergeCell ref="A295:C295"/>
    <mergeCell ref="A327:C327"/>
    <mergeCell ref="A328:C328"/>
    <mergeCell ref="A329:C329"/>
    <mergeCell ref="A309:C309"/>
    <mergeCell ref="A302:C302"/>
    <mergeCell ref="A303:C303"/>
    <mergeCell ref="A315:C315"/>
    <mergeCell ref="A257:C257"/>
    <mergeCell ref="A258:C258"/>
    <mergeCell ref="A259:C259"/>
    <mergeCell ref="A291:C291"/>
    <mergeCell ref="A292:C292"/>
    <mergeCell ref="A293:C293"/>
    <mergeCell ref="A286:C286"/>
    <mergeCell ref="A320:C320"/>
    <mergeCell ref="A317:C317"/>
    <mergeCell ref="A283:C283"/>
    <mergeCell ref="A284:C284"/>
    <mergeCell ref="A285:C285"/>
    <mergeCell ref="A310:C310"/>
    <mergeCell ref="A312:C312"/>
    <mergeCell ref="A313:C313"/>
    <mergeCell ref="A314:C314"/>
    <mergeCell ref="A308:C308"/>
    <mergeCell ref="A275:C275"/>
    <mergeCell ref="A224:C224"/>
    <mergeCell ref="A225:C225"/>
    <mergeCell ref="A226:C226"/>
    <mergeCell ref="A235:C235"/>
    <mergeCell ref="A110:C110"/>
    <mergeCell ref="A111:C111"/>
    <mergeCell ref="A112:C112"/>
    <mergeCell ref="A137:C137"/>
    <mergeCell ref="A138:C138"/>
    <mergeCell ref="A139:C139"/>
    <mergeCell ref="A140:C140"/>
    <mergeCell ref="A119:B120"/>
    <mergeCell ref="A148:C148"/>
    <mergeCell ref="A233:C233"/>
    <mergeCell ref="A216:D216"/>
    <mergeCell ref="A213:B214"/>
    <mergeCell ref="A215:D215"/>
    <mergeCell ref="A240:D240"/>
    <mergeCell ref="B236:D236"/>
    <mergeCell ref="A237:B238"/>
    <mergeCell ref="A218:C218"/>
    <mergeCell ref="A219:C219"/>
    <mergeCell ref="A220:C220"/>
    <mergeCell ref="A114:C114"/>
    <mergeCell ref="A366:D366"/>
    <mergeCell ref="A264:D264"/>
    <mergeCell ref="A239:D239"/>
    <mergeCell ref="A379:D379"/>
    <mergeCell ref="A384:D384"/>
    <mergeCell ref="A385:B385"/>
    <mergeCell ref="A386:D386"/>
    <mergeCell ref="A387:D387"/>
    <mergeCell ref="C371:C372"/>
    <mergeCell ref="D371:D372"/>
    <mergeCell ref="A372:B372"/>
    <mergeCell ref="A373:D373"/>
    <mergeCell ref="C376:D376"/>
    <mergeCell ref="A377:B377"/>
    <mergeCell ref="C377:D377"/>
    <mergeCell ref="A378:B378"/>
    <mergeCell ref="C378:D378"/>
    <mergeCell ref="A374:D374"/>
    <mergeCell ref="A376:B376"/>
    <mergeCell ref="A335:B336"/>
    <mergeCell ref="B363:D363"/>
    <mergeCell ref="A280:C280"/>
    <mergeCell ref="A281:C281"/>
    <mergeCell ref="A262:B263"/>
    <mergeCell ref="B297:D297"/>
    <mergeCell ref="A298:B299"/>
    <mergeCell ref="B331:D331"/>
    <mergeCell ref="A332:B333"/>
    <mergeCell ref="A334:D334"/>
    <mergeCell ref="A212:D212"/>
    <mergeCell ref="A330:C330"/>
    <mergeCell ref="A267:C267"/>
    <mergeCell ref="A282:C282"/>
    <mergeCell ref="A279:C279"/>
    <mergeCell ref="A277:C277"/>
    <mergeCell ref="A276:C276"/>
    <mergeCell ref="A268:C268"/>
    <mergeCell ref="A269:C269"/>
    <mergeCell ref="A270:C270"/>
    <mergeCell ref="A271:C271"/>
    <mergeCell ref="A272:C272"/>
    <mergeCell ref="A273:C273"/>
    <mergeCell ref="A274:C274"/>
    <mergeCell ref="A311:C311"/>
    <mergeCell ref="A296:C296"/>
    <mergeCell ref="A222:C222"/>
    <mergeCell ref="A223:C223"/>
    <mergeCell ref="A63:D63"/>
    <mergeCell ref="A64:C64"/>
    <mergeCell ref="B76:D76"/>
    <mergeCell ref="A77:D77"/>
    <mergeCell ref="A78:B78"/>
    <mergeCell ref="A79:B79"/>
    <mergeCell ref="C79:C80"/>
    <mergeCell ref="D79:D80"/>
    <mergeCell ref="A80:B80"/>
    <mergeCell ref="A65:C65"/>
    <mergeCell ref="A66:C66"/>
    <mergeCell ref="A67:C67"/>
    <mergeCell ref="A68:C68"/>
    <mergeCell ref="A69:C69"/>
    <mergeCell ref="A70:C70"/>
    <mergeCell ref="A71:C71"/>
    <mergeCell ref="A75:C75"/>
    <mergeCell ref="A72:C72"/>
    <mergeCell ref="A73:C73"/>
    <mergeCell ref="A74:C74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26:D26"/>
    <mergeCell ref="A27:D27"/>
    <mergeCell ref="A28:D28"/>
    <mergeCell ref="A33:C33"/>
    <mergeCell ref="B35:D35"/>
    <mergeCell ref="A40:C40"/>
    <mergeCell ref="B42:D42"/>
    <mergeCell ref="A47:C47"/>
    <mergeCell ref="A29:C29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91:C91"/>
    <mergeCell ref="A92:C92"/>
    <mergeCell ref="A81:D81"/>
    <mergeCell ref="A82:D82"/>
    <mergeCell ref="A83:D83"/>
    <mergeCell ref="A84:D84"/>
    <mergeCell ref="A87:D87"/>
    <mergeCell ref="A88:D88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123:C123"/>
    <mergeCell ref="A106:C106"/>
    <mergeCell ref="A266:C266"/>
    <mergeCell ref="A89:D89"/>
    <mergeCell ref="A304:C304"/>
    <mergeCell ref="A305:C305"/>
    <mergeCell ref="A260:C260"/>
    <mergeCell ref="A107:C107"/>
    <mergeCell ref="A108:C108"/>
    <mergeCell ref="A109:C109"/>
    <mergeCell ref="A130:C130"/>
    <mergeCell ref="B118:D118"/>
    <mergeCell ref="A122:D122"/>
    <mergeCell ref="A124:C124"/>
    <mergeCell ref="A117:C117"/>
    <mergeCell ref="A103:C103"/>
    <mergeCell ref="A242:C242"/>
    <mergeCell ref="A243:C243"/>
    <mergeCell ref="A244:C244"/>
    <mergeCell ref="A245:C245"/>
    <mergeCell ref="A278:C278"/>
    <mergeCell ref="A104:C104"/>
    <mergeCell ref="A105:C105"/>
    <mergeCell ref="B261:D261"/>
    <mergeCell ref="A128:C128"/>
    <mergeCell ref="A129:C129"/>
    <mergeCell ref="A234:C234"/>
    <mergeCell ref="A195:C195"/>
    <mergeCell ref="A196:C196"/>
    <mergeCell ref="A208:C208"/>
    <mergeCell ref="A189:C189"/>
    <mergeCell ref="A190:C190"/>
    <mergeCell ref="A191:C191"/>
    <mergeCell ref="A192:C192"/>
    <mergeCell ref="A193:C193"/>
    <mergeCell ref="A194:C194"/>
    <mergeCell ref="A204:C204"/>
    <mergeCell ref="A205:C205"/>
    <mergeCell ref="A206:C206"/>
    <mergeCell ref="A207:C207"/>
    <mergeCell ref="B209:D209"/>
    <mergeCell ref="A210:B211"/>
    <mergeCell ref="A197:C197"/>
    <mergeCell ref="A198:C198"/>
    <mergeCell ref="A199:C199"/>
    <mergeCell ref="A200:C200"/>
    <mergeCell ref="A201:C201"/>
    <mergeCell ref="A202:C202"/>
    <mergeCell ref="A203:C203"/>
    <mergeCell ref="A221:C221"/>
    <mergeCell ref="A184:C184"/>
    <mergeCell ref="A185:C185"/>
    <mergeCell ref="A186:C186"/>
    <mergeCell ref="A187:C187"/>
    <mergeCell ref="A188:C188"/>
    <mergeCell ref="A180:C180"/>
    <mergeCell ref="A181:C181"/>
    <mergeCell ref="A182:C182"/>
    <mergeCell ref="A183:C183"/>
    <mergeCell ref="A178:D178"/>
    <mergeCell ref="A179:D179"/>
    <mergeCell ref="A162:C162"/>
    <mergeCell ref="A163:C163"/>
    <mergeCell ref="A174:C174"/>
    <mergeCell ref="B175:D175"/>
    <mergeCell ref="A176:B177"/>
    <mergeCell ref="A165:C165"/>
    <mergeCell ref="A167:C167"/>
    <mergeCell ref="A168:C168"/>
    <mergeCell ref="A169:C169"/>
    <mergeCell ref="A164:C164"/>
    <mergeCell ref="A170:C170"/>
    <mergeCell ref="A171:C171"/>
    <mergeCell ref="A172:C172"/>
    <mergeCell ref="A173:C173"/>
    <mergeCell ref="A161:C161"/>
    <mergeCell ref="A135:C135"/>
    <mergeCell ref="A136:C136"/>
    <mergeCell ref="A154:C154"/>
    <mergeCell ref="A155:C155"/>
    <mergeCell ref="A156:C156"/>
    <mergeCell ref="A158:C158"/>
    <mergeCell ref="A159:C159"/>
    <mergeCell ref="A160:C160"/>
    <mergeCell ref="A153:D153"/>
    <mergeCell ref="A141:C141"/>
    <mergeCell ref="A147:C147"/>
    <mergeCell ref="B149:D149"/>
    <mergeCell ref="A97:C97"/>
    <mergeCell ref="A34:C34"/>
    <mergeCell ref="A98:C98"/>
    <mergeCell ref="A99:C99"/>
    <mergeCell ref="A100:C100"/>
    <mergeCell ref="A101:C101"/>
    <mergeCell ref="A93:C93"/>
    <mergeCell ref="A94:C94"/>
    <mergeCell ref="A95:C95"/>
    <mergeCell ref="A96:C96"/>
    <mergeCell ref="A90:D90"/>
    <mergeCell ref="A45:C45"/>
    <mergeCell ref="A39:C39"/>
    <mergeCell ref="A41:C41"/>
    <mergeCell ref="A55:C55"/>
    <mergeCell ref="B56:D56"/>
    <mergeCell ref="A58:B58"/>
    <mergeCell ref="A59:B59"/>
    <mergeCell ref="C59:C60"/>
    <mergeCell ref="D59:D60"/>
    <mergeCell ref="A60:B60"/>
    <mergeCell ref="A61:D61"/>
    <mergeCell ref="A62:D62"/>
    <mergeCell ref="A57:D57"/>
    <mergeCell ref="A392:D392"/>
    <mergeCell ref="A389:D389"/>
    <mergeCell ref="A390:D390"/>
    <mergeCell ref="A391:D391"/>
    <mergeCell ref="A388:D388"/>
    <mergeCell ref="A19:D19"/>
    <mergeCell ref="A30:C30"/>
    <mergeCell ref="A31:C31"/>
    <mergeCell ref="A32:C32"/>
    <mergeCell ref="A85:D85"/>
    <mergeCell ref="A121:D121"/>
    <mergeCell ref="A152:D152"/>
    <mergeCell ref="A86:D86"/>
    <mergeCell ref="A375:D375"/>
    <mergeCell ref="A265:D265"/>
    <mergeCell ref="A300:D300"/>
    <mergeCell ref="A301:D301"/>
    <mergeCell ref="A102:C102"/>
    <mergeCell ref="A316:C316"/>
    <mergeCell ref="A318:C318"/>
    <mergeCell ref="A319:C319"/>
    <mergeCell ref="A370:B370"/>
    <mergeCell ref="A371:B371"/>
    <mergeCell ref="A349:C349"/>
    <mergeCell ref="A361:C361"/>
    <mergeCell ref="A362:C362"/>
    <mergeCell ref="A364:B365"/>
    <mergeCell ref="A367:B368"/>
    <mergeCell ref="A369:D369"/>
    <mergeCell ref="A321:C321"/>
    <mergeCell ref="A322:C322"/>
    <mergeCell ref="A323:C323"/>
    <mergeCell ref="A347:C347"/>
    <mergeCell ref="A348:C348"/>
    <mergeCell ref="A345:C345"/>
    <mergeCell ref="A346:C346"/>
    <mergeCell ref="A338:D338"/>
    <mergeCell ref="A339:D339"/>
    <mergeCell ref="A340:C340"/>
    <mergeCell ref="A341:C341"/>
    <mergeCell ref="A342:C342"/>
    <mergeCell ref="A343:C343"/>
    <mergeCell ref="A344:C344"/>
    <mergeCell ref="A337:D337"/>
    <mergeCell ref="A356:C356"/>
    <mergeCell ref="A351:C351"/>
    <mergeCell ref="A353:C353"/>
    <mergeCell ref="A354:C354"/>
  </mergeCells>
  <conditionalFormatting sqref="C385">
    <cfRule type="containsText" dxfId="11" priority="4" operator="containsText" text="INSATISFATÓRIO">
      <formula>NOT(ISERROR(SEARCH("INSATISFATÓRIO",C385)))</formula>
    </cfRule>
  </conditionalFormatting>
  <conditionalFormatting sqref="D385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rowBreaks count="7" manualBreakCount="7">
    <brk id="34" max="3" man="1"/>
    <brk id="178" max="3" man="1"/>
    <brk id="239" max="3" man="1"/>
    <brk id="264" max="3" man="1"/>
    <brk id="296" max="3" man="1"/>
    <brk id="326" max="3" man="1"/>
    <brk id="386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  <x14:dataValidation type="list" allowBlank="1" showInputMessage="1" showErrorMessage="1">
          <x14:formula1>
            <xm:f>dados!$A$2:$A$5</xm:f>
          </x14:formula1>
          <xm:sqref>D65:D74 D93:D105 D107:D109 D111:D112 D114:D116 D125:D132 D134:D136 D138:D141 D161:D163 D156:D159 D165:D169 D171:D173 D182:D189 D191:D196 D198:D203 D205:D207 D220:D223 D225:D226 D228:D231 D233:D234 D243:D245 D247:D249 D251:D255 D257:D259 D268:D276 D278:D286 D288:D290 D292:D295 D304:D316 D318:D323 D325:D326 D328:D329 D342:D344 D346:D349 D351:D355 D143:D147 D357:D361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6"/>
  <sheetViews>
    <sheetView view="pageBreakPreview" zoomScaleNormal="100" zoomScaleSheetLayoutView="100" workbookViewId="0">
      <selection activeCell="A21" sqref="A21:D21"/>
    </sheetView>
  </sheetViews>
  <sheetFormatPr defaultRowHeight="27" customHeight="1"/>
  <cols>
    <col min="1" max="4" width="34" customWidth="1"/>
    <col min="5" max="5" width="29.42578125" style="9" hidden="1" customWidth="1"/>
    <col min="6" max="6" width="52" style="11" customWidth="1"/>
    <col min="7" max="7" width="39.42578125" style="11" customWidth="1"/>
  </cols>
  <sheetData>
    <row r="1" spans="1:7" ht="39.950000000000003" customHeight="1">
      <c r="A1" s="354" t="s">
        <v>528</v>
      </c>
      <c r="B1" s="354"/>
      <c r="C1" s="354"/>
      <c r="D1" s="354"/>
    </row>
    <row r="2" spans="1:7" ht="39.950000000000003" customHeight="1" thickBot="1">
      <c r="A2" s="355" t="s">
        <v>514</v>
      </c>
      <c r="B2" s="355"/>
      <c r="C2" s="355"/>
      <c r="D2" s="355"/>
    </row>
    <row r="3" spans="1:7" ht="27" customHeight="1" thickBot="1">
      <c r="A3" s="277" t="s">
        <v>115</v>
      </c>
      <c r="B3" s="277"/>
      <c r="C3" s="277"/>
      <c r="D3" s="277"/>
      <c r="E3" s="8"/>
      <c r="F3" s="9"/>
      <c r="G3" s="10"/>
    </row>
    <row r="4" spans="1:7" ht="27" customHeight="1" thickBot="1">
      <c r="A4" s="278"/>
      <c r="B4" s="279"/>
      <c r="C4" s="279"/>
      <c r="D4" s="280"/>
      <c r="E4" s="8"/>
      <c r="F4" s="9"/>
      <c r="G4" s="10"/>
    </row>
    <row r="5" spans="1:7" ht="27" customHeight="1" thickBot="1">
      <c r="A5" s="281" t="s">
        <v>116</v>
      </c>
      <c r="B5" s="281"/>
      <c r="C5" s="281"/>
      <c r="D5" s="281"/>
      <c r="E5" s="8"/>
      <c r="F5" s="9"/>
      <c r="G5" s="10"/>
    </row>
    <row r="6" spans="1:7" ht="27" customHeight="1" thickBot="1">
      <c r="A6" s="12" t="s">
        <v>154</v>
      </c>
      <c r="B6" s="282" t="s">
        <v>208</v>
      </c>
      <c r="C6" s="283"/>
      <c r="D6" s="284"/>
      <c r="E6" s="8"/>
      <c r="F6" s="9"/>
      <c r="G6" s="10"/>
    </row>
    <row r="7" spans="1:7" ht="27" customHeight="1" thickBot="1">
      <c r="A7" s="285"/>
      <c r="B7" s="285"/>
      <c r="C7" s="285"/>
      <c r="D7" s="285"/>
      <c r="E7" s="8"/>
      <c r="F7" s="9"/>
      <c r="G7" s="10"/>
    </row>
    <row r="8" spans="1:7" ht="27" customHeight="1" thickBot="1">
      <c r="A8" s="286" t="s">
        <v>118</v>
      </c>
      <c r="B8" s="286"/>
      <c r="C8" s="286"/>
      <c r="D8" s="286"/>
      <c r="E8" s="8"/>
      <c r="F8" s="9"/>
      <c r="G8" s="10"/>
    </row>
    <row r="9" spans="1:7" ht="27" customHeight="1" thickBot="1">
      <c r="A9" s="287" t="s">
        <v>119</v>
      </c>
      <c r="B9" s="288"/>
      <c r="C9" s="288"/>
      <c r="D9" s="289"/>
      <c r="F9" s="9"/>
      <c r="G9" s="10"/>
    </row>
    <row r="10" spans="1:7" ht="27" customHeight="1">
      <c r="A10" s="13" t="s">
        <v>0</v>
      </c>
      <c r="B10" s="290"/>
      <c r="C10" s="290"/>
      <c r="D10" s="291"/>
      <c r="F10" s="9"/>
      <c r="G10" s="10"/>
    </row>
    <row r="11" spans="1:7" ht="27" customHeight="1">
      <c r="A11" s="14" t="s">
        <v>1</v>
      </c>
      <c r="B11" s="252"/>
      <c r="C11" s="252"/>
      <c r="D11" s="253"/>
      <c r="F11" s="9"/>
      <c r="G11" s="10"/>
    </row>
    <row r="12" spans="1:7" ht="27" customHeight="1">
      <c r="A12" s="14" t="s">
        <v>120</v>
      </c>
      <c r="B12" s="248" t="s">
        <v>527</v>
      </c>
      <c r="C12" s="162"/>
      <c r="D12" s="180"/>
      <c r="F12" s="9"/>
      <c r="G12" s="10"/>
    </row>
    <row r="13" spans="1:7" ht="27" customHeight="1">
      <c r="A13" s="15" t="s">
        <v>121</v>
      </c>
      <c r="B13" s="249"/>
      <c r="C13" s="250"/>
      <c r="D13" s="251"/>
      <c r="F13" s="10"/>
      <c r="G13" s="10"/>
    </row>
    <row r="14" spans="1:7" ht="27" customHeight="1">
      <c r="A14" s="15" t="s">
        <v>467</v>
      </c>
      <c r="B14" s="252" t="s">
        <v>436</v>
      </c>
      <c r="C14" s="252"/>
      <c r="D14" s="253"/>
      <c r="F14" s="10"/>
      <c r="G14" s="10"/>
    </row>
    <row r="15" spans="1:7" ht="27" customHeight="1" thickBot="1">
      <c r="A15" s="16" t="s">
        <v>123</v>
      </c>
      <c r="B15" s="358" t="s">
        <v>240</v>
      </c>
      <c r="C15" s="359"/>
      <c r="D15" s="360"/>
      <c r="F15" s="10"/>
      <c r="G15" s="10"/>
    </row>
    <row r="16" spans="1:7" ht="27" customHeight="1">
      <c r="A16" s="368" t="s">
        <v>373</v>
      </c>
      <c r="B16" s="368"/>
      <c r="C16" s="368"/>
      <c r="D16" s="368"/>
      <c r="F16" s="10"/>
      <c r="G16" s="10"/>
    </row>
    <row r="17" spans="1:7" ht="27" customHeight="1">
      <c r="A17" s="86" t="s">
        <v>109</v>
      </c>
      <c r="B17" s="369"/>
      <c r="C17" s="369"/>
      <c r="D17" s="370"/>
      <c r="F17" s="10"/>
      <c r="G17" s="10"/>
    </row>
    <row r="18" spans="1:7" ht="27" customHeight="1" thickBot="1">
      <c r="A18" s="87" t="s">
        <v>374</v>
      </c>
      <c r="B18" s="372"/>
      <c r="C18" s="373"/>
      <c r="D18" s="374"/>
      <c r="F18" s="10"/>
      <c r="G18" s="10"/>
    </row>
    <row r="19" spans="1:7" ht="27" customHeight="1">
      <c r="A19" s="371" t="s">
        <v>104</v>
      </c>
      <c r="B19" s="371"/>
      <c r="C19" s="371"/>
      <c r="D19" s="371"/>
      <c r="F19" s="10"/>
      <c r="G19" s="10"/>
    </row>
    <row r="20" spans="1:7" ht="27" customHeight="1" thickBot="1">
      <c r="A20" s="17" t="s">
        <v>471</v>
      </c>
      <c r="B20" s="375"/>
      <c r="C20" s="376"/>
      <c r="D20" s="377"/>
      <c r="F20" s="10"/>
      <c r="G20" s="10"/>
    </row>
    <row r="21" spans="1:7" ht="27" customHeight="1" thickBot="1">
      <c r="A21" s="255"/>
      <c r="B21" s="255"/>
      <c r="C21" s="255"/>
      <c r="D21" s="255"/>
      <c r="F21" s="10"/>
      <c r="G21" s="10"/>
    </row>
    <row r="22" spans="1:7" ht="27" customHeight="1" thickBot="1">
      <c r="A22" s="185" t="s">
        <v>110</v>
      </c>
      <c r="B22" s="185"/>
      <c r="C22" s="185"/>
      <c r="D22" s="185"/>
      <c r="F22" s="10"/>
      <c r="G22" s="10"/>
    </row>
    <row r="23" spans="1:7" ht="27" customHeight="1" thickBot="1">
      <c r="A23" s="256" t="s">
        <v>125</v>
      </c>
      <c r="B23" s="256"/>
      <c r="C23" s="256"/>
      <c r="D23" s="256"/>
      <c r="F23" s="10"/>
      <c r="G23" s="10"/>
    </row>
    <row r="24" spans="1:7" ht="27" customHeight="1" thickBot="1">
      <c r="A24" s="257" t="s">
        <v>2</v>
      </c>
      <c r="B24" s="258"/>
      <c r="C24" s="258" t="s">
        <v>3</v>
      </c>
      <c r="D24" s="264"/>
      <c r="E24" s="8"/>
      <c r="F24" s="10"/>
      <c r="G24" s="10"/>
    </row>
    <row r="25" spans="1:7" ht="27" customHeight="1">
      <c r="A25" s="265" t="s">
        <v>468</v>
      </c>
      <c r="B25" s="266"/>
      <c r="C25" s="267">
        <v>0</v>
      </c>
      <c r="D25" s="268"/>
      <c r="E25" s="8"/>
      <c r="F25" s="10"/>
      <c r="G25" s="10"/>
    </row>
    <row r="26" spans="1:7" ht="27" customHeight="1">
      <c r="A26" s="269" t="s">
        <v>6</v>
      </c>
      <c r="B26" s="270"/>
      <c r="C26" s="271">
        <v>1</v>
      </c>
      <c r="D26" s="272"/>
      <c r="E26" s="8"/>
      <c r="F26" s="10"/>
      <c r="G26" s="10"/>
    </row>
    <row r="27" spans="1:7" ht="27" customHeight="1">
      <c r="A27" s="269" t="s">
        <v>126</v>
      </c>
      <c r="B27" s="270"/>
      <c r="C27" s="271">
        <v>2</v>
      </c>
      <c r="D27" s="272"/>
      <c r="E27" s="8"/>
      <c r="F27" s="10"/>
      <c r="G27" s="10"/>
    </row>
    <row r="28" spans="1:7" ht="27" customHeight="1" thickBot="1">
      <c r="A28" s="273" t="s">
        <v>4</v>
      </c>
      <c r="B28" s="274"/>
      <c r="C28" s="275">
        <v>3</v>
      </c>
      <c r="D28" s="276"/>
      <c r="E28" s="8"/>
      <c r="F28" s="10"/>
      <c r="G28" s="10"/>
    </row>
    <row r="29" spans="1:7" ht="27" customHeight="1" thickBot="1">
      <c r="A29" s="292"/>
      <c r="B29" s="292"/>
      <c r="C29" s="292"/>
      <c r="D29" s="292"/>
      <c r="F29" s="10"/>
      <c r="G29" s="10"/>
    </row>
    <row r="30" spans="1:7" ht="27" customHeight="1" thickBot="1">
      <c r="A30" s="225" t="s">
        <v>155</v>
      </c>
      <c r="B30" s="225"/>
      <c r="C30" s="225"/>
      <c r="D30" s="225"/>
      <c r="F30" s="10"/>
      <c r="G30" s="10"/>
    </row>
    <row r="31" spans="1:7" ht="51" customHeight="1" thickBot="1">
      <c r="A31" s="106" t="s">
        <v>434</v>
      </c>
      <c r="B31" s="106"/>
      <c r="C31" s="106"/>
      <c r="D31" s="106"/>
      <c r="F31" s="10"/>
      <c r="G31" s="10"/>
    </row>
    <row r="32" spans="1:7" ht="27" customHeight="1">
      <c r="A32" s="294" t="s">
        <v>406</v>
      </c>
      <c r="B32" s="295"/>
      <c r="C32" s="296"/>
      <c r="D32" s="99" t="s">
        <v>3</v>
      </c>
      <c r="E32" s="18"/>
      <c r="F32" s="10"/>
      <c r="G32" s="10"/>
    </row>
    <row r="33" spans="1:7" ht="27" customHeight="1">
      <c r="A33" s="186" t="s">
        <v>407</v>
      </c>
      <c r="B33" s="187"/>
      <c r="C33" s="188"/>
      <c r="D33" s="1"/>
      <c r="G33" s="10"/>
    </row>
    <row r="34" spans="1:7" ht="27" customHeight="1">
      <c r="A34" s="186" t="s">
        <v>408</v>
      </c>
      <c r="B34" s="187"/>
      <c r="C34" s="188"/>
      <c r="D34" s="1"/>
      <c r="G34" s="10"/>
    </row>
    <row r="35" spans="1:7" ht="27" customHeight="1">
      <c r="A35" s="186" t="s">
        <v>409</v>
      </c>
      <c r="B35" s="187"/>
      <c r="C35" s="188"/>
      <c r="D35" s="1"/>
      <c r="F35" s="22"/>
      <c r="G35" s="10"/>
    </row>
    <row r="36" spans="1:7" ht="27" customHeight="1">
      <c r="A36" s="186" t="s">
        <v>410</v>
      </c>
      <c r="B36" s="187"/>
      <c r="C36" s="188"/>
      <c r="D36" s="1"/>
      <c r="F36" s="22"/>
      <c r="G36" s="10"/>
    </row>
    <row r="37" spans="1:7" ht="27" customHeight="1">
      <c r="A37" s="204" t="s">
        <v>130</v>
      </c>
      <c r="B37" s="204"/>
      <c r="C37" s="204"/>
      <c r="D37" s="23" t="str">
        <f>IF(COUNTIF($D33:$D36,"x") &lt; 2,IF(D33="x",0,IF(D34="x",1,IF(D35="x",2,IF(D36="x",3,"-")))),"ERRO - Escolher apenas UMA opção")</f>
        <v>-</v>
      </c>
      <c r="E37" s="9">
        <v>3</v>
      </c>
      <c r="F37"/>
      <c r="G37" s="10"/>
    </row>
    <row r="38" spans="1:7" ht="63" customHeight="1" thickBot="1">
      <c r="A38" s="21" t="s">
        <v>106</v>
      </c>
      <c r="B38" s="212" t="s">
        <v>131</v>
      </c>
      <c r="C38" s="212"/>
      <c r="D38" s="212"/>
      <c r="G38" s="10"/>
    </row>
    <row r="39" spans="1:7" ht="27" customHeight="1">
      <c r="A39" s="298" t="s">
        <v>411</v>
      </c>
      <c r="B39" s="298"/>
      <c r="C39" s="298"/>
      <c r="D39" s="99" t="s">
        <v>3</v>
      </c>
      <c r="G39" s="10"/>
    </row>
    <row r="40" spans="1:7" ht="27" customHeight="1">
      <c r="A40" s="208" t="s">
        <v>132</v>
      </c>
      <c r="B40" s="208"/>
      <c r="C40" s="208"/>
      <c r="D40" s="1"/>
      <c r="G40" s="10"/>
    </row>
    <row r="41" spans="1:7" ht="27" customHeight="1">
      <c r="A41" s="208" t="s">
        <v>133</v>
      </c>
      <c r="B41" s="208"/>
      <c r="C41" s="208"/>
      <c r="D41" s="1"/>
      <c r="G41" s="10"/>
    </row>
    <row r="42" spans="1:7" ht="27" customHeight="1">
      <c r="A42" s="208" t="s">
        <v>134</v>
      </c>
      <c r="B42" s="208"/>
      <c r="C42" s="208"/>
      <c r="D42" s="1"/>
      <c r="F42" s="26"/>
      <c r="G42" s="10"/>
    </row>
    <row r="43" spans="1:7" ht="27" customHeight="1">
      <c r="A43" s="208" t="s">
        <v>135</v>
      </c>
      <c r="B43" s="208"/>
      <c r="C43" s="208"/>
      <c r="D43" s="1"/>
      <c r="F43" s="26"/>
      <c r="G43" s="10"/>
    </row>
    <row r="44" spans="1:7" ht="27" customHeight="1">
      <c r="A44" s="204" t="s">
        <v>136</v>
      </c>
      <c r="B44" s="204"/>
      <c r="C44" s="204"/>
      <c r="D44" s="23" t="str">
        <f>IF(COUNTIF($D40:$D43,"x") &lt; 2,IF(D40="x",0,IF(D41="x",1,IF(D42="x",2,IF(D43="x",3,"-")))),"ERRO - Escolher apenas UMA opção")</f>
        <v>-</v>
      </c>
      <c r="E44" s="9">
        <v>3</v>
      </c>
      <c r="F44" s="26"/>
      <c r="G44" s="10"/>
    </row>
    <row r="45" spans="1:7" ht="74.25" customHeight="1" thickBot="1">
      <c r="A45" s="24" t="s">
        <v>106</v>
      </c>
      <c r="B45" s="212" t="s">
        <v>131</v>
      </c>
      <c r="C45" s="212"/>
      <c r="D45" s="212"/>
      <c r="E45" s="25"/>
      <c r="F45" s="26"/>
      <c r="G45" s="10"/>
    </row>
    <row r="46" spans="1:7" ht="27" customHeight="1">
      <c r="A46" s="297" t="s">
        <v>412</v>
      </c>
      <c r="B46" s="297"/>
      <c r="C46" s="297"/>
      <c r="D46" s="27" t="s">
        <v>3</v>
      </c>
      <c r="E46" s="25"/>
      <c r="G46" s="10"/>
    </row>
    <row r="47" spans="1:7" ht="36" customHeight="1">
      <c r="A47" s="207" t="s">
        <v>472</v>
      </c>
      <c r="B47" s="207"/>
      <c r="C47" s="207"/>
      <c r="D47" s="1"/>
      <c r="E47" s="25"/>
      <c r="G47" s="10"/>
    </row>
    <row r="48" spans="1:7" ht="32.25" customHeight="1">
      <c r="A48" s="207" t="s">
        <v>473</v>
      </c>
      <c r="B48" s="207"/>
      <c r="C48" s="207"/>
      <c r="D48" s="1"/>
      <c r="E48" s="25"/>
      <c r="G48" s="10"/>
    </row>
    <row r="49" spans="1:7" ht="27" customHeight="1">
      <c r="A49" s="207" t="s">
        <v>413</v>
      </c>
      <c r="B49" s="207"/>
      <c r="C49" s="207"/>
      <c r="D49" s="1"/>
      <c r="F49" s="26"/>
      <c r="G49" s="10"/>
    </row>
    <row r="50" spans="1:7" ht="36" customHeight="1">
      <c r="A50" s="207" t="s">
        <v>414</v>
      </c>
      <c r="B50" s="207"/>
      <c r="C50" s="207"/>
      <c r="D50" s="1"/>
      <c r="F50" s="26"/>
      <c r="G50" s="10"/>
    </row>
    <row r="51" spans="1:7" ht="27" customHeight="1">
      <c r="A51" s="204" t="s">
        <v>137</v>
      </c>
      <c r="B51" s="204"/>
      <c r="C51" s="204"/>
      <c r="D51" s="23" t="str">
        <f>IF(COUNTIF($D47:$D50,"x") &lt; 2,IF(D47="x",0,IF(D48="x",1,IF(D49="x",2,IF(D50="x",3,"-")))),"ERRO - Escolher apenas UMA opção")</f>
        <v>-</v>
      </c>
      <c r="E51" s="9">
        <v>3</v>
      </c>
      <c r="F51" s="26"/>
      <c r="G51" s="10"/>
    </row>
    <row r="52" spans="1:7" ht="74.25" customHeight="1" thickBot="1">
      <c r="A52" s="24" t="s">
        <v>106</v>
      </c>
      <c r="B52" s="212" t="s">
        <v>131</v>
      </c>
      <c r="C52" s="212"/>
      <c r="D52" s="212"/>
      <c r="E52" s="25"/>
      <c r="F52" s="26"/>
      <c r="G52" s="10"/>
    </row>
    <row r="53" spans="1:7" ht="27" customHeight="1">
      <c r="A53" s="299" t="s">
        <v>415</v>
      </c>
      <c r="B53" s="299"/>
      <c r="C53" s="299"/>
      <c r="D53" s="27" t="s">
        <v>3</v>
      </c>
      <c r="E53" s="25"/>
      <c r="G53" s="10"/>
    </row>
    <row r="54" spans="1:7" ht="27" customHeight="1">
      <c r="A54" s="207" t="s">
        <v>416</v>
      </c>
      <c r="B54" s="207"/>
      <c r="C54" s="207"/>
      <c r="D54" s="1"/>
      <c r="E54" s="25"/>
      <c r="G54" s="10"/>
    </row>
    <row r="55" spans="1:7" ht="27" customHeight="1">
      <c r="A55" s="207" t="s">
        <v>417</v>
      </c>
      <c r="B55" s="207"/>
      <c r="C55" s="207"/>
      <c r="D55" s="1"/>
      <c r="E55" s="25"/>
      <c r="F55" s="28"/>
      <c r="G55" s="10"/>
    </row>
    <row r="56" spans="1:7" ht="27" customHeight="1">
      <c r="A56" s="207" t="s">
        <v>418</v>
      </c>
      <c r="B56" s="207"/>
      <c r="C56" s="207"/>
      <c r="D56" s="1"/>
      <c r="G56" s="10"/>
    </row>
    <row r="57" spans="1:7" ht="27" customHeight="1">
      <c r="A57" s="207" t="s">
        <v>419</v>
      </c>
      <c r="B57" s="207"/>
      <c r="C57" s="207"/>
      <c r="D57" s="1"/>
      <c r="G57" s="10"/>
    </row>
    <row r="58" spans="1:7" ht="27" customHeight="1">
      <c r="A58" s="209" t="s">
        <v>138</v>
      </c>
      <c r="B58" s="210"/>
      <c r="C58" s="211"/>
      <c r="D58" s="23" t="str">
        <f>IF(COUNTIF($D54:$D57,"x") &lt; 2,IF(D54="x",0,IF(D55="x",1,IF(D56="x",2,IF(D57="x",3,"-")))),"ERRO - Escolher apenas UMA opção")</f>
        <v>-</v>
      </c>
      <c r="E58" s="9">
        <v>3</v>
      </c>
      <c r="F58" s="30"/>
      <c r="G58" s="10"/>
    </row>
    <row r="59" spans="1:7" ht="74.25" customHeight="1" thickBot="1">
      <c r="A59" s="24" t="s">
        <v>106</v>
      </c>
      <c r="B59" s="212" t="s">
        <v>131</v>
      </c>
      <c r="C59" s="212"/>
      <c r="D59" s="212"/>
      <c r="G59" s="10"/>
    </row>
    <row r="60" spans="1:7" ht="27" customHeight="1" thickBot="1">
      <c r="A60" s="226"/>
      <c r="B60" s="226"/>
      <c r="C60" s="226"/>
      <c r="D60" s="226"/>
      <c r="F60" s="30"/>
      <c r="G60" s="10"/>
    </row>
    <row r="61" spans="1:7" ht="27" customHeight="1">
      <c r="A61" s="213" t="s">
        <v>139</v>
      </c>
      <c r="B61" s="213"/>
      <c r="C61" s="98" t="s">
        <v>140</v>
      </c>
      <c r="D61" s="29" t="s">
        <v>141</v>
      </c>
      <c r="E61" s="9">
        <f>SUM(E37:E58)</f>
        <v>12</v>
      </c>
      <c r="G61" s="10"/>
    </row>
    <row r="62" spans="1:7" ht="33" customHeight="1">
      <c r="A62" s="214" t="s">
        <v>156</v>
      </c>
      <c r="B62" s="215"/>
      <c r="C62" s="216" t="e">
        <f>D37+D44+D51+D58</f>
        <v>#VALUE!</v>
      </c>
      <c r="D62" s="218" t="e">
        <f>C62/12*100</f>
        <v>#VALUE!</v>
      </c>
      <c r="G62" s="10"/>
    </row>
    <row r="63" spans="1:7" ht="34.5" customHeight="1" thickBot="1">
      <c r="A63" s="220" t="s">
        <v>142</v>
      </c>
      <c r="B63" s="221"/>
      <c r="C63" s="217"/>
      <c r="D63" s="219"/>
      <c r="G63" s="10"/>
    </row>
    <row r="64" spans="1:7" ht="27" customHeight="1" thickBot="1">
      <c r="A64" s="222"/>
      <c r="B64" s="223"/>
      <c r="C64" s="223"/>
      <c r="D64" s="224"/>
      <c r="G64" s="10"/>
    </row>
    <row r="65" spans="1:7" ht="27" customHeight="1" thickBot="1">
      <c r="A65" s="225" t="s">
        <v>526</v>
      </c>
      <c r="B65" s="225"/>
      <c r="C65" s="225"/>
      <c r="D65" s="225"/>
      <c r="G65" s="10"/>
    </row>
    <row r="66" spans="1:7" ht="41.25" customHeight="1" thickBot="1">
      <c r="A66" s="107" t="s">
        <v>433</v>
      </c>
      <c r="B66" s="107"/>
      <c r="C66" s="107"/>
      <c r="D66" s="107"/>
      <c r="G66" s="10"/>
    </row>
    <row r="67" spans="1:7" ht="27" customHeight="1">
      <c r="A67" s="301" t="s">
        <v>108</v>
      </c>
      <c r="B67" s="302"/>
      <c r="C67" s="303"/>
      <c r="D67" s="31" t="s">
        <v>3</v>
      </c>
      <c r="G67" s="10"/>
    </row>
    <row r="68" spans="1:7" ht="27" customHeight="1">
      <c r="A68" s="389" t="s">
        <v>516</v>
      </c>
      <c r="B68" s="390"/>
      <c r="C68" s="391"/>
      <c r="D68" s="3"/>
      <c r="E68" s="9">
        <v>3</v>
      </c>
      <c r="G68" s="10"/>
    </row>
    <row r="69" spans="1:7" ht="27" customHeight="1">
      <c r="A69" s="389" t="s">
        <v>517</v>
      </c>
      <c r="B69" s="390"/>
      <c r="C69" s="391"/>
      <c r="D69" s="3"/>
      <c r="E69" s="9">
        <v>3</v>
      </c>
      <c r="G69" s="10"/>
    </row>
    <row r="70" spans="1:7" ht="27" customHeight="1">
      <c r="A70" s="389" t="s">
        <v>518</v>
      </c>
      <c r="B70" s="390"/>
      <c r="C70" s="391"/>
      <c r="D70" s="3"/>
      <c r="E70" s="9">
        <v>3</v>
      </c>
      <c r="G70" s="10"/>
    </row>
    <row r="71" spans="1:7" ht="27" customHeight="1">
      <c r="A71" s="389" t="s">
        <v>519</v>
      </c>
      <c r="B71" s="390"/>
      <c r="C71" s="391"/>
      <c r="D71" s="3"/>
      <c r="E71" s="9">
        <v>3</v>
      </c>
      <c r="G71" s="10"/>
    </row>
    <row r="72" spans="1:7" ht="27" customHeight="1">
      <c r="A72" s="389" t="s">
        <v>520</v>
      </c>
      <c r="B72" s="390"/>
      <c r="C72" s="391"/>
      <c r="D72" s="3"/>
      <c r="E72" s="9">
        <v>3</v>
      </c>
      <c r="G72" s="10"/>
    </row>
    <row r="73" spans="1:7" ht="27" customHeight="1">
      <c r="A73" s="389" t="s">
        <v>521</v>
      </c>
      <c r="B73" s="390"/>
      <c r="C73" s="391"/>
      <c r="D73" s="3"/>
      <c r="E73" s="9">
        <v>3</v>
      </c>
      <c r="G73" s="10"/>
    </row>
    <row r="74" spans="1:7" ht="27" customHeight="1">
      <c r="A74" s="389" t="s">
        <v>522</v>
      </c>
      <c r="B74" s="390"/>
      <c r="C74" s="391"/>
      <c r="D74" s="3"/>
      <c r="E74" s="9">
        <v>3</v>
      </c>
      <c r="G74" s="10"/>
    </row>
    <row r="75" spans="1:7" ht="27" customHeight="1">
      <c r="A75" s="389" t="s">
        <v>523</v>
      </c>
      <c r="B75" s="390"/>
      <c r="C75" s="391"/>
      <c r="D75" s="3"/>
      <c r="E75" s="9">
        <v>3</v>
      </c>
      <c r="G75" s="10"/>
    </row>
    <row r="76" spans="1:7" ht="27" customHeight="1">
      <c r="A76" s="389" t="s">
        <v>524</v>
      </c>
      <c r="B76" s="390"/>
      <c r="C76" s="391"/>
      <c r="D76" s="3"/>
      <c r="E76" s="9">
        <v>3</v>
      </c>
      <c r="G76" s="10"/>
    </row>
    <row r="77" spans="1:7" ht="27" customHeight="1">
      <c r="A77" s="389" t="s">
        <v>525</v>
      </c>
      <c r="B77" s="390"/>
      <c r="C77" s="391"/>
      <c r="D77" s="3"/>
      <c r="E77" s="9">
        <v>3</v>
      </c>
      <c r="G77" s="10"/>
    </row>
    <row r="78" spans="1:7" ht="27" customHeight="1">
      <c r="A78" s="209" t="s">
        <v>144</v>
      </c>
      <c r="B78" s="209"/>
      <c r="C78" s="209"/>
      <c r="D78" s="88">
        <f>SUM(D68:D77)</f>
        <v>0</v>
      </c>
      <c r="E78" s="9">
        <f>SUM(E68:E77)</f>
        <v>30</v>
      </c>
      <c r="G78" s="10"/>
    </row>
    <row r="79" spans="1:7" ht="79.5" customHeight="1" thickBot="1">
      <c r="A79" s="33" t="s">
        <v>106</v>
      </c>
      <c r="B79" s="212" t="s">
        <v>131</v>
      </c>
      <c r="C79" s="212"/>
      <c r="D79" s="212"/>
      <c r="F79" s="32"/>
      <c r="G79" s="10"/>
    </row>
    <row r="80" spans="1:7" ht="27" customHeight="1" thickBot="1">
      <c r="A80" s="304"/>
      <c r="B80" s="305"/>
      <c r="C80" s="305"/>
      <c r="D80" s="306"/>
      <c r="F80" s="32"/>
      <c r="G80" s="10"/>
    </row>
    <row r="81" spans="1:7" ht="27" customHeight="1">
      <c r="A81" s="213" t="s">
        <v>145</v>
      </c>
      <c r="B81" s="307"/>
      <c r="C81" s="98" t="s">
        <v>140</v>
      </c>
      <c r="D81" s="29" t="s">
        <v>141</v>
      </c>
      <c r="F81" s="32"/>
      <c r="G81" s="10"/>
    </row>
    <row r="82" spans="1:7" ht="27" customHeight="1">
      <c r="A82" s="308" t="s">
        <v>146</v>
      </c>
      <c r="B82" s="309"/>
      <c r="C82" s="310">
        <f>D78</f>
        <v>0</v>
      </c>
      <c r="D82" s="312">
        <f>C82/30*100</f>
        <v>0</v>
      </c>
      <c r="F82" s="32"/>
      <c r="G82" s="10"/>
    </row>
    <row r="83" spans="1:7" ht="33" customHeight="1" thickBot="1">
      <c r="A83" s="314" t="s">
        <v>142</v>
      </c>
      <c r="B83" s="315"/>
      <c r="C83" s="311"/>
      <c r="D83" s="313"/>
      <c r="F83" s="32"/>
      <c r="G83" s="10"/>
    </row>
    <row r="84" spans="1:7" ht="27" customHeight="1" thickBot="1">
      <c r="A84" s="222"/>
      <c r="B84" s="223"/>
      <c r="C84" s="223"/>
      <c r="D84" s="224"/>
      <c r="F84" s="32"/>
      <c r="G84" s="10"/>
    </row>
    <row r="85" spans="1:7" ht="27" customHeight="1">
      <c r="A85" s="378" t="s">
        <v>507</v>
      </c>
      <c r="B85" s="378"/>
      <c r="C85" s="378"/>
      <c r="D85" s="378"/>
      <c r="F85" s="32"/>
      <c r="G85" s="10"/>
    </row>
    <row r="86" spans="1:7" ht="27" customHeight="1">
      <c r="A86" s="103" t="s">
        <v>405</v>
      </c>
      <c r="B86" s="104"/>
      <c r="C86" s="104"/>
      <c r="D86" s="105"/>
      <c r="F86" s="32"/>
      <c r="G86" s="10"/>
    </row>
    <row r="87" spans="1:7" ht="27" customHeight="1">
      <c r="A87" s="260" t="s">
        <v>128</v>
      </c>
      <c r="B87" s="190"/>
      <c r="C87" s="190"/>
      <c r="D87" s="191"/>
      <c r="F87" s="32"/>
      <c r="G87" s="10"/>
    </row>
    <row r="88" spans="1:7" ht="27" customHeight="1">
      <c r="A88" s="189" t="s">
        <v>169</v>
      </c>
      <c r="B88" s="190"/>
      <c r="C88" s="190"/>
      <c r="D88" s="191"/>
      <c r="F88" s="32"/>
      <c r="G88" s="10"/>
    </row>
    <row r="89" spans="1:7" ht="27" customHeight="1">
      <c r="A89" s="189" t="s">
        <v>171</v>
      </c>
      <c r="B89" s="190"/>
      <c r="C89" s="190"/>
      <c r="D89" s="191"/>
      <c r="E89" s="35"/>
      <c r="F89" s="32"/>
      <c r="G89" s="10"/>
    </row>
    <row r="90" spans="1:7" ht="27" customHeight="1">
      <c r="A90" s="189" t="s">
        <v>170</v>
      </c>
      <c r="B90" s="190"/>
      <c r="C90" s="190"/>
      <c r="D90" s="191"/>
      <c r="F90" s="32"/>
      <c r="G90" s="10"/>
    </row>
    <row r="91" spans="1:7" ht="27" customHeight="1" thickBot="1">
      <c r="A91" s="261" t="s">
        <v>157</v>
      </c>
      <c r="B91" s="262"/>
      <c r="C91" s="262"/>
      <c r="D91" s="263"/>
      <c r="F91" s="32"/>
      <c r="G91" s="10"/>
    </row>
    <row r="92" spans="1:7" ht="27" customHeight="1" thickBot="1">
      <c r="A92" s="245" t="s">
        <v>506</v>
      </c>
      <c r="B92" s="245"/>
      <c r="C92" s="245"/>
      <c r="D92" s="245"/>
      <c r="F92" s="32"/>
      <c r="G92" s="10"/>
    </row>
    <row r="93" spans="1:7" ht="55.5" customHeight="1">
      <c r="A93" s="199" t="s">
        <v>160</v>
      </c>
      <c r="B93" s="200"/>
      <c r="C93" s="200"/>
      <c r="D93" s="201"/>
      <c r="F93" s="32"/>
      <c r="G93" s="10"/>
    </row>
    <row r="94" spans="1:7" ht="27" customHeight="1">
      <c r="A94" s="229" t="s">
        <v>403</v>
      </c>
      <c r="B94" s="230"/>
      <c r="C94" s="230"/>
      <c r="D94" s="38" t="s">
        <v>8</v>
      </c>
      <c r="F94" s="32"/>
      <c r="G94" s="10"/>
    </row>
    <row r="95" spans="1:7" ht="27" customHeight="1">
      <c r="A95" s="229" t="s">
        <v>149</v>
      </c>
      <c r="B95" s="230"/>
      <c r="C95" s="230"/>
      <c r="D95" s="39" t="s">
        <v>3</v>
      </c>
      <c r="F95" s="32"/>
      <c r="G95" s="10"/>
    </row>
    <row r="96" spans="1:7" ht="27" customHeight="1">
      <c r="A96" s="199" t="s">
        <v>9</v>
      </c>
      <c r="B96" s="200"/>
      <c r="C96" s="200"/>
      <c r="D96" s="3"/>
      <c r="E96" s="8">
        <v>3</v>
      </c>
      <c r="F96" s="32"/>
      <c r="G96" s="10"/>
    </row>
    <row r="97" spans="1:7" ht="27" customHeight="1">
      <c r="A97" s="199" t="s">
        <v>10</v>
      </c>
      <c r="B97" s="200"/>
      <c r="C97" s="200"/>
      <c r="D97" s="3"/>
      <c r="E97" s="8">
        <v>3</v>
      </c>
      <c r="G97" s="10"/>
    </row>
    <row r="98" spans="1:7" ht="27" customHeight="1">
      <c r="A98" s="199" t="s">
        <v>11</v>
      </c>
      <c r="B98" s="200"/>
      <c r="C98" s="200"/>
      <c r="D98" s="3"/>
      <c r="E98" s="8">
        <v>3</v>
      </c>
      <c r="G98" s="10"/>
    </row>
    <row r="99" spans="1:7" ht="27" customHeight="1">
      <c r="A99" s="205" t="s">
        <v>12</v>
      </c>
      <c r="B99" s="206"/>
      <c r="C99" s="206"/>
      <c r="D99" s="3"/>
      <c r="E99" s="8">
        <v>3</v>
      </c>
      <c r="F99" s="34"/>
      <c r="G99" s="10"/>
    </row>
    <row r="100" spans="1:7" ht="27" customHeight="1">
      <c r="A100" s="199" t="s">
        <v>13</v>
      </c>
      <c r="B100" s="200"/>
      <c r="C100" s="200"/>
      <c r="D100" s="3"/>
      <c r="E100" s="8">
        <v>3</v>
      </c>
      <c r="F100" s="34"/>
      <c r="G100" s="10"/>
    </row>
    <row r="101" spans="1:7" ht="27" customHeight="1">
      <c r="A101" s="199" t="s">
        <v>14</v>
      </c>
      <c r="B101" s="200"/>
      <c r="C101" s="200"/>
      <c r="D101" s="3"/>
      <c r="E101" s="8">
        <v>3</v>
      </c>
      <c r="F101" s="34"/>
      <c r="G101" s="10"/>
    </row>
    <row r="102" spans="1:7" ht="27" customHeight="1">
      <c r="A102" s="199" t="s">
        <v>15</v>
      </c>
      <c r="B102" s="200"/>
      <c r="C102" s="200"/>
      <c r="D102" s="3"/>
      <c r="E102" s="8">
        <v>3</v>
      </c>
      <c r="F102" s="36"/>
      <c r="G102" s="10"/>
    </row>
    <row r="103" spans="1:7" ht="27" customHeight="1">
      <c r="A103" s="199" t="s">
        <v>16</v>
      </c>
      <c r="B103" s="200"/>
      <c r="C103" s="200"/>
      <c r="D103" s="3"/>
      <c r="E103" s="8">
        <v>3</v>
      </c>
      <c r="F103" s="34"/>
      <c r="G103" s="10"/>
    </row>
    <row r="104" spans="1:7" ht="27" customHeight="1">
      <c r="A104" s="199" t="s">
        <v>17</v>
      </c>
      <c r="B104" s="200"/>
      <c r="C104" s="200"/>
      <c r="D104" s="3"/>
      <c r="E104" s="8">
        <v>3</v>
      </c>
      <c r="F104" s="34"/>
      <c r="G104" s="10"/>
    </row>
    <row r="105" spans="1:7" ht="27" customHeight="1">
      <c r="A105" s="199" t="s">
        <v>18</v>
      </c>
      <c r="B105" s="200"/>
      <c r="C105" s="200"/>
      <c r="D105" s="3"/>
      <c r="E105" s="8">
        <v>3</v>
      </c>
      <c r="F105" s="34"/>
      <c r="G105" s="10"/>
    </row>
    <row r="106" spans="1:7" ht="27" customHeight="1">
      <c r="A106" s="199" t="s">
        <v>19</v>
      </c>
      <c r="B106" s="200"/>
      <c r="C106" s="200"/>
      <c r="D106" s="3"/>
      <c r="E106" s="8">
        <v>3</v>
      </c>
      <c r="F106" s="34"/>
      <c r="G106" s="10"/>
    </row>
    <row r="107" spans="1:7" ht="27" customHeight="1">
      <c r="A107" s="199" t="s">
        <v>20</v>
      </c>
      <c r="B107" s="200"/>
      <c r="C107" s="200"/>
      <c r="D107" s="3"/>
      <c r="E107" s="8">
        <v>3</v>
      </c>
      <c r="F107" s="34"/>
      <c r="G107" s="10"/>
    </row>
    <row r="108" spans="1:7" ht="27" customHeight="1">
      <c r="A108" s="199" t="s">
        <v>21</v>
      </c>
      <c r="B108" s="200"/>
      <c r="C108" s="200"/>
      <c r="D108" s="3"/>
      <c r="E108" s="8">
        <v>3</v>
      </c>
      <c r="F108" s="34"/>
      <c r="G108" s="10"/>
    </row>
    <row r="109" spans="1:7" ht="27" customHeight="1">
      <c r="A109" s="229" t="s">
        <v>150</v>
      </c>
      <c r="B109" s="230"/>
      <c r="C109" s="230"/>
      <c r="D109" s="39" t="s">
        <v>3</v>
      </c>
      <c r="F109" s="34"/>
      <c r="G109" s="10"/>
    </row>
    <row r="110" spans="1:7" ht="27" customHeight="1">
      <c r="A110" s="227" t="s">
        <v>22</v>
      </c>
      <c r="B110" s="228"/>
      <c r="C110" s="228"/>
      <c r="D110" s="3"/>
      <c r="E110" s="8">
        <v>3</v>
      </c>
      <c r="F110" s="34"/>
      <c r="G110" s="10"/>
    </row>
    <row r="111" spans="1:7" ht="27" customHeight="1">
      <c r="A111" s="227" t="s">
        <v>23</v>
      </c>
      <c r="B111" s="228"/>
      <c r="C111" s="228"/>
      <c r="D111" s="3"/>
      <c r="E111" s="8">
        <v>3</v>
      </c>
      <c r="G111" s="10"/>
    </row>
    <row r="112" spans="1:7" ht="27" customHeight="1">
      <c r="A112" s="227" t="s">
        <v>24</v>
      </c>
      <c r="B112" s="228"/>
      <c r="C112" s="228"/>
      <c r="D112" s="3"/>
      <c r="E112" s="8">
        <v>3</v>
      </c>
      <c r="G112" s="10"/>
    </row>
    <row r="113" spans="1:7" ht="27" customHeight="1">
      <c r="A113" s="229" t="s">
        <v>378</v>
      </c>
      <c r="B113" s="230"/>
      <c r="C113" s="230"/>
      <c r="D113" s="39" t="s">
        <v>3</v>
      </c>
      <c r="E113" s="8"/>
      <c r="F113" s="26"/>
      <c r="G113" s="10"/>
    </row>
    <row r="114" spans="1:7" ht="27" customHeight="1">
      <c r="A114" s="199" t="s">
        <v>376</v>
      </c>
      <c r="B114" s="200"/>
      <c r="C114" s="200"/>
      <c r="D114" s="3"/>
      <c r="E114" s="8">
        <v>3</v>
      </c>
      <c r="F114" s="26"/>
      <c r="G114" s="10"/>
    </row>
    <row r="115" spans="1:7" ht="27" customHeight="1">
      <c r="A115" s="199" t="s">
        <v>377</v>
      </c>
      <c r="B115" s="200"/>
      <c r="C115" s="200"/>
      <c r="D115" s="3"/>
      <c r="E115" s="8">
        <v>3</v>
      </c>
      <c r="G115" s="10"/>
    </row>
    <row r="116" spans="1:7" ht="27" customHeight="1">
      <c r="A116" s="229" t="s">
        <v>437</v>
      </c>
      <c r="B116" s="230"/>
      <c r="C116" s="230"/>
      <c r="D116" s="39" t="s">
        <v>3</v>
      </c>
      <c r="E116" s="8"/>
      <c r="G116" s="10"/>
    </row>
    <row r="117" spans="1:7" ht="27" customHeight="1">
      <c r="A117" s="199" t="s">
        <v>438</v>
      </c>
      <c r="B117" s="200"/>
      <c r="C117" s="200"/>
      <c r="D117" s="3"/>
      <c r="E117" s="8">
        <v>3</v>
      </c>
      <c r="G117" s="10"/>
    </row>
    <row r="118" spans="1:7" ht="27" customHeight="1">
      <c r="A118" s="199" t="s">
        <v>439</v>
      </c>
      <c r="B118" s="200"/>
      <c r="C118" s="200"/>
      <c r="D118" s="3"/>
      <c r="E118" s="8">
        <v>3</v>
      </c>
      <c r="G118" s="10"/>
    </row>
    <row r="119" spans="1:7" ht="27" customHeight="1">
      <c r="A119" s="199" t="s">
        <v>440</v>
      </c>
      <c r="B119" s="200"/>
      <c r="C119" s="200"/>
      <c r="D119" s="3"/>
      <c r="E119" s="8">
        <v>3</v>
      </c>
      <c r="G119" s="10"/>
    </row>
    <row r="120" spans="1:7" ht="27" customHeight="1">
      <c r="A120" s="247" t="s">
        <v>148</v>
      </c>
      <c r="B120" s="247"/>
      <c r="C120" s="247"/>
      <c r="D120" s="23">
        <f>SUM(D96:D119)</f>
        <v>0</v>
      </c>
      <c r="E120" s="8">
        <f>SUM(E96:E119)</f>
        <v>63</v>
      </c>
      <c r="F120" s="32"/>
      <c r="G120" s="10"/>
    </row>
    <row r="121" spans="1:7" ht="81" customHeight="1" thickBot="1">
      <c r="A121" s="40" t="s">
        <v>106</v>
      </c>
      <c r="B121" s="212" t="s">
        <v>131</v>
      </c>
      <c r="C121" s="212"/>
      <c r="D121" s="212"/>
      <c r="F121" s="32"/>
      <c r="G121" s="10"/>
    </row>
    <row r="122" spans="1:7" ht="27" customHeight="1">
      <c r="A122" s="342" t="s">
        <v>151</v>
      </c>
      <c r="B122" s="343"/>
      <c r="C122" s="100" t="s">
        <v>158</v>
      </c>
      <c r="D122" s="41" t="s">
        <v>159</v>
      </c>
      <c r="F122" s="32"/>
      <c r="G122" s="10"/>
    </row>
    <row r="123" spans="1:7" ht="27" customHeight="1" thickBot="1">
      <c r="A123" s="344"/>
      <c r="B123" s="345"/>
      <c r="C123" s="42">
        <f>D120</f>
        <v>0</v>
      </c>
      <c r="D123" s="43">
        <f>C123/63*100</f>
        <v>0</v>
      </c>
      <c r="F123" s="34"/>
      <c r="G123" s="10"/>
    </row>
    <row r="124" spans="1:7" ht="27" customHeight="1">
      <c r="A124" s="192"/>
      <c r="B124" s="193"/>
      <c r="C124" s="193"/>
      <c r="D124" s="194"/>
      <c r="F124" s="34"/>
      <c r="G124" s="10"/>
    </row>
    <row r="125" spans="1:7" ht="37.5" customHeight="1">
      <c r="A125" s="227" t="s">
        <v>508</v>
      </c>
      <c r="B125" s="228"/>
      <c r="C125" s="228"/>
      <c r="D125" s="231"/>
      <c r="F125" s="34"/>
      <c r="G125" s="10"/>
    </row>
    <row r="126" spans="1:7" ht="27" customHeight="1">
      <c r="A126" s="244" t="s">
        <v>509</v>
      </c>
      <c r="B126" s="244"/>
      <c r="C126" s="244"/>
      <c r="D126" s="39" t="s">
        <v>8</v>
      </c>
      <c r="F126" s="34"/>
      <c r="G126" s="10"/>
    </row>
    <row r="127" spans="1:7" ht="27" customHeight="1">
      <c r="A127" s="246" t="s">
        <v>164</v>
      </c>
      <c r="B127" s="246"/>
      <c r="C127" s="246"/>
      <c r="D127" s="39" t="s">
        <v>3</v>
      </c>
      <c r="F127" s="34"/>
      <c r="G127" s="10"/>
    </row>
    <row r="128" spans="1:7" ht="27" customHeight="1">
      <c r="A128" s="243" t="s">
        <v>25</v>
      </c>
      <c r="B128" s="243"/>
      <c r="C128" s="243"/>
      <c r="D128" s="3"/>
      <c r="E128" s="5">
        <v>3</v>
      </c>
      <c r="F128" s="34"/>
      <c r="G128" s="10"/>
    </row>
    <row r="129" spans="1:7" ht="27" customHeight="1">
      <c r="A129" s="243" t="s">
        <v>26</v>
      </c>
      <c r="B129" s="243"/>
      <c r="C129" s="243"/>
      <c r="D129" s="3"/>
      <c r="E129" s="5">
        <v>3</v>
      </c>
      <c r="F129" s="34"/>
      <c r="G129" s="10"/>
    </row>
    <row r="130" spans="1:7" ht="27" customHeight="1">
      <c r="A130" s="243" t="s">
        <v>27</v>
      </c>
      <c r="B130" s="243"/>
      <c r="C130" s="243"/>
      <c r="D130" s="3"/>
      <c r="E130" s="5">
        <v>3</v>
      </c>
      <c r="F130" s="34"/>
      <c r="G130" s="10"/>
    </row>
    <row r="131" spans="1:7" ht="27" customHeight="1">
      <c r="A131" s="242" t="s">
        <v>28</v>
      </c>
      <c r="B131" s="242"/>
      <c r="C131" s="242"/>
      <c r="D131" s="3"/>
      <c r="E131" s="5">
        <v>3</v>
      </c>
      <c r="G131" s="10"/>
    </row>
    <row r="132" spans="1:7" ht="27" customHeight="1">
      <c r="A132" s="243" t="s">
        <v>29</v>
      </c>
      <c r="B132" s="243"/>
      <c r="C132" s="243"/>
      <c r="D132" s="3"/>
      <c r="E132" s="5">
        <v>3</v>
      </c>
      <c r="F132" s="32"/>
      <c r="G132" s="10"/>
    </row>
    <row r="133" spans="1:7" ht="27" customHeight="1">
      <c r="A133" s="243" t="s">
        <v>30</v>
      </c>
      <c r="B133" s="243"/>
      <c r="C133" s="243"/>
      <c r="D133" s="3"/>
      <c r="E133" s="5">
        <v>3</v>
      </c>
      <c r="F133" s="32"/>
      <c r="G133" s="10"/>
    </row>
    <row r="134" spans="1:7" ht="27" customHeight="1">
      <c r="A134" s="243" t="s">
        <v>31</v>
      </c>
      <c r="B134" s="243"/>
      <c r="C134" s="243"/>
      <c r="D134" s="3"/>
      <c r="E134" s="5">
        <v>3</v>
      </c>
      <c r="F134" s="34"/>
      <c r="G134" s="10"/>
    </row>
    <row r="135" spans="1:7" ht="27" customHeight="1">
      <c r="A135" s="243" t="s">
        <v>32</v>
      </c>
      <c r="B135" s="243"/>
      <c r="C135" s="243"/>
      <c r="D135" s="3"/>
      <c r="E135" s="5">
        <v>3</v>
      </c>
      <c r="F135" s="34"/>
      <c r="G135" s="10"/>
    </row>
    <row r="136" spans="1:7" ht="27" customHeight="1">
      <c r="A136" s="229" t="s">
        <v>150</v>
      </c>
      <c r="B136" s="230"/>
      <c r="C136" s="230"/>
      <c r="D136" s="39" t="s">
        <v>3</v>
      </c>
      <c r="E136" s="8"/>
      <c r="F136" s="34"/>
      <c r="G136"/>
    </row>
    <row r="137" spans="1:7" ht="27" customHeight="1">
      <c r="A137" s="227" t="s">
        <v>33</v>
      </c>
      <c r="B137" s="228"/>
      <c r="C137" s="228"/>
      <c r="D137" s="3"/>
      <c r="E137" s="8">
        <v>3</v>
      </c>
      <c r="F137" s="36"/>
      <c r="G137"/>
    </row>
    <row r="138" spans="1:7" ht="27" customHeight="1">
      <c r="A138" s="227" t="s">
        <v>34</v>
      </c>
      <c r="B138" s="228"/>
      <c r="C138" s="228"/>
      <c r="D138" s="3"/>
      <c r="E138" s="8">
        <v>3</v>
      </c>
      <c r="G138"/>
    </row>
    <row r="139" spans="1:7" ht="27" customHeight="1">
      <c r="A139" s="227" t="s">
        <v>35</v>
      </c>
      <c r="B139" s="228"/>
      <c r="C139" s="228"/>
      <c r="D139" s="3"/>
      <c r="E139" s="8">
        <v>3</v>
      </c>
      <c r="G139"/>
    </row>
    <row r="140" spans="1:7" ht="27" customHeight="1">
      <c r="A140" s="240" t="s">
        <v>378</v>
      </c>
      <c r="B140" s="241"/>
      <c r="C140" s="241"/>
      <c r="D140" s="39" t="s">
        <v>3</v>
      </c>
      <c r="E140" s="8"/>
      <c r="G140"/>
    </row>
    <row r="141" spans="1:7" ht="27" customHeight="1">
      <c r="A141" s="340" t="s">
        <v>379</v>
      </c>
      <c r="B141" s="341"/>
      <c r="C141" s="341"/>
      <c r="D141" s="3"/>
      <c r="E141" s="8">
        <v>3</v>
      </c>
      <c r="G141"/>
    </row>
    <row r="142" spans="1:7" ht="27" customHeight="1">
      <c r="A142" s="340" t="s">
        <v>380</v>
      </c>
      <c r="B142" s="341"/>
      <c r="C142" s="341"/>
      <c r="D142" s="3"/>
      <c r="E142" s="8">
        <v>3</v>
      </c>
      <c r="G142"/>
    </row>
    <row r="143" spans="1:7" ht="27" customHeight="1">
      <c r="A143" s="340" t="s">
        <v>381</v>
      </c>
      <c r="B143" s="341"/>
      <c r="C143" s="341"/>
      <c r="D143" s="3"/>
      <c r="E143" s="8">
        <v>3</v>
      </c>
      <c r="F143" s="32"/>
      <c r="G143"/>
    </row>
    <row r="144" spans="1:7" ht="27" customHeight="1">
      <c r="A144" s="232" t="s">
        <v>382</v>
      </c>
      <c r="B144" s="233"/>
      <c r="C144" s="233"/>
      <c r="D144" s="3"/>
      <c r="E144" s="8">
        <v>3</v>
      </c>
      <c r="F144" s="32"/>
      <c r="G144"/>
    </row>
    <row r="145" spans="1:7" ht="27" customHeight="1">
      <c r="A145" s="229" t="s">
        <v>437</v>
      </c>
      <c r="B145" s="230"/>
      <c r="C145" s="230"/>
      <c r="D145" s="39" t="s">
        <v>3</v>
      </c>
      <c r="E145" s="8"/>
      <c r="F145" s="32"/>
      <c r="G145"/>
    </row>
    <row r="146" spans="1:7" ht="27" customHeight="1">
      <c r="A146" s="234" t="s">
        <v>475</v>
      </c>
      <c r="B146" s="235"/>
      <c r="C146" s="236"/>
      <c r="D146" s="3"/>
      <c r="E146" s="8">
        <v>3</v>
      </c>
      <c r="F146" s="32"/>
    </row>
    <row r="147" spans="1:7" ht="27" customHeight="1">
      <c r="A147" s="234" t="s">
        <v>476</v>
      </c>
      <c r="B147" s="235"/>
      <c r="C147" s="236"/>
      <c r="D147" s="3"/>
      <c r="E147" s="8">
        <v>3</v>
      </c>
      <c r="F147" s="32"/>
    </row>
    <row r="148" spans="1:7" ht="27" customHeight="1">
      <c r="A148" s="234" t="s">
        <v>477</v>
      </c>
      <c r="B148" s="235"/>
      <c r="C148" s="236"/>
      <c r="D148" s="3"/>
      <c r="E148" s="8">
        <v>3</v>
      </c>
      <c r="F148" s="32"/>
    </row>
    <row r="149" spans="1:7" ht="27" customHeight="1">
      <c r="A149" s="234" t="s">
        <v>478</v>
      </c>
      <c r="B149" s="235"/>
      <c r="C149" s="236"/>
      <c r="D149" s="3"/>
      <c r="E149" s="8">
        <v>3</v>
      </c>
      <c r="F149" s="32"/>
    </row>
    <row r="150" spans="1:7" ht="27" customHeight="1">
      <c r="A150" s="234" t="s">
        <v>479</v>
      </c>
      <c r="B150" s="235"/>
      <c r="C150" s="236"/>
      <c r="D150" s="3"/>
      <c r="E150" s="8">
        <v>3</v>
      </c>
      <c r="F150" s="32"/>
    </row>
    <row r="151" spans="1:7" ht="27" customHeight="1">
      <c r="A151" s="164" t="s">
        <v>165</v>
      </c>
      <c r="B151" s="164"/>
      <c r="C151" s="164"/>
      <c r="D151" s="102">
        <f>SUM(D128:D150)</f>
        <v>0</v>
      </c>
      <c r="E151" s="9">
        <f>SUM(E128:E150)</f>
        <v>60</v>
      </c>
      <c r="F151" s="32"/>
    </row>
    <row r="152" spans="1:7" ht="78.75" customHeight="1" thickBot="1">
      <c r="A152" s="45" t="s">
        <v>106</v>
      </c>
      <c r="B152" s="237" t="s">
        <v>131</v>
      </c>
      <c r="C152" s="237"/>
      <c r="D152" s="237"/>
      <c r="F152" s="32"/>
    </row>
    <row r="153" spans="1:7" ht="27" customHeight="1">
      <c r="A153" s="364" t="s">
        <v>166</v>
      </c>
      <c r="B153" s="365"/>
      <c r="C153" s="46" t="s">
        <v>152</v>
      </c>
      <c r="D153" s="47" t="s">
        <v>153</v>
      </c>
      <c r="F153" s="32"/>
    </row>
    <row r="154" spans="1:7" ht="27" customHeight="1" thickBot="1">
      <c r="A154" s="366"/>
      <c r="B154" s="367"/>
      <c r="C154" s="48">
        <f>D151</f>
        <v>0</v>
      </c>
      <c r="D154" s="49">
        <f>C154/60*100</f>
        <v>0</v>
      </c>
      <c r="F154" s="32"/>
    </row>
    <row r="155" spans="1:7" ht="27" customHeight="1">
      <c r="A155" s="195"/>
      <c r="B155" s="196"/>
      <c r="C155" s="196"/>
      <c r="D155" s="197"/>
      <c r="F155" s="32"/>
    </row>
    <row r="156" spans="1:7" ht="36" customHeight="1">
      <c r="A156" s="199" t="s">
        <v>172</v>
      </c>
      <c r="B156" s="200"/>
      <c r="C156" s="200"/>
      <c r="D156" s="201"/>
      <c r="F156" s="32"/>
    </row>
    <row r="157" spans="1:7" ht="27" customHeight="1">
      <c r="A157" s="229" t="s">
        <v>447</v>
      </c>
      <c r="B157" s="230"/>
      <c r="C157" s="230"/>
      <c r="D157" s="38" t="s">
        <v>8</v>
      </c>
      <c r="F157" s="32"/>
    </row>
    <row r="158" spans="1:7" ht="27" customHeight="1">
      <c r="A158" s="229" t="s">
        <v>164</v>
      </c>
      <c r="B158" s="230"/>
      <c r="C158" s="230"/>
      <c r="D158" s="39" t="s">
        <v>3</v>
      </c>
      <c r="F158" s="32"/>
    </row>
    <row r="159" spans="1:7" ht="27" customHeight="1">
      <c r="A159" s="172" t="s">
        <v>480</v>
      </c>
      <c r="B159" s="173"/>
      <c r="C159" s="174"/>
      <c r="D159" s="3"/>
      <c r="E159" s="8">
        <v>3</v>
      </c>
      <c r="F159" s="32"/>
    </row>
    <row r="160" spans="1:7" ht="27" customHeight="1">
      <c r="A160" s="172" t="s">
        <v>481</v>
      </c>
      <c r="B160" s="173"/>
      <c r="C160" s="174"/>
      <c r="D160" s="3"/>
      <c r="E160" s="8">
        <v>3</v>
      </c>
      <c r="F160" s="32"/>
    </row>
    <row r="161" spans="1:6" ht="27" customHeight="1">
      <c r="A161" s="172" t="s">
        <v>482</v>
      </c>
      <c r="B161" s="173"/>
      <c r="C161" s="174"/>
      <c r="D161" s="3"/>
      <c r="E161" s="8">
        <v>3</v>
      </c>
      <c r="F161" s="32"/>
    </row>
    <row r="162" spans="1:6" ht="27" customHeight="1">
      <c r="A162" s="172" t="s">
        <v>483</v>
      </c>
      <c r="B162" s="173"/>
      <c r="C162" s="174"/>
      <c r="D162" s="3"/>
      <c r="E162" s="8">
        <v>3</v>
      </c>
    </row>
    <row r="163" spans="1:6" ht="27" customHeight="1">
      <c r="A163" s="229" t="s">
        <v>150</v>
      </c>
      <c r="B163" s="230"/>
      <c r="C163" s="230"/>
      <c r="D163" s="39" t="s">
        <v>3</v>
      </c>
      <c r="E163" s="8"/>
    </row>
    <row r="164" spans="1:6" ht="27" customHeight="1">
      <c r="A164" s="172" t="s">
        <v>484</v>
      </c>
      <c r="B164" s="173"/>
      <c r="C164" s="174"/>
      <c r="D164" s="3"/>
      <c r="E164" s="8">
        <v>3</v>
      </c>
    </row>
    <row r="165" spans="1:6" ht="27" customHeight="1">
      <c r="A165" s="172" t="s">
        <v>36</v>
      </c>
      <c r="B165" s="173"/>
      <c r="C165" s="174"/>
      <c r="D165" s="3"/>
      <c r="E165" s="8">
        <v>3</v>
      </c>
      <c r="F165" s="32"/>
    </row>
    <row r="166" spans="1:6" ht="27" customHeight="1">
      <c r="A166" s="172" t="s">
        <v>37</v>
      </c>
      <c r="B166" s="173"/>
      <c r="C166" s="174"/>
      <c r="D166" s="3"/>
      <c r="E166" s="8">
        <v>3</v>
      </c>
      <c r="F166" s="32"/>
    </row>
    <row r="167" spans="1:6" ht="27" customHeight="1">
      <c r="A167" s="240" t="s">
        <v>378</v>
      </c>
      <c r="B167" s="241"/>
      <c r="C167" s="241"/>
      <c r="D167" s="39" t="s">
        <v>3</v>
      </c>
      <c r="E167" s="8"/>
      <c r="F167" s="32"/>
    </row>
    <row r="168" spans="1:6" ht="27" customHeight="1">
      <c r="A168" s="172" t="s">
        <v>38</v>
      </c>
      <c r="B168" s="173"/>
      <c r="C168" s="174"/>
      <c r="D168" s="3"/>
      <c r="E168" s="8">
        <v>3</v>
      </c>
      <c r="F168" s="34"/>
    </row>
    <row r="169" spans="1:6" ht="27" customHeight="1">
      <c r="A169" s="172" t="s">
        <v>39</v>
      </c>
      <c r="B169" s="173"/>
      <c r="C169" s="174"/>
      <c r="D169" s="3"/>
      <c r="E169" s="8">
        <v>3</v>
      </c>
      <c r="F169" s="34"/>
    </row>
    <row r="170" spans="1:6" ht="27" customHeight="1">
      <c r="A170" s="172" t="s">
        <v>40</v>
      </c>
      <c r="B170" s="173"/>
      <c r="C170" s="174"/>
      <c r="D170" s="3"/>
      <c r="E170" s="8">
        <v>3</v>
      </c>
      <c r="F170" s="34"/>
    </row>
    <row r="171" spans="1:6" ht="27" customHeight="1">
      <c r="A171" s="172" t="s">
        <v>41</v>
      </c>
      <c r="B171" s="173"/>
      <c r="C171" s="174"/>
      <c r="D171" s="3"/>
      <c r="E171" s="8">
        <v>3</v>
      </c>
      <c r="F171" s="34"/>
    </row>
    <row r="172" spans="1:6" ht="27" customHeight="1">
      <c r="A172" s="172" t="s">
        <v>485</v>
      </c>
      <c r="B172" s="173"/>
      <c r="C172" s="174"/>
      <c r="D172" s="3"/>
      <c r="E172" s="8">
        <v>3</v>
      </c>
      <c r="F172" s="34"/>
    </row>
    <row r="173" spans="1:6" ht="27" customHeight="1">
      <c r="A173" s="229" t="s">
        <v>437</v>
      </c>
      <c r="B173" s="230"/>
      <c r="C173" s="230"/>
      <c r="D173" s="39" t="s">
        <v>3</v>
      </c>
      <c r="E173" s="8"/>
      <c r="F173" s="34"/>
    </row>
    <row r="174" spans="1:6" ht="27" customHeight="1">
      <c r="A174" s="172" t="s">
        <v>441</v>
      </c>
      <c r="B174" s="173"/>
      <c r="C174" s="174"/>
      <c r="D174" s="3"/>
      <c r="E174" s="8">
        <v>3</v>
      </c>
      <c r="F174" s="34"/>
    </row>
    <row r="175" spans="1:6" ht="27" customHeight="1">
      <c r="A175" s="172" t="s">
        <v>442</v>
      </c>
      <c r="B175" s="173"/>
      <c r="C175" s="174"/>
      <c r="D175" s="3"/>
      <c r="E175" s="8">
        <v>3</v>
      </c>
      <c r="F175" s="34"/>
    </row>
    <row r="176" spans="1:6" ht="27" customHeight="1">
      <c r="A176" s="172" t="s">
        <v>443</v>
      </c>
      <c r="B176" s="173"/>
      <c r="C176" s="174"/>
      <c r="D176" s="3"/>
      <c r="E176" s="8">
        <v>3</v>
      </c>
      <c r="F176" s="34"/>
    </row>
    <row r="177" spans="1:7" ht="27" customHeight="1">
      <c r="A177" s="164" t="s">
        <v>167</v>
      </c>
      <c r="B177" s="164"/>
      <c r="C177" s="164"/>
      <c r="D177" s="44">
        <f>SUM(D159:D176)</f>
        <v>0</v>
      </c>
      <c r="E177" s="9">
        <f>SUM(E159:E176)</f>
        <v>45</v>
      </c>
      <c r="F177" s="34"/>
    </row>
    <row r="178" spans="1:7" ht="76.5" customHeight="1" thickBot="1">
      <c r="A178" s="50" t="s">
        <v>106</v>
      </c>
      <c r="B178" s="237" t="s">
        <v>131</v>
      </c>
      <c r="C178" s="237"/>
      <c r="D178" s="237"/>
      <c r="F178" s="34"/>
    </row>
    <row r="179" spans="1:7" ht="27" customHeight="1">
      <c r="A179" s="238" t="s">
        <v>168</v>
      </c>
      <c r="B179" s="239"/>
      <c r="C179" s="46" t="s">
        <v>152</v>
      </c>
      <c r="D179" s="47" t="s">
        <v>153</v>
      </c>
      <c r="F179" s="34"/>
    </row>
    <row r="180" spans="1:7" ht="27" customHeight="1" thickBot="1">
      <c r="A180" s="167"/>
      <c r="B180" s="168"/>
      <c r="C180" s="48">
        <f>D177</f>
        <v>0</v>
      </c>
      <c r="D180" s="49">
        <f>C180/45*100</f>
        <v>0</v>
      </c>
      <c r="F180" s="34"/>
    </row>
    <row r="181" spans="1:7" ht="27" customHeight="1">
      <c r="A181" s="192"/>
      <c r="B181" s="193"/>
      <c r="C181" s="193"/>
      <c r="D181" s="194"/>
      <c r="F181" s="32"/>
    </row>
    <row r="182" spans="1:7" ht="39.75" customHeight="1">
      <c r="A182" s="199" t="s">
        <v>162</v>
      </c>
      <c r="B182" s="200"/>
      <c r="C182" s="200"/>
      <c r="D182" s="201"/>
      <c r="F182" s="34"/>
    </row>
    <row r="183" spans="1:7" ht="27" customHeight="1">
      <c r="A183" s="229" t="s">
        <v>448</v>
      </c>
      <c r="B183" s="230"/>
      <c r="C183" s="230"/>
      <c r="D183" s="38" t="s">
        <v>8</v>
      </c>
      <c r="F183" s="34"/>
    </row>
    <row r="184" spans="1:7" ht="27" customHeight="1">
      <c r="A184" s="229" t="s">
        <v>164</v>
      </c>
      <c r="B184" s="230"/>
      <c r="C184" s="230"/>
      <c r="D184" s="39" t="s">
        <v>3</v>
      </c>
      <c r="F184" s="34"/>
    </row>
    <row r="185" spans="1:7" ht="27" customHeight="1">
      <c r="A185" s="199" t="s">
        <v>42</v>
      </c>
      <c r="B185" s="200"/>
      <c r="C185" s="200"/>
      <c r="D185" s="3"/>
      <c r="E185" s="5">
        <v>3</v>
      </c>
      <c r="F185" s="36"/>
      <c r="G185" s="37"/>
    </row>
    <row r="186" spans="1:7" ht="27" customHeight="1">
      <c r="A186" s="199" t="s">
        <v>43</v>
      </c>
      <c r="B186" s="200"/>
      <c r="C186" s="200"/>
      <c r="D186" s="3"/>
      <c r="E186" s="5">
        <v>3</v>
      </c>
      <c r="F186" s="34"/>
    </row>
    <row r="187" spans="1:7" ht="27" customHeight="1">
      <c r="A187" s="199" t="s">
        <v>44</v>
      </c>
      <c r="B187" s="200"/>
      <c r="C187" s="200"/>
      <c r="D187" s="3"/>
      <c r="E187" s="5">
        <v>3</v>
      </c>
      <c r="F187" s="34"/>
    </row>
    <row r="188" spans="1:7" ht="27" customHeight="1">
      <c r="A188" s="205" t="s">
        <v>45</v>
      </c>
      <c r="B188" s="206"/>
      <c r="C188" s="206"/>
      <c r="D188" s="3"/>
      <c r="E188" s="5">
        <v>3</v>
      </c>
      <c r="F188" s="32"/>
    </row>
    <row r="189" spans="1:7" ht="27" customHeight="1">
      <c r="A189" s="199" t="s">
        <v>46</v>
      </c>
      <c r="B189" s="200"/>
      <c r="C189" s="200"/>
      <c r="D189" s="3"/>
      <c r="E189" s="5">
        <v>3</v>
      </c>
      <c r="F189" s="34"/>
    </row>
    <row r="190" spans="1:7" ht="27" customHeight="1">
      <c r="A190" s="199" t="s">
        <v>47</v>
      </c>
      <c r="B190" s="200"/>
      <c r="C190" s="200"/>
      <c r="D190" s="3"/>
      <c r="E190" s="5">
        <v>3</v>
      </c>
      <c r="F190" s="34"/>
    </row>
    <row r="191" spans="1:7" ht="27" customHeight="1">
      <c r="A191" s="199" t="s">
        <v>48</v>
      </c>
      <c r="B191" s="200"/>
      <c r="C191" s="200"/>
      <c r="D191" s="3"/>
      <c r="E191" s="5">
        <v>3</v>
      </c>
      <c r="F191" s="34"/>
    </row>
    <row r="192" spans="1:7" ht="27" customHeight="1">
      <c r="A192" s="199" t="s">
        <v>49</v>
      </c>
      <c r="B192" s="200"/>
      <c r="C192" s="200"/>
      <c r="D192" s="3"/>
      <c r="E192" s="5">
        <v>3</v>
      </c>
      <c r="F192" s="32"/>
    </row>
    <row r="193" spans="1:7" ht="27" customHeight="1">
      <c r="A193" s="229" t="s">
        <v>150</v>
      </c>
      <c r="B193" s="230"/>
      <c r="C193" s="230"/>
      <c r="D193" s="39" t="s">
        <v>3</v>
      </c>
      <c r="F193" s="32"/>
    </row>
    <row r="194" spans="1:7" ht="27" customHeight="1">
      <c r="A194" s="199" t="s">
        <v>50</v>
      </c>
      <c r="B194" s="200"/>
      <c r="C194" s="200"/>
      <c r="D194" s="3"/>
      <c r="E194" s="5">
        <v>3</v>
      </c>
      <c r="F194" s="28"/>
    </row>
    <row r="195" spans="1:7" ht="27" customHeight="1">
      <c r="A195" s="199" t="s">
        <v>51</v>
      </c>
      <c r="B195" s="200"/>
      <c r="C195" s="200"/>
      <c r="D195" s="3"/>
      <c r="E195" s="5">
        <v>3</v>
      </c>
      <c r="F195" s="32"/>
    </row>
    <row r="196" spans="1:7" ht="27" customHeight="1">
      <c r="A196" s="199" t="s">
        <v>52</v>
      </c>
      <c r="B196" s="200"/>
      <c r="C196" s="200"/>
      <c r="D196" s="3"/>
      <c r="E196" s="5">
        <v>3</v>
      </c>
      <c r="F196" s="32"/>
    </row>
    <row r="197" spans="1:7" ht="27" customHeight="1">
      <c r="A197" s="205" t="s">
        <v>53</v>
      </c>
      <c r="B197" s="206"/>
      <c r="C197" s="206"/>
      <c r="D197" s="3"/>
      <c r="E197" s="5">
        <v>3</v>
      </c>
      <c r="F197" s="32"/>
    </row>
    <row r="198" spans="1:7" ht="27" customHeight="1">
      <c r="A198" s="199" t="s">
        <v>54</v>
      </c>
      <c r="B198" s="200"/>
      <c r="C198" s="200"/>
      <c r="D198" s="3"/>
      <c r="E198" s="5">
        <v>3</v>
      </c>
      <c r="F198" s="34"/>
    </row>
    <row r="199" spans="1:7" ht="27" customHeight="1">
      <c r="A199" s="199" t="s">
        <v>55</v>
      </c>
      <c r="B199" s="200"/>
      <c r="C199" s="200"/>
      <c r="D199" s="3"/>
      <c r="E199" s="5">
        <v>3</v>
      </c>
      <c r="F199" s="34"/>
    </row>
    <row r="200" spans="1:7" ht="27" customHeight="1">
      <c r="A200" s="240" t="s">
        <v>378</v>
      </c>
      <c r="B200" s="241"/>
      <c r="C200" s="241"/>
      <c r="D200" s="39" t="s">
        <v>3</v>
      </c>
      <c r="E200" s="5"/>
      <c r="F200" s="34"/>
    </row>
    <row r="201" spans="1:7" ht="27" customHeight="1">
      <c r="A201" s="199" t="s">
        <v>383</v>
      </c>
      <c r="B201" s="200"/>
      <c r="C201" s="200"/>
      <c r="D201" s="3"/>
      <c r="E201" s="5">
        <v>3</v>
      </c>
      <c r="F201" s="34"/>
    </row>
    <row r="202" spans="1:7" ht="27" customHeight="1">
      <c r="A202" s="199" t="s">
        <v>384</v>
      </c>
      <c r="B202" s="200"/>
      <c r="C202" s="200"/>
      <c r="D202" s="3"/>
      <c r="E202" s="5">
        <v>3</v>
      </c>
      <c r="F202" s="34"/>
    </row>
    <row r="203" spans="1:7" ht="27" customHeight="1">
      <c r="A203" s="199" t="s">
        <v>385</v>
      </c>
      <c r="B203" s="200"/>
      <c r="C203" s="200"/>
      <c r="D203" s="3"/>
      <c r="E203" s="5">
        <v>3</v>
      </c>
      <c r="F203" s="34"/>
    </row>
    <row r="204" spans="1:7" ht="27" customHeight="1">
      <c r="A204" s="205" t="s">
        <v>386</v>
      </c>
      <c r="B204" s="206"/>
      <c r="C204" s="206"/>
      <c r="D204" s="3"/>
      <c r="E204" s="5">
        <v>3</v>
      </c>
      <c r="F204" s="34"/>
    </row>
    <row r="205" spans="1:7" ht="27" customHeight="1">
      <c r="A205" s="199" t="s">
        <v>387</v>
      </c>
      <c r="B205" s="200"/>
      <c r="C205" s="200"/>
      <c r="D205" s="3"/>
      <c r="E205" s="5">
        <v>3</v>
      </c>
      <c r="F205" s="34"/>
    </row>
    <row r="206" spans="1:7" ht="27" customHeight="1">
      <c r="A206" s="199" t="s">
        <v>388</v>
      </c>
      <c r="B206" s="200"/>
      <c r="C206" s="200"/>
      <c r="D206" s="3"/>
      <c r="E206" s="5">
        <v>3</v>
      </c>
      <c r="F206" s="34"/>
    </row>
    <row r="207" spans="1:7" ht="27" customHeight="1">
      <c r="A207" s="229" t="s">
        <v>437</v>
      </c>
      <c r="B207" s="230"/>
      <c r="C207" s="230"/>
      <c r="D207" s="39" t="s">
        <v>3</v>
      </c>
      <c r="E207" s="5"/>
      <c r="F207" s="34"/>
    </row>
    <row r="208" spans="1:7" ht="27" customHeight="1">
      <c r="A208" s="199" t="s">
        <v>444</v>
      </c>
      <c r="B208" s="200"/>
      <c r="C208" s="200"/>
      <c r="D208" s="3"/>
      <c r="E208" s="5">
        <v>3</v>
      </c>
      <c r="F208" s="36"/>
      <c r="G208" s="37"/>
    </row>
    <row r="209" spans="1:6" ht="27" customHeight="1">
      <c r="A209" s="199" t="s">
        <v>445</v>
      </c>
      <c r="B209" s="200"/>
      <c r="C209" s="200"/>
      <c r="D209" s="3"/>
      <c r="E209" s="5">
        <v>3</v>
      </c>
      <c r="F209" s="32"/>
    </row>
    <row r="210" spans="1:6" ht="27" customHeight="1">
      <c r="A210" s="199" t="s">
        <v>446</v>
      </c>
      <c r="B210" s="200"/>
      <c r="C210" s="200"/>
      <c r="D210" s="3"/>
      <c r="E210" s="5">
        <v>3</v>
      </c>
      <c r="F210" s="34"/>
    </row>
    <row r="211" spans="1:6" ht="27" customHeight="1">
      <c r="A211" s="164" t="s">
        <v>173</v>
      </c>
      <c r="B211" s="164"/>
      <c r="C211" s="164"/>
      <c r="D211" s="44">
        <f>SUM(D185:D210)</f>
        <v>0</v>
      </c>
      <c r="E211" s="5">
        <f>SUM(E185:E210)</f>
        <v>69</v>
      </c>
      <c r="F211" s="34"/>
    </row>
    <row r="212" spans="1:6" ht="75" customHeight="1" thickBot="1">
      <c r="A212" s="51" t="s">
        <v>106</v>
      </c>
      <c r="B212" s="237" t="s">
        <v>131</v>
      </c>
      <c r="C212" s="237"/>
      <c r="D212" s="237"/>
      <c r="E212" s="5"/>
      <c r="F212" s="32"/>
    </row>
    <row r="213" spans="1:6" ht="27" customHeight="1">
      <c r="A213" s="169" t="s">
        <v>174</v>
      </c>
      <c r="B213" s="170"/>
      <c r="C213" s="46" t="s">
        <v>152</v>
      </c>
      <c r="D213" s="47" t="s">
        <v>153</v>
      </c>
      <c r="F213" s="34"/>
    </row>
    <row r="214" spans="1:6" ht="27" customHeight="1" thickBot="1">
      <c r="A214" s="167"/>
      <c r="B214" s="168"/>
      <c r="C214" s="48">
        <f>D211</f>
        <v>0</v>
      </c>
      <c r="D214" s="49">
        <f>C214/69*100</f>
        <v>0</v>
      </c>
      <c r="F214" s="34"/>
    </row>
    <row r="215" spans="1:6" ht="27" customHeight="1" thickBot="1">
      <c r="A215" s="181"/>
      <c r="B215" s="182"/>
      <c r="C215" s="182"/>
      <c r="D215" s="183"/>
      <c r="F215" s="32"/>
    </row>
    <row r="216" spans="1:6" ht="27" customHeight="1">
      <c r="A216" s="169" t="s">
        <v>175</v>
      </c>
      <c r="B216" s="170"/>
      <c r="C216" s="46" t="s">
        <v>176</v>
      </c>
      <c r="D216" s="52" t="s">
        <v>177</v>
      </c>
      <c r="F216" s="32"/>
    </row>
    <row r="217" spans="1:6" ht="27" customHeight="1" thickBot="1">
      <c r="A217" s="167"/>
      <c r="B217" s="168"/>
      <c r="C217" s="53">
        <f>C123+C154+C180+C214</f>
        <v>0</v>
      </c>
      <c r="D217" s="54">
        <f>D214/237*100</f>
        <v>0</v>
      </c>
      <c r="E217" s="9">
        <f>E120+E151+E177+E211</f>
        <v>237</v>
      </c>
      <c r="F217" s="32"/>
    </row>
    <row r="218" spans="1:6" ht="27" customHeight="1">
      <c r="A218" s="109"/>
      <c r="B218" s="109"/>
      <c r="C218" s="109"/>
      <c r="D218" s="109"/>
      <c r="F218" s="32"/>
    </row>
    <row r="219" spans="1:6" ht="27" customHeight="1">
      <c r="A219" s="352" t="s">
        <v>462</v>
      </c>
      <c r="B219" s="352"/>
      <c r="C219" s="352"/>
      <c r="D219" s="352"/>
      <c r="F219" s="32"/>
    </row>
    <row r="220" spans="1:6" ht="43.5" customHeight="1">
      <c r="A220" s="199" t="s">
        <v>178</v>
      </c>
      <c r="B220" s="200"/>
      <c r="C220" s="200"/>
      <c r="D220" s="201"/>
      <c r="F220" s="32"/>
    </row>
    <row r="221" spans="1:6" ht="27" customHeight="1">
      <c r="A221" s="229" t="s">
        <v>451</v>
      </c>
      <c r="B221" s="230"/>
      <c r="C221" s="230"/>
      <c r="D221" s="38" t="s">
        <v>8</v>
      </c>
      <c r="F221" s="32"/>
    </row>
    <row r="222" spans="1:6" ht="27" customHeight="1">
      <c r="A222" s="229" t="s">
        <v>164</v>
      </c>
      <c r="B222" s="230"/>
      <c r="C222" s="230"/>
      <c r="D222" s="39" t="s">
        <v>3</v>
      </c>
      <c r="F222" s="32"/>
    </row>
    <row r="223" spans="1:6" ht="27" customHeight="1">
      <c r="A223" s="199" t="s">
        <v>56</v>
      </c>
      <c r="B223" s="200"/>
      <c r="C223" s="200"/>
      <c r="D223" s="3"/>
      <c r="E223" s="8">
        <v>3</v>
      </c>
      <c r="F223" s="34"/>
    </row>
    <row r="224" spans="1:6" ht="27" customHeight="1">
      <c r="A224" s="199" t="s">
        <v>57</v>
      </c>
      <c r="B224" s="200"/>
      <c r="C224" s="200"/>
      <c r="D224" s="3"/>
      <c r="E224" s="8">
        <v>3</v>
      </c>
      <c r="F224" s="34"/>
    </row>
    <row r="225" spans="1:6" ht="27" customHeight="1">
      <c r="A225" s="199" t="s">
        <v>58</v>
      </c>
      <c r="B225" s="200"/>
      <c r="C225" s="200"/>
      <c r="D225" s="3"/>
      <c r="E225" s="8">
        <v>3</v>
      </c>
      <c r="F225" s="34"/>
    </row>
    <row r="226" spans="1:6" ht="27" customHeight="1">
      <c r="A226" s="205" t="s">
        <v>59</v>
      </c>
      <c r="B226" s="206"/>
      <c r="C226" s="206"/>
      <c r="D226" s="3"/>
      <c r="E226" s="8">
        <v>3</v>
      </c>
      <c r="F226" s="34"/>
    </row>
    <row r="227" spans="1:6" ht="27" customHeight="1">
      <c r="A227" s="229" t="s">
        <v>150</v>
      </c>
      <c r="B227" s="230"/>
      <c r="C227" s="230"/>
      <c r="D227" s="39" t="s">
        <v>3</v>
      </c>
      <c r="F227" s="34"/>
    </row>
    <row r="228" spans="1:6" ht="27" customHeight="1">
      <c r="A228" s="199" t="s">
        <v>60</v>
      </c>
      <c r="B228" s="200"/>
      <c r="C228" s="200"/>
      <c r="D228" s="3"/>
      <c r="E228" s="8">
        <v>3</v>
      </c>
      <c r="F228" s="34"/>
    </row>
    <row r="229" spans="1:6" ht="27" customHeight="1">
      <c r="A229" s="199" t="s">
        <v>61</v>
      </c>
      <c r="B229" s="200"/>
      <c r="C229" s="200"/>
      <c r="D229" s="3"/>
      <c r="E229" s="8">
        <v>3</v>
      </c>
      <c r="F229" s="34"/>
    </row>
    <row r="230" spans="1:6" ht="27" customHeight="1">
      <c r="A230" s="240" t="s">
        <v>378</v>
      </c>
      <c r="B230" s="241"/>
      <c r="C230" s="241"/>
      <c r="D230" s="39" t="s">
        <v>3</v>
      </c>
      <c r="E230" s="8"/>
      <c r="F230" s="34"/>
    </row>
    <row r="231" spans="1:6" ht="27" customHeight="1">
      <c r="A231" s="340" t="s">
        <v>389</v>
      </c>
      <c r="B231" s="341"/>
      <c r="C231" s="341"/>
      <c r="D231" s="3"/>
      <c r="E231" s="8">
        <v>3</v>
      </c>
      <c r="F231" s="34"/>
    </row>
    <row r="232" spans="1:6" ht="27" customHeight="1">
      <c r="A232" s="340" t="s">
        <v>390</v>
      </c>
      <c r="B232" s="341"/>
      <c r="C232" s="341"/>
      <c r="D232" s="3"/>
      <c r="E232" s="8">
        <v>3</v>
      </c>
      <c r="F232" s="32"/>
    </row>
    <row r="233" spans="1:6" ht="27" customHeight="1">
      <c r="A233" s="340" t="s">
        <v>391</v>
      </c>
      <c r="B233" s="341"/>
      <c r="C233" s="341"/>
      <c r="D233" s="3"/>
      <c r="E233" s="8">
        <v>3</v>
      </c>
      <c r="F233" s="32"/>
    </row>
    <row r="234" spans="1:6" ht="27" customHeight="1">
      <c r="A234" s="232" t="s">
        <v>392</v>
      </c>
      <c r="B234" s="233"/>
      <c r="C234" s="233"/>
      <c r="D234" s="3"/>
      <c r="E234" s="8">
        <v>3</v>
      </c>
      <c r="F234" s="32"/>
    </row>
    <row r="235" spans="1:6" ht="27" customHeight="1">
      <c r="A235" s="229" t="s">
        <v>437</v>
      </c>
      <c r="B235" s="230"/>
      <c r="C235" s="230"/>
      <c r="D235" s="39" t="s">
        <v>3</v>
      </c>
      <c r="E235" s="8"/>
      <c r="F235" s="32"/>
    </row>
    <row r="236" spans="1:6" ht="27" customHeight="1">
      <c r="A236" s="199" t="s">
        <v>449</v>
      </c>
      <c r="B236" s="200"/>
      <c r="C236" s="200"/>
      <c r="D236" s="3"/>
      <c r="E236" s="8">
        <v>3</v>
      </c>
      <c r="F236" s="32"/>
    </row>
    <row r="237" spans="1:6" ht="27" customHeight="1">
      <c r="A237" s="199" t="s">
        <v>450</v>
      </c>
      <c r="B237" s="200"/>
      <c r="C237" s="200"/>
      <c r="D237" s="3"/>
      <c r="E237" s="8">
        <v>3</v>
      </c>
      <c r="F237" s="32"/>
    </row>
    <row r="238" spans="1:6" ht="27" customHeight="1">
      <c r="A238" s="164" t="s">
        <v>181</v>
      </c>
      <c r="B238" s="164"/>
      <c r="C238" s="164"/>
      <c r="D238" s="44">
        <f>SUM(D223:D237)</f>
        <v>0</v>
      </c>
      <c r="E238" s="9">
        <f>SUM(E223:E237)</f>
        <v>36</v>
      </c>
      <c r="F238" s="32"/>
    </row>
    <row r="239" spans="1:6" ht="60" customHeight="1" thickBot="1">
      <c r="A239" s="55" t="s">
        <v>106</v>
      </c>
      <c r="B239" s="237" t="s">
        <v>131</v>
      </c>
      <c r="C239" s="237"/>
      <c r="D239" s="237"/>
      <c r="F239" s="34"/>
    </row>
    <row r="240" spans="1:6" ht="27" customHeight="1">
      <c r="A240" s="169" t="s">
        <v>182</v>
      </c>
      <c r="B240" s="170"/>
      <c r="C240" s="46" t="s">
        <v>152</v>
      </c>
      <c r="D240" s="47" t="s">
        <v>153</v>
      </c>
      <c r="F240" s="34"/>
    </row>
    <row r="241" spans="1:6" ht="27" customHeight="1" thickBot="1">
      <c r="A241" s="167"/>
      <c r="B241" s="168"/>
      <c r="C241" s="56">
        <f>D238</f>
        <v>0</v>
      </c>
      <c r="D241" s="49">
        <f>C241/36*100</f>
        <v>0</v>
      </c>
      <c r="F241" s="34"/>
    </row>
    <row r="242" spans="1:6" ht="27" customHeight="1">
      <c r="A242" s="319"/>
      <c r="B242" s="320"/>
      <c r="C242" s="320"/>
      <c r="D242" s="321"/>
      <c r="F242" s="34"/>
    </row>
    <row r="243" spans="1:6" ht="45.75" customHeight="1">
      <c r="A243" s="172" t="s">
        <v>179</v>
      </c>
      <c r="B243" s="173"/>
      <c r="C243" s="173"/>
      <c r="D243" s="353"/>
      <c r="F243" s="34"/>
    </row>
    <row r="244" spans="1:6" ht="27" customHeight="1">
      <c r="A244" s="175" t="s">
        <v>455</v>
      </c>
      <c r="B244" s="176"/>
      <c r="C244" s="177"/>
      <c r="D244" s="38" t="s">
        <v>8</v>
      </c>
      <c r="F244" s="34"/>
    </row>
    <row r="245" spans="1:6" ht="27" customHeight="1">
      <c r="A245" s="229" t="s">
        <v>185</v>
      </c>
      <c r="B245" s="230"/>
      <c r="C245" s="230"/>
      <c r="D245" s="39" t="s">
        <v>3</v>
      </c>
      <c r="F245" s="34"/>
    </row>
    <row r="246" spans="1:6" ht="27" customHeight="1">
      <c r="A246" s="172" t="s">
        <v>62</v>
      </c>
      <c r="B246" s="173"/>
      <c r="C246" s="174"/>
      <c r="D246" s="3"/>
      <c r="E246" s="8">
        <v>3</v>
      </c>
      <c r="F246" s="34"/>
    </row>
    <row r="247" spans="1:6" ht="27" customHeight="1">
      <c r="A247" s="172" t="s">
        <v>63</v>
      </c>
      <c r="B247" s="173"/>
      <c r="C247" s="174"/>
      <c r="D247" s="3"/>
      <c r="E247" s="8">
        <v>3</v>
      </c>
      <c r="F247" s="34"/>
    </row>
    <row r="248" spans="1:6" ht="27" customHeight="1">
      <c r="A248" s="172" t="s">
        <v>64</v>
      </c>
      <c r="B248" s="173"/>
      <c r="C248" s="174"/>
      <c r="D248" s="3"/>
      <c r="E248" s="8">
        <v>3</v>
      </c>
      <c r="F248" s="34"/>
    </row>
    <row r="249" spans="1:6" ht="27" customHeight="1">
      <c r="A249" s="175" t="s">
        <v>150</v>
      </c>
      <c r="B249" s="176"/>
      <c r="C249" s="177"/>
      <c r="D249" s="39" t="s">
        <v>3</v>
      </c>
      <c r="F249" s="34"/>
    </row>
    <row r="250" spans="1:6" ht="27" customHeight="1">
      <c r="A250" s="172" t="s">
        <v>65</v>
      </c>
      <c r="B250" s="173"/>
      <c r="C250" s="174"/>
      <c r="D250" s="3"/>
      <c r="E250" s="8">
        <v>3</v>
      </c>
      <c r="F250" s="34"/>
    </row>
    <row r="251" spans="1:6" ht="27" customHeight="1">
      <c r="A251" s="172" t="s">
        <v>66</v>
      </c>
      <c r="B251" s="173"/>
      <c r="C251" s="174"/>
      <c r="D251" s="3"/>
      <c r="E251" s="8">
        <v>3</v>
      </c>
      <c r="F251" s="34"/>
    </row>
    <row r="252" spans="1:6" ht="27" customHeight="1">
      <c r="A252" s="172" t="s">
        <v>67</v>
      </c>
      <c r="B252" s="173"/>
      <c r="C252" s="174"/>
      <c r="D252" s="3"/>
      <c r="E252" s="8">
        <v>3</v>
      </c>
      <c r="F252" s="34"/>
    </row>
    <row r="253" spans="1:6" ht="27" customHeight="1">
      <c r="A253" s="349" t="s">
        <v>378</v>
      </c>
      <c r="B253" s="350"/>
      <c r="C253" s="351"/>
      <c r="D253" s="39" t="s">
        <v>3</v>
      </c>
      <c r="E253" s="8"/>
      <c r="F253" s="32"/>
    </row>
    <row r="254" spans="1:6" ht="27" customHeight="1">
      <c r="A254" s="346" t="s">
        <v>393</v>
      </c>
      <c r="B254" s="347"/>
      <c r="C254" s="348"/>
      <c r="D254" s="3"/>
      <c r="E254" s="8">
        <v>3</v>
      </c>
      <c r="F254" s="32"/>
    </row>
    <row r="255" spans="1:6" ht="27" customHeight="1">
      <c r="A255" s="346" t="s">
        <v>394</v>
      </c>
      <c r="B255" s="347"/>
      <c r="C255" s="348"/>
      <c r="D255" s="3"/>
      <c r="E255" s="8">
        <v>3</v>
      </c>
      <c r="F255" s="34"/>
    </row>
    <row r="256" spans="1:6" ht="27" customHeight="1">
      <c r="A256" s="346" t="s">
        <v>395</v>
      </c>
      <c r="B256" s="347"/>
      <c r="C256" s="348"/>
      <c r="D256" s="3"/>
      <c r="E256" s="8">
        <v>3</v>
      </c>
      <c r="F256" s="34"/>
    </row>
    <row r="257" spans="1:6" ht="27" customHeight="1">
      <c r="A257" s="346" t="s">
        <v>396</v>
      </c>
      <c r="B257" s="347"/>
      <c r="C257" s="348"/>
      <c r="D257" s="3"/>
      <c r="E257" s="8">
        <v>3</v>
      </c>
      <c r="F257" s="32"/>
    </row>
    <row r="258" spans="1:6" ht="27" customHeight="1">
      <c r="A258" s="346" t="s">
        <v>397</v>
      </c>
      <c r="B258" s="347"/>
      <c r="C258" s="348"/>
      <c r="D258" s="3"/>
      <c r="E258" s="8">
        <v>3</v>
      </c>
      <c r="F258" s="34"/>
    </row>
    <row r="259" spans="1:6" ht="27" customHeight="1">
      <c r="A259" s="229" t="s">
        <v>437</v>
      </c>
      <c r="B259" s="230"/>
      <c r="C259" s="230"/>
      <c r="D259" s="39" t="s">
        <v>3</v>
      </c>
      <c r="E259" s="8"/>
      <c r="F259" s="34"/>
    </row>
    <row r="260" spans="1:6" ht="27" customHeight="1">
      <c r="A260" s="172" t="s">
        <v>452</v>
      </c>
      <c r="B260" s="173"/>
      <c r="C260" s="174"/>
      <c r="D260" s="3"/>
      <c r="E260" s="8">
        <v>3</v>
      </c>
      <c r="F260" s="34"/>
    </row>
    <row r="261" spans="1:6" ht="27" customHeight="1">
      <c r="A261" s="172" t="s">
        <v>454</v>
      </c>
      <c r="B261" s="173"/>
      <c r="C261" s="174"/>
      <c r="D261" s="3"/>
      <c r="E261" s="8">
        <v>3</v>
      </c>
      <c r="F261" s="32"/>
    </row>
    <row r="262" spans="1:6" ht="27" customHeight="1">
      <c r="A262" s="172" t="s">
        <v>453</v>
      </c>
      <c r="B262" s="173"/>
      <c r="C262" s="174"/>
      <c r="D262" s="3"/>
      <c r="E262" s="8">
        <v>3</v>
      </c>
      <c r="F262" s="34"/>
    </row>
    <row r="263" spans="1:6" ht="27" customHeight="1">
      <c r="A263" s="164" t="s">
        <v>183</v>
      </c>
      <c r="B263" s="164"/>
      <c r="C263" s="164"/>
      <c r="D263" s="44">
        <f>SUM(D246:D262)</f>
        <v>0</v>
      </c>
      <c r="E263" s="9">
        <f>SUM(E246:E262)</f>
        <v>42</v>
      </c>
      <c r="F263" s="34"/>
    </row>
    <row r="264" spans="1:6" ht="69" customHeight="1" thickBot="1">
      <c r="A264" s="51" t="s">
        <v>106</v>
      </c>
      <c r="B264" s="237" t="s">
        <v>131</v>
      </c>
      <c r="C264" s="237"/>
      <c r="D264" s="237"/>
      <c r="F264" s="34"/>
    </row>
    <row r="265" spans="1:6" ht="27" customHeight="1">
      <c r="A265" s="169" t="s">
        <v>184</v>
      </c>
      <c r="B265" s="170"/>
      <c r="C265" s="46" t="s">
        <v>152</v>
      </c>
      <c r="D265" s="47" t="s">
        <v>153</v>
      </c>
      <c r="F265" s="34"/>
    </row>
    <row r="266" spans="1:6" ht="27" customHeight="1" thickBot="1">
      <c r="A266" s="167"/>
      <c r="B266" s="168"/>
      <c r="C266" s="57">
        <f>D263</f>
        <v>0</v>
      </c>
      <c r="D266" s="58">
        <f>C266/42*100</f>
        <v>0</v>
      </c>
      <c r="F266" s="32"/>
    </row>
    <row r="267" spans="1:6" ht="27" customHeight="1">
      <c r="A267" s="316"/>
      <c r="B267" s="317"/>
      <c r="C267" s="317"/>
      <c r="D267" s="318"/>
      <c r="F267" s="32"/>
    </row>
    <row r="268" spans="1:6" ht="39.75" customHeight="1">
      <c r="A268" s="199" t="s">
        <v>163</v>
      </c>
      <c r="B268" s="200"/>
      <c r="C268" s="200"/>
      <c r="D268" s="201"/>
      <c r="F268" s="32"/>
    </row>
    <row r="269" spans="1:6" ht="27" customHeight="1">
      <c r="A269" s="229" t="s">
        <v>459</v>
      </c>
      <c r="B269" s="230"/>
      <c r="C269" s="230"/>
      <c r="D269" s="38" t="s">
        <v>8</v>
      </c>
      <c r="F269" s="32"/>
    </row>
    <row r="270" spans="1:6" ht="27" customHeight="1">
      <c r="A270" s="229" t="s">
        <v>149</v>
      </c>
      <c r="B270" s="230"/>
      <c r="C270" s="230"/>
      <c r="D270" s="39" t="s">
        <v>3</v>
      </c>
      <c r="F270" s="32"/>
    </row>
    <row r="271" spans="1:6" ht="27" customHeight="1">
      <c r="A271" s="172" t="s">
        <v>68</v>
      </c>
      <c r="B271" s="173"/>
      <c r="C271" s="174"/>
      <c r="D271" s="3"/>
      <c r="E271" s="8">
        <v>3</v>
      </c>
      <c r="F271" s="34"/>
    </row>
    <row r="272" spans="1:6" ht="27" customHeight="1">
      <c r="A272" s="172" t="s">
        <v>69</v>
      </c>
      <c r="B272" s="173"/>
      <c r="C272" s="174"/>
      <c r="D272" s="3"/>
      <c r="E272" s="8">
        <v>3</v>
      </c>
      <c r="F272" s="34"/>
    </row>
    <row r="273" spans="1:6" ht="27" customHeight="1">
      <c r="A273" s="172" t="s">
        <v>70</v>
      </c>
      <c r="B273" s="173"/>
      <c r="C273" s="174"/>
      <c r="D273" s="3"/>
      <c r="E273" s="8">
        <v>3</v>
      </c>
      <c r="F273" s="34"/>
    </row>
    <row r="274" spans="1:6" ht="27" customHeight="1">
      <c r="A274" s="172" t="s">
        <v>71</v>
      </c>
      <c r="B274" s="173"/>
      <c r="C274" s="174"/>
      <c r="D274" s="3"/>
      <c r="E274" s="8">
        <v>3</v>
      </c>
      <c r="F274" s="34"/>
    </row>
    <row r="275" spans="1:6" ht="27" customHeight="1">
      <c r="A275" s="172" t="s">
        <v>72</v>
      </c>
      <c r="B275" s="173"/>
      <c r="C275" s="174"/>
      <c r="D275" s="3"/>
      <c r="E275" s="8">
        <v>3</v>
      </c>
      <c r="F275" s="34"/>
    </row>
    <row r="276" spans="1:6" ht="27" customHeight="1">
      <c r="A276" s="172" t="s">
        <v>73</v>
      </c>
      <c r="B276" s="173"/>
      <c r="C276" s="174"/>
      <c r="D276" s="3"/>
      <c r="E276" s="8">
        <v>3</v>
      </c>
      <c r="F276" s="34"/>
    </row>
    <row r="277" spans="1:6" ht="27" customHeight="1">
      <c r="A277" s="172" t="s">
        <v>74</v>
      </c>
      <c r="B277" s="173"/>
      <c r="C277" s="174"/>
      <c r="D277" s="3"/>
      <c r="E277" s="8">
        <v>3</v>
      </c>
      <c r="F277" s="34"/>
    </row>
    <row r="278" spans="1:6" ht="27" customHeight="1">
      <c r="A278" s="172" t="s">
        <v>75</v>
      </c>
      <c r="B278" s="173"/>
      <c r="C278" s="174"/>
      <c r="D278" s="3"/>
      <c r="E278" s="8">
        <v>3</v>
      </c>
      <c r="F278" s="34"/>
    </row>
    <row r="279" spans="1:6" ht="27" customHeight="1">
      <c r="A279" s="172" t="s">
        <v>76</v>
      </c>
      <c r="B279" s="173"/>
      <c r="C279" s="174"/>
      <c r="D279" s="3"/>
      <c r="E279" s="8">
        <v>3</v>
      </c>
      <c r="F279" s="34"/>
    </row>
    <row r="280" spans="1:6" ht="27" customHeight="1">
      <c r="A280" s="175" t="s">
        <v>150</v>
      </c>
      <c r="B280" s="176"/>
      <c r="C280" s="177"/>
      <c r="D280" s="39" t="s">
        <v>3</v>
      </c>
      <c r="F280" s="34"/>
    </row>
    <row r="281" spans="1:6" ht="27" customHeight="1">
      <c r="A281" s="172" t="s">
        <v>487</v>
      </c>
      <c r="B281" s="173"/>
      <c r="C281" s="174"/>
      <c r="D281" s="3"/>
      <c r="E281" s="8">
        <v>3</v>
      </c>
      <c r="F281" s="34"/>
    </row>
    <row r="282" spans="1:6" ht="27" customHeight="1">
      <c r="A282" s="172" t="s">
        <v>77</v>
      </c>
      <c r="B282" s="173"/>
      <c r="C282" s="174"/>
      <c r="D282" s="3"/>
      <c r="E282" s="8">
        <v>3</v>
      </c>
      <c r="F282" s="34"/>
    </row>
    <row r="283" spans="1:6" ht="27" customHeight="1">
      <c r="A283" s="172" t="s">
        <v>78</v>
      </c>
      <c r="B283" s="173"/>
      <c r="C283" s="174"/>
      <c r="D283" s="3"/>
      <c r="E283" s="8">
        <v>3</v>
      </c>
      <c r="F283" s="32"/>
    </row>
    <row r="284" spans="1:6" ht="27" customHeight="1">
      <c r="A284" s="172" t="s">
        <v>79</v>
      </c>
      <c r="B284" s="173"/>
      <c r="C284" s="174"/>
      <c r="D284" s="3"/>
      <c r="E284" s="8">
        <v>3</v>
      </c>
      <c r="F284" s="34"/>
    </row>
    <row r="285" spans="1:6" ht="27" customHeight="1">
      <c r="A285" s="172" t="s">
        <v>80</v>
      </c>
      <c r="B285" s="173"/>
      <c r="C285" s="174"/>
      <c r="D285" s="3"/>
      <c r="E285" s="8">
        <v>3</v>
      </c>
      <c r="F285" s="34"/>
    </row>
    <row r="286" spans="1:6" ht="27" customHeight="1">
      <c r="A286" s="172" t="s">
        <v>81</v>
      </c>
      <c r="B286" s="173"/>
      <c r="C286" s="174"/>
      <c r="D286" s="3"/>
      <c r="E286" s="8">
        <v>3</v>
      </c>
      <c r="F286" s="34"/>
    </row>
    <row r="287" spans="1:6" ht="27" customHeight="1">
      <c r="A287" s="172" t="s">
        <v>82</v>
      </c>
      <c r="B287" s="173"/>
      <c r="C287" s="174"/>
      <c r="D287" s="3"/>
      <c r="E287" s="8">
        <v>3</v>
      </c>
      <c r="F287" s="34"/>
    </row>
    <row r="288" spans="1:6" ht="27" customHeight="1">
      <c r="A288" s="172" t="s">
        <v>83</v>
      </c>
      <c r="B288" s="173"/>
      <c r="C288" s="174"/>
      <c r="D288" s="3"/>
      <c r="E288" s="8">
        <v>3</v>
      </c>
      <c r="F288" s="34"/>
    </row>
    <row r="289" spans="1:6" ht="27" customHeight="1">
      <c r="A289" s="172" t="s">
        <v>84</v>
      </c>
      <c r="B289" s="173"/>
      <c r="C289" s="174"/>
      <c r="D289" s="3"/>
      <c r="E289" s="8">
        <v>3</v>
      </c>
      <c r="F289" s="32"/>
    </row>
    <row r="290" spans="1:6" ht="27" customHeight="1">
      <c r="A290" s="349" t="s">
        <v>378</v>
      </c>
      <c r="B290" s="350"/>
      <c r="C290" s="351"/>
      <c r="D290" s="39" t="s">
        <v>3</v>
      </c>
      <c r="E290" s="8"/>
      <c r="F290" s="34"/>
    </row>
    <row r="291" spans="1:6" ht="27" customHeight="1">
      <c r="A291" s="346" t="s">
        <v>398</v>
      </c>
      <c r="B291" s="347"/>
      <c r="C291" s="348"/>
      <c r="D291" s="3"/>
      <c r="E291" s="8">
        <v>3</v>
      </c>
      <c r="F291" s="34"/>
    </row>
    <row r="292" spans="1:6" ht="27" customHeight="1">
      <c r="A292" s="346" t="s">
        <v>399</v>
      </c>
      <c r="B292" s="347"/>
      <c r="C292" s="348"/>
      <c r="D292" s="3"/>
      <c r="E292" s="8">
        <v>3</v>
      </c>
      <c r="F292" s="32"/>
    </row>
    <row r="293" spans="1:6" ht="27" customHeight="1">
      <c r="A293" s="346" t="s">
        <v>400</v>
      </c>
      <c r="B293" s="347"/>
      <c r="C293" s="348"/>
      <c r="D293" s="3"/>
      <c r="E293" s="8">
        <v>3</v>
      </c>
      <c r="F293" s="34"/>
    </row>
    <row r="294" spans="1:6" ht="27" customHeight="1">
      <c r="A294" s="229" t="s">
        <v>437</v>
      </c>
      <c r="B294" s="230"/>
      <c r="C294" s="230"/>
      <c r="D294" s="39" t="s">
        <v>3</v>
      </c>
      <c r="E294" s="8"/>
      <c r="F294" s="34"/>
    </row>
    <row r="295" spans="1:6" ht="27" customHeight="1">
      <c r="A295" s="172" t="s">
        <v>456</v>
      </c>
      <c r="B295" s="173"/>
      <c r="C295" s="174"/>
      <c r="D295" s="3"/>
      <c r="E295" s="8">
        <v>3</v>
      </c>
      <c r="F295" s="32"/>
    </row>
    <row r="296" spans="1:6" ht="27" customHeight="1">
      <c r="A296" s="172" t="s">
        <v>420</v>
      </c>
      <c r="B296" s="173"/>
      <c r="C296" s="174"/>
      <c r="D296" s="3"/>
      <c r="E296" s="8">
        <v>3</v>
      </c>
      <c r="F296" s="32"/>
    </row>
    <row r="297" spans="1:6" ht="27" customHeight="1">
      <c r="A297" s="172" t="s">
        <v>457</v>
      </c>
      <c r="B297" s="173"/>
      <c r="C297" s="174"/>
      <c r="D297" s="3"/>
      <c r="E297" s="8">
        <v>3</v>
      </c>
      <c r="F297" s="28"/>
    </row>
    <row r="298" spans="1:6" ht="27" customHeight="1">
      <c r="A298" s="172" t="s">
        <v>458</v>
      </c>
      <c r="B298" s="173"/>
      <c r="C298" s="174"/>
      <c r="D298" s="3"/>
      <c r="E298" s="8">
        <v>3</v>
      </c>
      <c r="F298" s="32"/>
    </row>
    <row r="299" spans="1:6" ht="27" customHeight="1">
      <c r="A299" s="164" t="s">
        <v>186</v>
      </c>
      <c r="B299" s="164"/>
      <c r="C299" s="164"/>
      <c r="D299" s="44">
        <f>SUM(D271:D298)</f>
        <v>0</v>
      </c>
      <c r="E299" s="9">
        <f>SUM(E271:E298)</f>
        <v>75</v>
      </c>
      <c r="F299" s="32"/>
    </row>
    <row r="300" spans="1:6" ht="81" customHeight="1" thickBot="1">
      <c r="A300" s="45" t="s">
        <v>106</v>
      </c>
      <c r="B300" s="237" t="s">
        <v>131</v>
      </c>
      <c r="C300" s="237"/>
      <c r="D300" s="237"/>
      <c r="F300" s="32"/>
    </row>
    <row r="301" spans="1:6" ht="27" customHeight="1">
      <c r="A301" s="169" t="s">
        <v>187</v>
      </c>
      <c r="B301" s="170"/>
      <c r="C301" s="46" t="s">
        <v>152</v>
      </c>
      <c r="D301" s="47" t="s">
        <v>153</v>
      </c>
      <c r="F301" s="34"/>
    </row>
    <row r="302" spans="1:6" ht="27" customHeight="1" thickBot="1">
      <c r="A302" s="167"/>
      <c r="B302" s="168"/>
      <c r="C302" s="48">
        <f>D299</f>
        <v>0</v>
      </c>
      <c r="D302" s="49">
        <f>C302/75*100</f>
        <v>0</v>
      </c>
      <c r="F302" s="34"/>
    </row>
    <row r="303" spans="1:6" ht="27" customHeight="1">
      <c r="A303" s="192"/>
      <c r="B303" s="193"/>
      <c r="C303" s="193"/>
      <c r="D303" s="194"/>
      <c r="F303" s="34"/>
    </row>
    <row r="304" spans="1:6" ht="39.75" customHeight="1">
      <c r="A304" s="199" t="s">
        <v>180</v>
      </c>
      <c r="B304" s="200"/>
      <c r="C304" s="200"/>
      <c r="D304" s="201"/>
      <c r="F304" s="34"/>
    </row>
    <row r="305" spans="1:6" ht="27" customHeight="1">
      <c r="A305" s="229" t="s">
        <v>469</v>
      </c>
      <c r="B305" s="230"/>
      <c r="C305" s="230"/>
      <c r="D305" s="38" t="s">
        <v>8</v>
      </c>
      <c r="F305" s="34"/>
    </row>
    <row r="306" spans="1:6" ht="27" customHeight="1">
      <c r="A306" s="229" t="s">
        <v>164</v>
      </c>
      <c r="B306" s="230"/>
      <c r="C306" s="230"/>
      <c r="D306" s="39" t="s">
        <v>3</v>
      </c>
      <c r="F306" s="34"/>
    </row>
    <row r="307" spans="1:6" ht="27" customHeight="1">
      <c r="A307" s="172" t="s">
        <v>85</v>
      </c>
      <c r="B307" s="173"/>
      <c r="C307" s="174"/>
      <c r="D307" s="3"/>
      <c r="E307" s="8">
        <v>3</v>
      </c>
      <c r="F307" s="34"/>
    </row>
    <row r="308" spans="1:6" ht="27" customHeight="1">
      <c r="A308" s="172" t="s">
        <v>86</v>
      </c>
      <c r="B308" s="173"/>
      <c r="C308" s="174"/>
      <c r="D308" s="3"/>
      <c r="E308" s="8">
        <v>3</v>
      </c>
      <c r="F308" s="32"/>
    </row>
    <row r="309" spans="1:6" ht="27" customHeight="1">
      <c r="A309" s="172" t="s">
        <v>87</v>
      </c>
      <c r="B309" s="173"/>
      <c r="C309" s="174"/>
      <c r="D309" s="3"/>
      <c r="E309" s="8">
        <v>3</v>
      </c>
      <c r="F309" s="34"/>
    </row>
    <row r="310" spans="1:6" ht="27" customHeight="1">
      <c r="A310" s="172" t="s">
        <v>88</v>
      </c>
      <c r="B310" s="173"/>
      <c r="C310" s="174"/>
      <c r="D310" s="3"/>
      <c r="E310" s="8">
        <v>3</v>
      </c>
      <c r="F310" s="34"/>
    </row>
    <row r="311" spans="1:6" ht="27" customHeight="1">
      <c r="A311" s="172" t="s">
        <v>89</v>
      </c>
      <c r="B311" s="173"/>
      <c r="C311" s="174"/>
      <c r="D311" s="3"/>
      <c r="E311" s="8">
        <v>3</v>
      </c>
      <c r="F311" s="34"/>
    </row>
    <row r="312" spans="1:6" ht="27" customHeight="1">
      <c r="A312" s="172" t="s">
        <v>90</v>
      </c>
      <c r="B312" s="173"/>
      <c r="C312" s="174"/>
      <c r="D312" s="3"/>
      <c r="E312" s="8">
        <v>3</v>
      </c>
      <c r="F312" s="34"/>
    </row>
    <row r="313" spans="1:6" ht="27" customHeight="1">
      <c r="A313" s="172" t="s">
        <v>91</v>
      </c>
      <c r="B313" s="173"/>
      <c r="C313" s="174"/>
      <c r="D313" s="3"/>
      <c r="E313" s="8">
        <v>3</v>
      </c>
      <c r="F313" s="34"/>
    </row>
    <row r="314" spans="1:6" ht="27" customHeight="1">
      <c r="A314" s="172" t="s">
        <v>92</v>
      </c>
      <c r="B314" s="173"/>
      <c r="C314" s="174"/>
      <c r="D314" s="3"/>
      <c r="E314" s="8">
        <v>3</v>
      </c>
      <c r="F314" s="34"/>
    </row>
    <row r="315" spans="1:6" ht="27" customHeight="1">
      <c r="A315" s="172" t="s">
        <v>93</v>
      </c>
      <c r="B315" s="173"/>
      <c r="C315" s="174"/>
      <c r="D315" s="3"/>
      <c r="E315" s="8">
        <v>3</v>
      </c>
      <c r="F315" s="34"/>
    </row>
    <row r="316" spans="1:6" ht="27" customHeight="1">
      <c r="A316" s="172" t="s">
        <v>100</v>
      </c>
      <c r="B316" s="173"/>
      <c r="C316" s="174"/>
      <c r="D316" s="3"/>
      <c r="E316" s="8">
        <v>3</v>
      </c>
      <c r="F316" s="34"/>
    </row>
    <row r="317" spans="1:6" ht="27" customHeight="1">
      <c r="A317" s="172" t="s">
        <v>101</v>
      </c>
      <c r="B317" s="173"/>
      <c r="C317" s="174"/>
      <c r="D317" s="3"/>
      <c r="E317" s="8">
        <v>3</v>
      </c>
      <c r="F317" s="34"/>
    </row>
    <row r="318" spans="1:6" ht="27" customHeight="1">
      <c r="A318" s="172" t="s">
        <v>102</v>
      </c>
      <c r="B318" s="173"/>
      <c r="C318" s="174"/>
      <c r="D318" s="3"/>
      <c r="E318" s="8">
        <v>3</v>
      </c>
      <c r="F318" s="34"/>
    </row>
    <row r="319" spans="1:6" ht="27" customHeight="1">
      <c r="A319" s="172" t="s">
        <v>103</v>
      </c>
      <c r="B319" s="173"/>
      <c r="C319" s="174"/>
      <c r="D319" s="3"/>
      <c r="E319" s="8">
        <v>3</v>
      </c>
      <c r="F319" s="34"/>
    </row>
    <row r="320" spans="1:6" ht="27" customHeight="1">
      <c r="A320" s="175" t="s">
        <v>150</v>
      </c>
      <c r="B320" s="176"/>
      <c r="C320" s="177"/>
      <c r="D320" s="39" t="s">
        <v>3</v>
      </c>
      <c r="F320" s="32"/>
    </row>
    <row r="321" spans="1:6" ht="27" customHeight="1">
      <c r="A321" s="172" t="s">
        <v>94</v>
      </c>
      <c r="B321" s="173"/>
      <c r="C321" s="174"/>
      <c r="D321" s="3"/>
      <c r="E321" s="8">
        <v>3</v>
      </c>
      <c r="F321" s="34"/>
    </row>
    <row r="322" spans="1:6" ht="27" customHeight="1">
      <c r="A322" s="172" t="s">
        <v>95</v>
      </c>
      <c r="B322" s="173"/>
      <c r="C322" s="174"/>
      <c r="D322" s="3"/>
      <c r="E322" s="8">
        <v>3</v>
      </c>
      <c r="F322" s="34"/>
    </row>
    <row r="323" spans="1:6" ht="27" customHeight="1">
      <c r="A323" s="172" t="s">
        <v>96</v>
      </c>
      <c r="B323" s="173"/>
      <c r="C323" s="174"/>
      <c r="D323" s="3"/>
      <c r="E323" s="8">
        <v>3</v>
      </c>
      <c r="F323" s="34"/>
    </row>
    <row r="324" spans="1:6" ht="27" customHeight="1">
      <c r="A324" s="172" t="s">
        <v>97</v>
      </c>
      <c r="B324" s="173"/>
      <c r="C324" s="174"/>
      <c r="D324" s="3"/>
      <c r="E324" s="8">
        <v>3</v>
      </c>
      <c r="F324" s="34"/>
    </row>
    <row r="325" spans="1:6" ht="27" customHeight="1">
      <c r="A325" s="172" t="s">
        <v>98</v>
      </c>
      <c r="B325" s="173"/>
      <c r="C325" s="174"/>
      <c r="D325" s="3"/>
      <c r="E325" s="8">
        <v>3</v>
      </c>
      <c r="F325" s="34"/>
    </row>
    <row r="326" spans="1:6" ht="27" customHeight="1">
      <c r="A326" s="172" t="s">
        <v>99</v>
      </c>
      <c r="B326" s="173"/>
      <c r="C326" s="174"/>
      <c r="D326" s="3"/>
      <c r="E326" s="8">
        <v>3</v>
      </c>
      <c r="F326" s="34"/>
    </row>
    <row r="327" spans="1:6" ht="27" customHeight="1">
      <c r="A327" s="349" t="s">
        <v>378</v>
      </c>
      <c r="B327" s="350"/>
      <c r="C327" s="351"/>
      <c r="D327" s="39" t="s">
        <v>3</v>
      </c>
      <c r="E327" s="8"/>
      <c r="F327" s="34"/>
    </row>
    <row r="328" spans="1:6" ht="27" customHeight="1">
      <c r="A328" s="346" t="s">
        <v>401</v>
      </c>
      <c r="B328" s="347"/>
      <c r="C328" s="348"/>
      <c r="D328" s="3"/>
      <c r="E328" s="8">
        <v>3</v>
      </c>
      <c r="F328" s="32"/>
    </row>
    <row r="329" spans="1:6" ht="27" customHeight="1">
      <c r="A329" s="346" t="s">
        <v>402</v>
      </c>
      <c r="B329" s="347"/>
      <c r="C329" s="348"/>
      <c r="D329" s="3"/>
      <c r="E329" s="8">
        <v>3</v>
      </c>
      <c r="F329" s="32"/>
    </row>
    <row r="330" spans="1:6" ht="27" customHeight="1">
      <c r="A330" s="229" t="s">
        <v>437</v>
      </c>
      <c r="B330" s="230"/>
      <c r="C330" s="230"/>
      <c r="D330" s="39" t="s">
        <v>3</v>
      </c>
      <c r="E330" s="8"/>
      <c r="F330" s="32"/>
    </row>
    <row r="331" spans="1:6" ht="27" customHeight="1">
      <c r="A331" s="172" t="s">
        <v>460</v>
      </c>
      <c r="B331" s="173"/>
      <c r="C331" s="174"/>
      <c r="D331" s="3"/>
      <c r="E331" s="8">
        <v>3</v>
      </c>
      <c r="F331" s="32"/>
    </row>
    <row r="332" spans="1:6" ht="27" customHeight="1">
      <c r="A332" s="172" t="s">
        <v>461</v>
      </c>
      <c r="B332" s="173"/>
      <c r="C332" s="174"/>
      <c r="D332" s="3"/>
      <c r="E332" s="8">
        <v>3</v>
      </c>
      <c r="F332" s="32"/>
    </row>
    <row r="333" spans="1:6" ht="27" customHeight="1">
      <c r="A333" s="164" t="s">
        <v>188</v>
      </c>
      <c r="B333" s="164"/>
      <c r="C333" s="164"/>
      <c r="D333" s="44">
        <f>SUM(D307:D332)</f>
        <v>0</v>
      </c>
      <c r="E333" s="9">
        <f>SUM(E307:E332)</f>
        <v>69</v>
      </c>
      <c r="F333" s="34"/>
    </row>
    <row r="334" spans="1:6" ht="70.5" customHeight="1" thickBot="1">
      <c r="A334" s="45" t="s">
        <v>106</v>
      </c>
      <c r="B334" s="237" t="s">
        <v>131</v>
      </c>
      <c r="C334" s="237"/>
      <c r="D334" s="237"/>
      <c r="F334" s="34"/>
    </row>
    <row r="335" spans="1:6" ht="27" customHeight="1">
      <c r="A335" s="169" t="s">
        <v>189</v>
      </c>
      <c r="B335" s="170"/>
      <c r="C335" s="46" t="s">
        <v>152</v>
      </c>
      <c r="D335" s="47" t="s">
        <v>153</v>
      </c>
      <c r="F335" s="34"/>
    </row>
    <row r="336" spans="1:6" ht="27" customHeight="1" thickBot="1">
      <c r="A336" s="167"/>
      <c r="B336" s="168"/>
      <c r="C336" s="57">
        <f>D333</f>
        <v>0</v>
      </c>
      <c r="D336" s="49">
        <f>C336/69*100</f>
        <v>0</v>
      </c>
      <c r="F336" s="34"/>
    </row>
    <row r="337" spans="1:7" ht="27" customHeight="1" thickBot="1">
      <c r="A337" s="181"/>
      <c r="B337" s="182"/>
      <c r="C337" s="182"/>
      <c r="D337" s="183"/>
      <c r="F337" s="34"/>
    </row>
    <row r="338" spans="1:7" ht="27" customHeight="1">
      <c r="A338" s="169" t="s">
        <v>190</v>
      </c>
      <c r="B338" s="170"/>
      <c r="C338" s="46" t="s">
        <v>176</v>
      </c>
      <c r="D338" s="52" t="s">
        <v>177</v>
      </c>
      <c r="F338" s="32"/>
    </row>
    <row r="339" spans="1:7" ht="27" customHeight="1" thickBot="1">
      <c r="A339" s="167"/>
      <c r="B339" s="168"/>
      <c r="C339" s="59">
        <f>C241+C266+C302+C336</f>
        <v>0</v>
      </c>
      <c r="D339" s="54">
        <f>C339/222*100</f>
        <v>0</v>
      </c>
      <c r="E339" s="9">
        <f>E238+E263+E299+E333</f>
        <v>222</v>
      </c>
      <c r="F339" s="32"/>
    </row>
    <row r="340" spans="1:7" ht="27" customHeight="1" thickBot="1">
      <c r="A340" s="181"/>
      <c r="B340" s="182"/>
      <c r="C340" s="182"/>
      <c r="D340" s="183"/>
      <c r="F340" s="28"/>
    </row>
    <row r="341" spans="1:7" ht="27" customHeight="1">
      <c r="A341" s="178" t="s">
        <v>464</v>
      </c>
      <c r="B341" s="178"/>
      <c r="C341" s="178"/>
      <c r="D341" s="178"/>
      <c r="F341" s="34"/>
    </row>
    <row r="342" spans="1:7" ht="37.5" customHeight="1">
      <c r="A342" s="379" t="s">
        <v>463</v>
      </c>
      <c r="B342" s="173"/>
      <c r="C342" s="173"/>
      <c r="D342" s="353"/>
      <c r="F342" s="34"/>
    </row>
    <row r="343" spans="1:7" ht="27" customHeight="1">
      <c r="A343" s="175" t="s">
        <v>465</v>
      </c>
      <c r="B343" s="176"/>
      <c r="C343" s="177"/>
      <c r="D343" s="38" t="s">
        <v>8</v>
      </c>
      <c r="F343" s="60"/>
      <c r="G343" s="10"/>
    </row>
    <row r="344" spans="1:7" ht="27" customHeight="1">
      <c r="A344" s="175" t="s">
        <v>164</v>
      </c>
      <c r="B344" s="176"/>
      <c r="C344" s="177"/>
      <c r="D344" s="39" t="s">
        <v>3</v>
      </c>
      <c r="F344" s="60"/>
      <c r="G344" s="10"/>
    </row>
    <row r="345" spans="1:7" ht="27" customHeight="1">
      <c r="A345" s="161" t="s">
        <v>488</v>
      </c>
      <c r="B345" s="162"/>
      <c r="C345" s="163"/>
      <c r="D345" s="3"/>
      <c r="E345" s="8">
        <v>3</v>
      </c>
      <c r="F345" s="60"/>
      <c r="G345" s="10"/>
    </row>
    <row r="346" spans="1:7" ht="27" customHeight="1">
      <c r="A346" s="161" t="s">
        <v>489</v>
      </c>
      <c r="B346" s="162"/>
      <c r="C346" s="163"/>
      <c r="D346" s="3"/>
      <c r="E346" s="8">
        <v>3</v>
      </c>
      <c r="F346" s="60"/>
      <c r="G346" s="10"/>
    </row>
    <row r="347" spans="1:7" ht="27" customHeight="1">
      <c r="A347" s="161" t="s">
        <v>490</v>
      </c>
      <c r="B347" s="162"/>
      <c r="C347" s="163"/>
      <c r="D347" s="3"/>
      <c r="E347" s="8">
        <v>3</v>
      </c>
      <c r="F347" s="60"/>
      <c r="G347" s="10"/>
    </row>
    <row r="348" spans="1:7" ht="27" customHeight="1">
      <c r="A348" s="175" t="s">
        <v>150</v>
      </c>
      <c r="B348" s="176"/>
      <c r="C348" s="177"/>
      <c r="D348" s="39" t="s">
        <v>3</v>
      </c>
      <c r="F348" s="60"/>
      <c r="G348" s="10"/>
    </row>
    <row r="349" spans="1:7" ht="27" customHeight="1">
      <c r="A349" s="161" t="s">
        <v>491</v>
      </c>
      <c r="B349" s="162"/>
      <c r="C349" s="163"/>
      <c r="D349" s="3"/>
      <c r="E349" s="8">
        <v>3</v>
      </c>
      <c r="F349" s="60"/>
      <c r="G349" s="10"/>
    </row>
    <row r="350" spans="1:7" ht="27" customHeight="1">
      <c r="A350" s="161" t="s">
        <v>492</v>
      </c>
      <c r="B350" s="162"/>
      <c r="C350" s="163"/>
      <c r="D350" s="3"/>
      <c r="E350" s="8">
        <v>3</v>
      </c>
      <c r="F350" s="60"/>
      <c r="G350" s="10"/>
    </row>
    <row r="351" spans="1:7" ht="27" customHeight="1">
      <c r="A351" s="161" t="s">
        <v>493</v>
      </c>
      <c r="B351" s="162"/>
      <c r="C351" s="163"/>
      <c r="D351" s="3"/>
      <c r="E351" s="8">
        <v>3</v>
      </c>
      <c r="F351" s="60"/>
      <c r="G351" s="10"/>
    </row>
    <row r="352" spans="1:7" ht="27" customHeight="1">
      <c r="A352" s="161" t="s">
        <v>494</v>
      </c>
      <c r="B352" s="162"/>
      <c r="C352" s="163"/>
      <c r="D352" s="3"/>
      <c r="E352" s="8">
        <v>3</v>
      </c>
      <c r="F352" s="60"/>
      <c r="G352" s="10"/>
    </row>
    <row r="353" spans="1:5" ht="27" customHeight="1">
      <c r="A353" s="349" t="s">
        <v>378</v>
      </c>
      <c r="B353" s="350"/>
      <c r="C353" s="351"/>
      <c r="D353" s="39" t="s">
        <v>3</v>
      </c>
      <c r="E353" s="8"/>
    </row>
    <row r="354" spans="1:5" ht="27" customHeight="1">
      <c r="A354" s="161" t="s">
        <v>495</v>
      </c>
      <c r="B354" s="162"/>
      <c r="C354" s="163"/>
      <c r="D354" s="3"/>
      <c r="E354" s="8">
        <v>3</v>
      </c>
    </row>
    <row r="355" spans="1:5" ht="27" customHeight="1">
      <c r="A355" s="161" t="s">
        <v>496</v>
      </c>
      <c r="B355" s="162"/>
      <c r="C355" s="163"/>
      <c r="D355" s="3"/>
      <c r="E355" s="8">
        <v>3</v>
      </c>
    </row>
    <row r="356" spans="1:5" ht="27" customHeight="1">
      <c r="A356" s="161" t="s">
        <v>497</v>
      </c>
      <c r="B356" s="162"/>
      <c r="C356" s="163"/>
      <c r="D356" s="3"/>
      <c r="E356" s="8">
        <v>3</v>
      </c>
    </row>
    <row r="357" spans="1:5" ht="27" customHeight="1">
      <c r="A357" s="161" t="s">
        <v>498</v>
      </c>
      <c r="B357" s="162"/>
      <c r="C357" s="163"/>
      <c r="D357" s="3"/>
      <c r="E357" s="8">
        <v>3</v>
      </c>
    </row>
    <row r="358" spans="1:5" ht="27" customHeight="1">
      <c r="A358" s="161" t="s">
        <v>499</v>
      </c>
      <c r="B358" s="162"/>
      <c r="C358" s="163"/>
      <c r="D358" s="3"/>
      <c r="E358" s="8">
        <v>3</v>
      </c>
    </row>
    <row r="359" spans="1:5" ht="27" customHeight="1">
      <c r="A359" s="229" t="s">
        <v>437</v>
      </c>
      <c r="B359" s="230"/>
      <c r="C359" s="230"/>
      <c r="D359" s="39" t="s">
        <v>3</v>
      </c>
      <c r="E359" s="8"/>
    </row>
    <row r="360" spans="1:5" ht="27" customHeight="1">
      <c r="A360" s="161" t="s">
        <v>500</v>
      </c>
      <c r="B360" s="162"/>
      <c r="C360" s="163"/>
      <c r="D360" s="3"/>
      <c r="E360" s="8">
        <v>3</v>
      </c>
    </row>
    <row r="361" spans="1:5" ht="27" customHeight="1">
      <c r="A361" s="161" t="s">
        <v>501</v>
      </c>
      <c r="B361" s="162"/>
      <c r="C361" s="163"/>
      <c r="D361" s="3"/>
      <c r="E361" s="8">
        <v>3</v>
      </c>
    </row>
    <row r="362" spans="1:5" ht="27" customHeight="1">
      <c r="A362" s="161" t="s">
        <v>502</v>
      </c>
      <c r="B362" s="162"/>
      <c r="C362" s="163"/>
      <c r="D362" s="3"/>
      <c r="E362" s="8">
        <v>3</v>
      </c>
    </row>
    <row r="363" spans="1:5" ht="27" customHeight="1">
      <c r="A363" s="161" t="s">
        <v>503</v>
      </c>
      <c r="B363" s="162"/>
      <c r="C363" s="163"/>
      <c r="D363" s="3"/>
      <c r="E363" s="8">
        <v>3</v>
      </c>
    </row>
    <row r="364" spans="1:5" ht="27" customHeight="1">
      <c r="A364" s="161" t="s">
        <v>504</v>
      </c>
      <c r="B364" s="162"/>
      <c r="C364" s="163"/>
      <c r="D364" s="3"/>
      <c r="E364" s="8">
        <v>3</v>
      </c>
    </row>
    <row r="365" spans="1:5" ht="27" customHeight="1">
      <c r="A365" s="164" t="s">
        <v>191</v>
      </c>
      <c r="B365" s="164"/>
      <c r="C365" s="164"/>
      <c r="D365" s="44">
        <f>SUM(D345:D364)</f>
        <v>0</v>
      </c>
      <c r="E365" s="8">
        <f>SUM(E345:E364)</f>
        <v>51</v>
      </c>
    </row>
    <row r="366" spans="1:5" ht="81" customHeight="1" thickBot="1">
      <c r="A366" s="61" t="s">
        <v>106</v>
      </c>
      <c r="B366" s="237" t="s">
        <v>131</v>
      </c>
      <c r="C366" s="237"/>
      <c r="D366" s="237"/>
      <c r="E366" s="8"/>
    </row>
    <row r="367" spans="1:5" ht="27" customHeight="1">
      <c r="A367" s="165" t="s">
        <v>470</v>
      </c>
      <c r="B367" s="166"/>
      <c r="C367" s="62" t="s">
        <v>152</v>
      </c>
      <c r="D367" s="63" t="s">
        <v>153</v>
      </c>
      <c r="E367" s="8"/>
    </row>
    <row r="368" spans="1:5" ht="27" customHeight="1" thickBot="1">
      <c r="A368" s="167"/>
      <c r="B368" s="168"/>
      <c r="C368" s="57">
        <f>D365</f>
        <v>0</v>
      </c>
      <c r="D368" s="49">
        <f>C368/51*100</f>
        <v>0</v>
      </c>
      <c r="E368" s="8"/>
    </row>
    <row r="369" spans="1:6" ht="27" customHeight="1" thickBot="1">
      <c r="A369" s="181"/>
      <c r="B369" s="182"/>
      <c r="C369" s="182"/>
      <c r="D369" s="183"/>
      <c r="E369" s="8"/>
    </row>
    <row r="370" spans="1:6" ht="27" customHeight="1">
      <c r="A370" s="169" t="s">
        <v>466</v>
      </c>
      <c r="B370" s="170"/>
      <c r="C370" s="46" t="s">
        <v>176</v>
      </c>
      <c r="D370" s="52" t="s">
        <v>177</v>
      </c>
      <c r="E370" s="8"/>
    </row>
    <row r="371" spans="1:6" ht="27" customHeight="1" thickBot="1">
      <c r="A371" s="167"/>
      <c r="B371" s="168"/>
      <c r="C371" s="64">
        <f>C368</f>
        <v>0</v>
      </c>
      <c r="D371" s="54">
        <f>C371/51*100</f>
        <v>0</v>
      </c>
      <c r="E371" s="8">
        <f>E365</f>
        <v>51</v>
      </c>
    </row>
    <row r="372" spans="1:6" ht="27" customHeight="1" thickBot="1">
      <c r="A372" s="171"/>
      <c r="B372" s="171"/>
      <c r="C372" s="171"/>
      <c r="D372" s="171"/>
      <c r="E372" s="8"/>
    </row>
    <row r="373" spans="1:6" ht="27" customHeight="1" thickBot="1">
      <c r="A373" s="169" t="s">
        <v>192</v>
      </c>
      <c r="B373" s="170"/>
      <c r="C373" s="65" t="s">
        <v>140</v>
      </c>
      <c r="D373" s="66" t="s">
        <v>141</v>
      </c>
      <c r="E373" s="9">
        <f>E371+E339+E217</f>
        <v>510</v>
      </c>
    </row>
    <row r="374" spans="1:6" ht="35.25" customHeight="1">
      <c r="A374" s="202" t="s">
        <v>510</v>
      </c>
      <c r="B374" s="203"/>
      <c r="C374" s="326">
        <f>C217+C339+C371</f>
        <v>0</v>
      </c>
      <c r="D374" s="328">
        <f>C374/510*100</f>
        <v>0</v>
      </c>
    </row>
    <row r="375" spans="1:6" ht="36.75" customHeight="1" thickBot="1">
      <c r="A375" s="314" t="s">
        <v>193</v>
      </c>
      <c r="B375" s="315"/>
      <c r="C375" s="327"/>
      <c r="D375" s="329"/>
    </row>
    <row r="376" spans="1:6" ht="27" customHeight="1" thickBot="1">
      <c r="A376" s="330"/>
      <c r="B376" s="331"/>
      <c r="C376" s="182"/>
      <c r="D376" s="183"/>
    </row>
    <row r="377" spans="1:6" ht="27" customHeight="1" thickBot="1">
      <c r="A377" s="338" t="s">
        <v>194</v>
      </c>
      <c r="B377" s="338"/>
      <c r="C377" s="338"/>
      <c r="D377" s="338"/>
    </row>
    <row r="378" spans="1:6" ht="27" customHeight="1" thickBot="1">
      <c r="A378" s="198" t="s">
        <v>110</v>
      </c>
      <c r="B378" s="198"/>
      <c r="C378" s="198"/>
      <c r="D378" s="198"/>
    </row>
    <row r="379" spans="1:6" ht="27" customHeight="1">
      <c r="A379" s="339" t="s">
        <v>195</v>
      </c>
      <c r="B379" s="332"/>
      <c r="C379" s="332" t="s">
        <v>196</v>
      </c>
      <c r="D379" s="333"/>
    </row>
    <row r="380" spans="1:6" ht="27" customHeight="1">
      <c r="A380" s="334" t="s">
        <v>5</v>
      </c>
      <c r="B380" s="335"/>
      <c r="C380" s="271" t="s">
        <v>197</v>
      </c>
      <c r="D380" s="272"/>
    </row>
    <row r="381" spans="1:6" ht="27" customHeight="1" thickBot="1">
      <c r="A381" s="336" t="s">
        <v>198</v>
      </c>
      <c r="B381" s="337"/>
      <c r="C381" s="275" t="s">
        <v>7</v>
      </c>
      <c r="D381" s="276"/>
    </row>
    <row r="382" spans="1:6" ht="39" customHeight="1" thickBot="1">
      <c r="A382" s="322" t="s">
        <v>199</v>
      </c>
      <c r="B382" s="322"/>
      <c r="C382" s="322"/>
      <c r="D382" s="322"/>
    </row>
    <row r="383" spans="1:6" ht="27" customHeight="1" thickBot="1">
      <c r="A383" s="67" t="s">
        <v>200</v>
      </c>
      <c r="B383" s="68" t="s">
        <v>201</v>
      </c>
      <c r="C383" s="68" t="s">
        <v>202</v>
      </c>
      <c r="D383" s="69" t="s">
        <v>105</v>
      </c>
    </row>
    <row r="384" spans="1:6" ht="27" customHeight="1">
      <c r="A384" s="70" t="s">
        <v>203</v>
      </c>
      <c r="B384" s="71">
        <v>1</v>
      </c>
      <c r="C384" s="71" t="e">
        <f>C62</f>
        <v>#VALUE!</v>
      </c>
      <c r="D384" s="72" t="e">
        <f>D62</f>
        <v>#VALUE!</v>
      </c>
      <c r="F384" s="8"/>
    </row>
    <row r="385" spans="1:4" ht="27" customHeight="1">
      <c r="A385" s="73" t="s">
        <v>204</v>
      </c>
      <c r="B385" s="74">
        <v>1</v>
      </c>
      <c r="C385" s="74">
        <f>C82</f>
        <v>0</v>
      </c>
      <c r="D385" s="75">
        <f>D82</f>
        <v>0</v>
      </c>
    </row>
    <row r="386" spans="1:4" ht="27" customHeight="1" thickBot="1">
      <c r="A386" s="76" t="s">
        <v>205</v>
      </c>
      <c r="B386" s="48">
        <v>3</v>
      </c>
      <c r="C386" s="48">
        <f>C374</f>
        <v>0</v>
      </c>
      <c r="D386" s="49">
        <f>D374</f>
        <v>0</v>
      </c>
    </row>
    <row r="387" spans="1:4" ht="27" customHeight="1" thickBot="1">
      <c r="A387" s="323"/>
      <c r="B387" s="323"/>
      <c r="C387" s="323"/>
      <c r="D387" s="323"/>
    </row>
    <row r="388" spans="1:4" ht="38.25" customHeight="1" thickBot="1">
      <c r="A388" s="324" t="s">
        <v>111</v>
      </c>
      <c r="B388" s="324"/>
      <c r="C388" s="77" t="e">
        <f>IF(D388&gt;50,"SATISFATÓRIO","INSATISFATÓRIO")</f>
        <v>#VALUE!</v>
      </c>
      <c r="D388" s="78" t="e">
        <f>((C384/12*1)+(C385/30*1)+(C386/510*3))/5*100</f>
        <v>#VALUE!</v>
      </c>
    </row>
    <row r="389" spans="1:4" ht="27" customHeight="1" thickBot="1">
      <c r="A389" s="325"/>
      <c r="B389" s="325"/>
      <c r="C389" s="325"/>
      <c r="D389" s="325"/>
    </row>
    <row r="390" spans="1:4" ht="27" customHeight="1">
      <c r="A390" s="108" t="s">
        <v>112</v>
      </c>
      <c r="B390" s="108"/>
      <c r="C390" s="108"/>
      <c r="D390" s="108"/>
    </row>
    <row r="391" spans="1:4" ht="27" customHeight="1">
      <c r="A391" s="109" t="s">
        <v>206</v>
      </c>
      <c r="B391" s="109"/>
      <c r="C391" s="109"/>
      <c r="D391" s="109"/>
    </row>
    <row r="392" spans="1:4" ht="27" customHeight="1" thickBot="1">
      <c r="A392" s="110"/>
      <c r="B392" s="110"/>
      <c r="C392" s="110"/>
      <c r="D392" s="110"/>
    </row>
    <row r="393" spans="1:4" ht="27" customHeight="1">
      <c r="A393" s="111" t="s">
        <v>113</v>
      </c>
      <c r="B393" s="111"/>
      <c r="C393" s="111"/>
      <c r="D393" s="111"/>
    </row>
    <row r="394" spans="1:4" ht="27" customHeight="1" thickBot="1">
      <c r="A394" s="110"/>
      <c r="B394" s="110"/>
      <c r="C394" s="110"/>
      <c r="D394" s="110"/>
    </row>
    <row r="395" spans="1:4" ht="27" customHeight="1">
      <c r="A395" s="112" t="s">
        <v>375</v>
      </c>
      <c r="B395" s="113"/>
      <c r="C395" s="113"/>
      <c r="D395" s="114"/>
    </row>
    <row r="396" spans="1:4" ht="27" customHeight="1" thickBot="1">
      <c r="A396" s="79" t="s">
        <v>207</v>
      </c>
      <c r="B396" s="6"/>
      <c r="C396" s="80" t="s">
        <v>107</v>
      </c>
      <c r="D396" s="7"/>
    </row>
  </sheetData>
  <sheetProtection algorithmName="SHA-512" hashValue="eJDXUiLy9v3/a/nhrwJJLZBH8C42TBwVHenHdFTh5Q4yi+eeiyfDzDluWOyj8dhrTv774B8tAuNkFLGliRn/KQ==" saltValue="koI1PCv6pLia3ONziKJJvA==" spinCount="100000" sheet="1" objects="1" scenarios="1"/>
  <mergeCells count="393">
    <mergeCell ref="A389:D389"/>
    <mergeCell ref="A390:D390"/>
    <mergeCell ref="A1:D1"/>
    <mergeCell ref="A2:D2"/>
    <mergeCell ref="A395:D395"/>
    <mergeCell ref="A391:D391"/>
    <mergeCell ref="A392:D392"/>
    <mergeCell ref="A393:D393"/>
    <mergeCell ref="A394:D394"/>
    <mergeCell ref="A370:B371"/>
    <mergeCell ref="A372:D372"/>
    <mergeCell ref="A373:B373"/>
    <mergeCell ref="A374:B374"/>
    <mergeCell ref="C374:C375"/>
    <mergeCell ref="D374:D375"/>
    <mergeCell ref="A375:B375"/>
    <mergeCell ref="A376:D376"/>
    <mergeCell ref="A377:D377"/>
    <mergeCell ref="A378:D378"/>
    <mergeCell ref="A379:B379"/>
    <mergeCell ref="C379:D379"/>
    <mergeCell ref="A380:B380"/>
    <mergeCell ref="C380:D380"/>
    <mergeCell ref="A381:B381"/>
    <mergeCell ref="C381:D381"/>
    <mergeCell ref="A382:D382"/>
    <mergeCell ref="A387:D387"/>
    <mergeCell ref="A388:B388"/>
    <mergeCell ref="A369:D369"/>
    <mergeCell ref="A351:C351"/>
    <mergeCell ref="A348:C348"/>
    <mergeCell ref="A345:C345"/>
    <mergeCell ref="A346:C346"/>
    <mergeCell ref="A347:C347"/>
    <mergeCell ref="A349:C349"/>
    <mergeCell ref="A350:C350"/>
    <mergeCell ref="A352:C352"/>
    <mergeCell ref="A353:C353"/>
    <mergeCell ref="A365:C365"/>
    <mergeCell ref="A358:C358"/>
    <mergeCell ref="A359:C359"/>
    <mergeCell ref="A360:C360"/>
    <mergeCell ref="A354:C354"/>
    <mergeCell ref="A356:C356"/>
    <mergeCell ref="A357:C357"/>
    <mergeCell ref="B366:D366"/>
    <mergeCell ref="A367:B368"/>
    <mergeCell ref="A355:C355"/>
    <mergeCell ref="A361:C361"/>
    <mergeCell ref="A362:C362"/>
    <mergeCell ref="A363:C363"/>
    <mergeCell ref="A364:C364"/>
    <mergeCell ref="A327:C327"/>
    <mergeCell ref="A328:C328"/>
    <mergeCell ref="A329:C329"/>
    <mergeCell ref="A330:C330"/>
    <mergeCell ref="A331:C331"/>
    <mergeCell ref="A332:C332"/>
    <mergeCell ref="A343:C343"/>
    <mergeCell ref="A344:C344"/>
    <mergeCell ref="A333:C333"/>
    <mergeCell ref="B334:D334"/>
    <mergeCell ref="A335:B336"/>
    <mergeCell ref="A337:D337"/>
    <mergeCell ref="A338:B339"/>
    <mergeCell ref="A340:D340"/>
    <mergeCell ref="A341:D341"/>
    <mergeCell ref="A342:D342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18:C318"/>
    <mergeCell ref="A305:C305"/>
    <mergeCell ref="A306:C306"/>
    <mergeCell ref="A295:C295"/>
    <mergeCell ref="A296:C296"/>
    <mergeCell ref="A297:C297"/>
    <mergeCell ref="A298:C298"/>
    <mergeCell ref="A299:C299"/>
    <mergeCell ref="B300:D300"/>
    <mergeCell ref="A301:B302"/>
    <mergeCell ref="A303:D303"/>
    <mergeCell ref="A304:D304"/>
    <mergeCell ref="A313:C313"/>
    <mergeCell ref="A314:C314"/>
    <mergeCell ref="A315:C315"/>
    <mergeCell ref="A316:C316"/>
    <mergeCell ref="A317:C317"/>
    <mergeCell ref="A307:C307"/>
    <mergeCell ref="A308:C308"/>
    <mergeCell ref="A309:C309"/>
    <mergeCell ref="A310:C310"/>
    <mergeCell ref="A311:C311"/>
    <mergeCell ref="A312:C312"/>
    <mergeCell ref="A292:C292"/>
    <mergeCell ref="A293:C293"/>
    <mergeCell ref="A294:C294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9:C269"/>
    <mergeCell ref="A261:C261"/>
    <mergeCell ref="A262:C262"/>
    <mergeCell ref="A263:C263"/>
    <mergeCell ref="A257:C257"/>
    <mergeCell ref="A258:C258"/>
    <mergeCell ref="A259:C259"/>
    <mergeCell ref="A260:C260"/>
    <mergeCell ref="B264:D264"/>
    <mergeCell ref="A265:B266"/>
    <mergeCell ref="A267:D267"/>
    <mergeCell ref="A268:D268"/>
    <mergeCell ref="A256:C256"/>
    <mergeCell ref="A244:C244"/>
    <mergeCell ref="A232:C232"/>
    <mergeCell ref="A233:C233"/>
    <mergeCell ref="A234:C234"/>
    <mergeCell ref="A235:C235"/>
    <mergeCell ref="A236:C236"/>
    <mergeCell ref="A237:C237"/>
    <mergeCell ref="A238:C238"/>
    <mergeCell ref="B239:D239"/>
    <mergeCell ref="A240:B241"/>
    <mergeCell ref="A242:D242"/>
    <mergeCell ref="A243:D243"/>
    <mergeCell ref="A251:C251"/>
    <mergeCell ref="A252:C252"/>
    <mergeCell ref="A253:C253"/>
    <mergeCell ref="A254:C254"/>
    <mergeCell ref="A255:C255"/>
    <mergeCell ref="A245:C245"/>
    <mergeCell ref="A246:C246"/>
    <mergeCell ref="A247:C247"/>
    <mergeCell ref="A248:C248"/>
    <mergeCell ref="A249:C249"/>
    <mergeCell ref="A250:C250"/>
    <mergeCell ref="A226:C226"/>
    <mergeCell ref="A227:C227"/>
    <mergeCell ref="A228:C228"/>
    <mergeCell ref="A229:C229"/>
    <mergeCell ref="A230:C230"/>
    <mergeCell ref="A231:C231"/>
    <mergeCell ref="A221:C221"/>
    <mergeCell ref="A222:C222"/>
    <mergeCell ref="A223:C223"/>
    <mergeCell ref="A224:C224"/>
    <mergeCell ref="A225:C225"/>
    <mergeCell ref="A220:D220"/>
    <mergeCell ref="A218:D218"/>
    <mergeCell ref="A219:D219"/>
    <mergeCell ref="A206:C206"/>
    <mergeCell ref="A207:C207"/>
    <mergeCell ref="A208:C208"/>
    <mergeCell ref="A209:C209"/>
    <mergeCell ref="A210:C210"/>
    <mergeCell ref="A211:C211"/>
    <mergeCell ref="B212:D212"/>
    <mergeCell ref="A213:B214"/>
    <mergeCell ref="A215:D215"/>
    <mergeCell ref="A216:B217"/>
    <mergeCell ref="A200:C20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8:C198"/>
    <mergeCell ref="A199:C199"/>
    <mergeCell ref="A188:C188"/>
    <mergeCell ref="A189:C189"/>
    <mergeCell ref="A190:C190"/>
    <mergeCell ref="A191:C191"/>
    <mergeCell ref="A192:C192"/>
    <mergeCell ref="A193:C193"/>
    <mergeCell ref="A186:C186"/>
    <mergeCell ref="A187:C187"/>
    <mergeCell ref="A181:D181"/>
    <mergeCell ref="A182:D182"/>
    <mergeCell ref="A183:C183"/>
    <mergeCell ref="A184:C184"/>
    <mergeCell ref="A185:C185"/>
    <mergeCell ref="B178:D178"/>
    <mergeCell ref="A179:B180"/>
    <mergeCell ref="A165:C165"/>
    <mergeCell ref="A166:C166"/>
    <mergeCell ref="A167:C167"/>
    <mergeCell ref="A157:C157"/>
    <mergeCell ref="A158:C158"/>
    <mergeCell ref="A175:C175"/>
    <mergeCell ref="A176:C176"/>
    <mergeCell ref="A177:C177"/>
    <mergeCell ref="A168:C168"/>
    <mergeCell ref="A169:C169"/>
    <mergeCell ref="A171:C171"/>
    <mergeCell ref="A172:C172"/>
    <mergeCell ref="A173:C173"/>
    <mergeCell ref="A174:C174"/>
    <mergeCell ref="A160:C160"/>
    <mergeCell ref="A170:C170"/>
    <mergeCell ref="A156:D156"/>
    <mergeCell ref="A159:C159"/>
    <mergeCell ref="A161:C161"/>
    <mergeCell ref="A162:C162"/>
    <mergeCell ref="A163:C163"/>
    <mergeCell ref="A164:C164"/>
    <mergeCell ref="A149:C149"/>
    <mergeCell ref="A151:C151"/>
    <mergeCell ref="A143:C143"/>
    <mergeCell ref="A144:C144"/>
    <mergeCell ref="A145:C145"/>
    <mergeCell ref="A146:C146"/>
    <mergeCell ref="A147:C147"/>
    <mergeCell ref="A148:C148"/>
    <mergeCell ref="B152:D152"/>
    <mergeCell ref="A153:B154"/>
    <mergeCell ref="A155:D155"/>
    <mergeCell ref="A150:C150"/>
    <mergeCell ref="A138:C138"/>
    <mergeCell ref="A139:C139"/>
    <mergeCell ref="A140:C140"/>
    <mergeCell ref="A141:C141"/>
    <mergeCell ref="A142:C142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18:C118"/>
    <mergeCell ref="A119:C119"/>
    <mergeCell ref="A120:C120"/>
    <mergeCell ref="B121:D121"/>
    <mergeCell ref="A122:B123"/>
    <mergeCell ref="A124:D124"/>
    <mergeCell ref="A125:D125"/>
    <mergeCell ref="A112:C112"/>
    <mergeCell ref="A113:C113"/>
    <mergeCell ref="A114:C114"/>
    <mergeCell ref="A115:C115"/>
    <mergeCell ref="A116:C116"/>
    <mergeCell ref="A117:C117"/>
    <mergeCell ref="A110:C110"/>
    <mergeCell ref="A111:C111"/>
    <mergeCell ref="A106:C106"/>
    <mergeCell ref="A107:C107"/>
    <mergeCell ref="A108:C108"/>
    <mergeCell ref="A109:C109"/>
    <mergeCell ref="A105:C105"/>
    <mergeCell ref="A94:C94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81:B81"/>
    <mergeCell ref="A82:B82"/>
    <mergeCell ref="C82:C83"/>
    <mergeCell ref="D82:D83"/>
    <mergeCell ref="A83:B83"/>
    <mergeCell ref="A64:D64"/>
    <mergeCell ref="A65:D65"/>
    <mergeCell ref="A66:D66"/>
    <mergeCell ref="A67:C67"/>
    <mergeCell ref="A68:C68"/>
    <mergeCell ref="A69:C69"/>
    <mergeCell ref="A78:C78"/>
    <mergeCell ref="A70:C70"/>
    <mergeCell ref="A71:C71"/>
    <mergeCell ref="A72:C72"/>
    <mergeCell ref="A73:C73"/>
    <mergeCell ref="A74:C74"/>
    <mergeCell ref="B79:D79"/>
    <mergeCell ref="A80:D80"/>
    <mergeCell ref="A75:C75"/>
    <mergeCell ref="A76:C76"/>
    <mergeCell ref="A77:C77"/>
    <mergeCell ref="A60:D60"/>
    <mergeCell ref="A61:B61"/>
    <mergeCell ref="A62:B62"/>
    <mergeCell ref="C62:C63"/>
    <mergeCell ref="D62:D63"/>
    <mergeCell ref="A63:B63"/>
    <mergeCell ref="A54:C54"/>
    <mergeCell ref="A55:C55"/>
    <mergeCell ref="A56:C56"/>
    <mergeCell ref="A57:C57"/>
    <mergeCell ref="A58:C58"/>
    <mergeCell ref="B59:D59"/>
    <mergeCell ref="A48:C48"/>
    <mergeCell ref="A49:C49"/>
    <mergeCell ref="A50:C50"/>
    <mergeCell ref="A51:C51"/>
    <mergeCell ref="B52:D52"/>
    <mergeCell ref="A53:C53"/>
    <mergeCell ref="A42:C42"/>
    <mergeCell ref="A43:C43"/>
    <mergeCell ref="A44:C44"/>
    <mergeCell ref="B45:D45"/>
    <mergeCell ref="A46:C46"/>
    <mergeCell ref="A47:C47"/>
    <mergeCell ref="A36:C36"/>
    <mergeCell ref="A37:C37"/>
    <mergeCell ref="B38:D38"/>
    <mergeCell ref="A39:C39"/>
    <mergeCell ref="A40:C40"/>
    <mergeCell ref="A41:C41"/>
    <mergeCell ref="A31:D31"/>
    <mergeCell ref="A33:C33"/>
    <mergeCell ref="A34:C34"/>
    <mergeCell ref="A35:C35"/>
    <mergeCell ref="A27:B27"/>
    <mergeCell ref="C27:D27"/>
    <mergeCell ref="A28:B28"/>
    <mergeCell ref="C28:D28"/>
    <mergeCell ref="A29:D29"/>
    <mergeCell ref="A30:D30"/>
    <mergeCell ref="A32:C32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15:D15"/>
    <mergeCell ref="B18:D18"/>
    <mergeCell ref="B20:D20"/>
    <mergeCell ref="A3:D3"/>
    <mergeCell ref="A4:D4"/>
    <mergeCell ref="A5:D5"/>
    <mergeCell ref="B6:D6"/>
    <mergeCell ref="A7:D7"/>
    <mergeCell ref="A8:D8"/>
    <mergeCell ref="A16:D16"/>
    <mergeCell ref="B17:D17"/>
    <mergeCell ref="A19:D19"/>
  </mergeCells>
  <conditionalFormatting sqref="C388">
    <cfRule type="containsText" dxfId="7" priority="4" operator="containsText" text="INSATISFATÓRIO">
      <formula>NOT(ISERROR(SEARCH("INSATISFATÓRIO",C388)))</formula>
    </cfRule>
  </conditionalFormatting>
  <conditionalFormatting sqref="D388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rowBreaks count="11" manualBreakCount="11">
    <brk id="64" max="3" man="1"/>
    <brk id="91" max="3" man="1"/>
    <brk id="124" max="3" man="1"/>
    <brk id="155" max="3" man="1"/>
    <brk id="190" max="3" man="1"/>
    <brk id="225" max="3" man="1"/>
    <brk id="258" max="3" man="1"/>
    <brk id="293" max="3" man="1"/>
    <brk id="326" max="3" man="1"/>
    <brk id="358" max="3" man="1"/>
    <brk id="389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dados!$C$1:$C$135</xm:f>
          </x14:formula1>
          <xm:sqref>B15</xm:sqref>
        </x14:dataValidation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dados!$A$1</xm:f>
          </x14:formula1>
          <xm:sqref>D33:D36 D40:D43 D47:D50 D54:D57</xm:sqref>
        </x14:dataValidation>
        <x14:dataValidation type="list" allowBlank="1" showInputMessage="1" showErrorMessage="1">
          <x14:formula1>
            <xm:f>dados!$A$2:$A$5</xm:f>
          </x14:formula1>
          <xm:sqref>D68:D77 D96:D108 D110:D112 D114:D115 D117:D119 D128:D135 D137:D139 D141:D144 D146:D150 D159:D162 D164:D166 D168:D172 D174:D176 D185:D192 D194:D199 D201:D206 D208:D210 D223:D226 D228:D229 D231:D234 D236:D237 D246:D248 D250:D252 D254:D258 D260:D262 D271:D279 D281:D289 D291:D293 D295:D298 D307:D319 D321:D326 D328:D329 D331:D332 D345:D347 D349:D352 D354:D358 D360:D364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1"/>
  <sheetViews>
    <sheetView view="pageBreakPreview" zoomScaleNormal="100" zoomScaleSheetLayoutView="100" workbookViewId="0">
      <selection activeCell="K14" sqref="K14"/>
    </sheetView>
  </sheetViews>
  <sheetFormatPr defaultRowHeight="27" customHeight="1"/>
  <cols>
    <col min="1" max="4" width="34" customWidth="1"/>
    <col min="5" max="5" width="29.42578125" style="9" hidden="1" customWidth="1"/>
    <col min="6" max="6" width="9.140625" customWidth="1"/>
  </cols>
  <sheetData>
    <row r="1" spans="1:5" ht="39.950000000000003" customHeight="1">
      <c r="A1" s="354" t="s">
        <v>528</v>
      </c>
      <c r="B1" s="354"/>
      <c r="C1" s="354"/>
      <c r="D1" s="354"/>
    </row>
    <row r="2" spans="1:5" ht="39.950000000000003" customHeight="1" thickBot="1">
      <c r="A2" s="355" t="s">
        <v>515</v>
      </c>
      <c r="B2" s="355"/>
      <c r="C2" s="355"/>
      <c r="D2" s="355"/>
    </row>
    <row r="3" spans="1:5" ht="27" customHeight="1" thickBot="1">
      <c r="A3" s="277" t="s">
        <v>115</v>
      </c>
      <c r="B3" s="277"/>
      <c r="C3" s="277"/>
      <c r="D3" s="277"/>
      <c r="E3" s="8"/>
    </row>
    <row r="4" spans="1:5" ht="27" customHeight="1" thickBot="1">
      <c r="A4" s="278"/>
      <c r="B4" s="279"/>
      <c r="C4" s="279"/>
      <c r="D4" s="280"/>
      <c r="E4" s="8"/>
    </row>
    <row r="5" spans="1:5" ht="27" customHeight="1" thickBot="1">
      <c r="A5" s="281" t="s">
        <v>116</v>
      </c>
      <c r="B5" s="281"/>
      <c r="C5" s="281"/>
      <c r="D5" s="281"/>
      <c r="E5" s="8"/>
    </row>
    <row r="6" spans="1:5" ht="27" customHeight="1" thickBot="1">
      <c r="A6" s="12" t="s">
        <v>154</v>
      </c>
      <c r="B6" s="282" t="s">
        <v>209</v>
      </c>
      <c r="C6" s="283"/>
      <c r="D6" s="284"/>
      <c r="E6" s="8"/>
    </row>
    <row r="7" spans="1:5" ht="27" customHeight="1" thickBot="1">
      <c r="A7" s="285"/>
      <c r="B7" s="285"/>
      <c r="C7" s="285"/>
      <c r="D7" s="285"/>
      <c r="E7" s="8"/>
    </row>
    <row r="8" spans="1:5" ht="27" customHeight="1" thickBot="1">
      <c r="A8" s="286" t="s">
        <v>118</v>
      </c>
      <c r="B8" s="286"/>
      <c r="C8" s="286"/>
      <c r="D8" s="286"/>
      <c r="E8" s="8"/>
    </row>
    <row r="9" spans="1:5" ht="27" customHeight="1" thickBot="1">
      <c r="A9" s="287" t="s">
        <v>119</v>
      </c>
      <c r="B9" s="288"/>
      <c r="C9" s="288"/>
      <c r="D9" s="289"/>
    </row>
    <row r="10" spans="1:5" ht="27" customHeight="1">
      <c r="A10" s="13" t="s">
        <v>0</v>
      </c>
      <c r="B10" s="290"/>
      <c r="C10" s="290"/>
      <c r="D10" s="291"/>
    </row>
    <row r="11" spans="1:5" ht="27" customHeight="1">
      <c r="A11" s="14" t="s">
        <v>1</v>
      </c>
      <c r="B11" s="252"/>
      <c r="C11" s="252"/>
      <c r="D11" s="253"/>
    </row>
    <row r="12" spans="1:5" ht="27" customHeight="1">
      <c r="A12" s="14" t="s">
        <v>120</v>
      </c>
      <c r="B12" s="248" t="s">
        <v>527</v>
      </c>
      <c r="C12" s="162"/>
      <c r="D12" s="180"/>
    </row>
    <row r="13" spans="1:5" ht="27" customHeight="1">
      <c r="A13" s="15" t="s">
        <v>121</v>
      </c>
      <c r="B13" s="249"/>
      <c r="C13" s="250"/>
      <c r="D13" s="251"/>
    </row>
    <row r="14" spans="1:5" ht="27" customHeight="1">
      <c r="A14" s="15" t="s">
        <v>467</v>
      </c>
      <c r="B14" s="252" t="s">
        <v>436</v>
      </c>
      <c r="C14" s="252"/>
      <c r="D14" s="253"/>
    </row>
    <row r="15" spans="1:5" ht="27" customHeight="1" thickBot="1">
      <c r="A15" s="16" t="s">
        <v>123</v>
      </c>
      <c r="B15" s="358" t="s">
        <v>240</v>
      </c>
      <c r="C15" s="359"/>
      <c r="D15" s="360"/>
    </row>
    <row r="16" spans="1:5" ht="27" customHeight="1">
      <c r="A16" s="368" t="s">
        <v>373</v>
      </c>
      <c r="B16" s="368"/>
      <c r="C16" s="368"/>
      <c r="D16" s="368"/>
    </row>
    <row r="17" spans="1:5" ht="27" customHeight="1">
      <c r="A17" s="86" t="s">
        <v>109</v>
      </c>
      <c r="B17" s="387"/>
      <c r="C17" s="387"/>
      <c r="D17" s="388"/>
    </row>
    <row r="18" spans="1:5" ht="27" customHeight="1" thickBot="1">
      <c r="A18" s="87" t="s">
        <v>374</v>
      </c>
      <c r="B18" s="380"/>
      <c r="C18" s="381"/>
      <c r="D18" s="382"/>
    </row>
    <row r="19" spans="1:5" ht="27" customHeight="1">
      <c r="A19" s="371" t="s">
        <v>104</v>
      </c>
      <c r="B19" s="371"/>
      <c r="C19" s="371"/>
      <c r="D19" s="371"/>
    </row>
    <row r="20" spans="1:5" ht="27" customHeight="1" thickBot="1">
      <c r="A20" s="17" t="s">
        <v>471</v>
      </c>
      <c r="B20" s="375"/>
      <c r="C20" s="376"/>
      <c r="D20" s="377"/>
    </row>
    <row r="21" spans="1:5" ht="27" customHeight="1" thickBot="1">
      <c r="A21" s="255"/>
      <c r="B21" s="255"/>
      <c r="C21" s="255"/>
      <c r="D21" s="255"/>
    </row>
    <row r="22" spans="1:5" ht="27" customHeight="1" thickBot="1">
      <c r="A22" s="185" t="s">
        <v>110</v>
      </c>
      <c r="B22" s="185"/>
      <c r="C22" s="185"/>
      <c r="D22" s="185"/>
    </row>
    <row r="23" spans="1:5" ht="27" customHeight="1" thickBot="1">
      <c r="A23" s="256" t="s">
        <v>125</v>
      </c>
      <c r="B23" s="256"/>
      <c r="C23" s="256"/>
      <c r="D23" s="256"/>
    </row>
    <row r="24" spans="1:5" ht="27" customHeight="1" thickBot="1">
      <c r="A24" s="257" t="s">
        <v>2</v>
      </c>
      <c r="B24" s="258"/>
      <c r="C24" s="258" t="s">
        <v>3</v>
      </c>
      <c r="D24" s="264"/>
      <c r="E24" s="8"/>
    </row>
    <row r="25" spans="1:5" ht="27" customHeight="1">
      <c r="A25" s="265" t="s">
        <v>468</v>
      </c>
      <c r="B25" s="266"/>
      <c r="C25" s="267">
        <v>0</v>
      </c>
      <c r="D25" s="268"/>
      <c r="E25" s="8"/>
    </row>
    <row r="26" spans="1:5" ht="27" customHeight="1">
      <c r="A26" s="269" t="s">
        <v>6</v>
      </c>
      <c r="B26" s="270"/>
      <c r="C26" s="271">
        <v>1</v>
      </c>
      <c r="D26" s="272"/>
      <c r="E26" s="8"/>
    </row>
    <row r="27" spans="1:5" ht="27" customHeight="1">
      <c r="A27" s="269" t="s">
        <v>126</v>
      </c>
      <c r="B27" s="270"/>
      <c r="C27" s="271">
        <v>2</v>
      </c>
      <c r="D27" s="272"/>
      <c r="E27" s="8"/>
    </row>
    <row r="28" spans="1:5" ht="27" customHeight="1" thickBot="1">
      <c r="A28" s="273" t="s">
        <v>4</v>
      </c>
      <c r="B28" s="274"/>
      <c r="C28" s="275">
        <v>3</v>
      </c>
      <c r="D28" s="276"/>
      <c r="E28" s="8"/>
    </row>
    <row r="29" spans="1:5" ht="27" customHeight="1" thickBot="1">
      <c r="A29" s="292"/>
      <c r="B29" s="292"/>
      <c r="C29" s="292"/>
      <c r="D29" s="292"/>
    </row>
    <row r="30" spans="1:5" ht="27" customHeight="1" thickBot="1">
      <c r="A30" s="225" t="s">
        <v>155</v>
      </c>
      <c r="B30" s="225"/>
      <c r="C30" s="225"/>
      <c r="D30" s="225"/>
    </row>
    <row r="31" spans="1:5" ht="58.5" customHeight="1" thickBot="1">
      <c r="A31" s="106" t="s">
        <v>404</v>
      </c>
      <c r="B31" s="106"/>
      <c r="C31" s="106"/>
      <c r="D31" s="106"/>
    </row>
    <row r="32" spans="1:5" ht="27" customHeight="1">
      <c r="A32" s="298" t="s">
        <v>406</v>
      </c>
      <c r="B32" s="298"/>
      <c r="C32" s="298"/>
      <c r="D32" s="99" t="s">
        <v>3</v>
      </c>
      <c r="E32" s="18"/>
    </row>
    <row r="33" spans="1:5" ht="27" customHeight="1">
      <c r="A33" s="186" t="s">
        <v>407</v>
      </c>
      <c r="B33" s="187"/>
      <c r="C33" s="188"/>
      <c r="D33" s="1"/>
    </row>
    <row r="34" spans="1:5" ht="27" customHeight="1">
      <c r="A34" s="186" t="s">
        <v>408</v>
      </c>
      <c r="B34" s="187"/>
      <c r="C34" s="188"/>
      <c r="D34" s="1"/>
    </row>
    <row r="35" spans="1:5" ht="27" customHeight="1">
      <c r="A35" s="186" t="s">
        <v>409</v>
      </c>
      <c r="B35" s="187"/>
      <c r="C35" s="188"/>
      <c r="D35" s="1"/>
    </row>
    <row r="36" spans="1:5" ht="27" customHeight="1">
      <c r="A36" s="186" t="s">
        <v>410</v>
      </c>
      <c r="B36" s="187"/>
      <c r="C36" s="188"/>
      <c r="D36" s="1"/>
    </row>
    <row r="37" spans="1:5" ht="27" customHeight="1">
      <c r="A37" s="204" t="s">
        <v>130</v>
      </c>
      <c r="B37" s="204"/>
      <c r="C37" s="204"/>
      <c r="D37" s="23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60.75" customHeight="1" thickBot="1">
      <c r="A38" s="21" t="s">
        <v>106</v>
      </c>
      <c r="B38" s="212" t="s">
        <v>131</v>
      </c>
      <c r="C38" s="212"/>
      <c r="D38" s="212"/>
    </row>
    <row r="39" spans="1:5" ht="27" customHeight="1">
      <c r="A39" s="298" t="s">
        <v>411</v>
      </c>
      <c r="B39" s="298"/>
      <c r="C39" s="298"/>
      <c r="D39" s="99" t="s">
        <v>3</v>
      </c>
    </row>
    <row r="40" spans="1:5" ht="27" customHeight="1">
      <c r="A40" s="208" t="s">
        <v>132</v>
      </c>
      <c r="B40" s="208"/>
      <c r="C40" s="208"/>
      <c r="D40" s="1"/>
    </row>
    <row r="41" spans="1:5" ht="27" customHeight="1">
      <c r="A41" s="208" t="s">
        <v>133</v>
      </c>
      <c r="B41" s="208"/>
      <c r="C41" s="208"/>
      <c r="D41" s="1"/>
    </row>
    <row r="42" spans="1:5" ht="27" customHeight="1">
      <c r="A42" s="208" t="s">
        <v>134</v>
      </c>
      <c r="B42" s="208"/>
      <c r="C42" s="208"/>
      <c r="D42" s="1"/>
    </row>
    <row r="43" spans="1:5" ht="27" customHeight="1">
      <c r="A43" s="208" t="s">
        <v>135</v>
      </c>
      <c r="B43" s="208"/>
      <c r="C43" s="208"/>
      <c r="D43" s="1"/>
    </row>
    <row r="44" spans="1:5" ht="27" customHeight="1">
      <c r="A44" s="204" t="s">
        <v>136</v>
      </c>
      <c r="B44" s="204"/>
      <c r="C44" s="204"/>
      <c r="D44" s="23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66" customHeight="1" thickBot="1">
      <c r="A45" s="24" t="s">
        <v>106</v>
      </c>
      <c r="B45" s="212" t="s">
        <v>131</v>
      </c>
      <c r="C45" s="212"/>
      <c r="D45" s="212"/>
      <c r="E45" s="25"/>
    </row>
    <row r="46" spans="1:5" ht="27" customHeight="1">
      <c r="A46" s="297" t="s">
        <v>412</v>
      </c>
      <c r="B46" s="297"/>
      <c r="C46" s="297"/>
      <c r="D46" s="27" t="s">
        <v>3</v>
      </c>
      <c r="E46" s="25"/>
    </row>
    <row r="47" spans="1:5" ht="27" customHeight="1">
      <c r="A47" s="207" t="s">
        <v>472</v>
      </c>
      <c r="B47" s="207"/>
      <c r="C47" s="207"/>
      <c r="D47" s="1"/>
      <c r="E47" s="25"/>
    </row>
    <row r="48" spans="1:5" ht="27" customHeight="1">
      <c r="A48" s="207" t="s">
        <v>473</v>
      </c>
      <c r="B48" s="207"/>
      <c r="C48" s="207"/>
      <c r="D48" s="1"/>
      <c r="E48" s="25"/>
    </row>
    <row r="49" spans="1:5" ht="27" customHeight="1">
      <c r="A49" s="207" t="s">
        <v>413</v>
      </c>
      <c r="B49" s="207"/>
      <c r="C49" s="207"/>
      <c r="D49" s="1"/>
    </row>
    <row r="50" spans="1:5" ht="27" customHeight="1">
      <c r="A50" s="207" t="s">
        <v>414</v>
      </c>
      <c r="B50" s="207"/>
      <c r="C50" s="207"/>
      <c r="D50" s="1"/>
    </row>
    <row r="51" spans="1:5" ht="27" customHeight="1">
      <c r="A51" s="204" t="s">
        <v>137</v>
      </c>
      <c r="B51" s="204"/>
      <c r="C51" s="204"/>
      <c r="D51" s="23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69.75" customHeight="1" thickBot="1">
      <c r="A52" s="24" t="s">
        <v>106</v>
      </c>
      <c r="B52" s="212" t="s">
        <v>131</v>
      </c>
      <c r="C52" s="212"/>
      <c r="D52" s="212"/>
      <c r="E52" s="25"/>
    </row>
    <row r="53" spans="1:5" ht="27" customHeight="1">
      <c r="A53" s="299" t="s">
        <v>415</v>
      </c>
      <c r="B53" s="299"/>
      <c r="C53" s="299"/>
      <c r="D53" s="27" t="s">
        <v>3</v>
      </c>
      <c r="E53" s="25"/>
    </row>
    <row r="54" spans="1:5" ht="27" customHeight="1">
      <c r="A54" s="207" t="s">
        <v>416</v>
      </c>
      <c r="B54" s="207"/>
      <c r="C54" s="207"/>
      <c r="D54" s="1"/>
      <c r="E54" s="25"/>
    </row>
    <row r="55" spans="1:5" ht="27" customHeight="1">
      <c r="A55" s="207" t="s">
        <v>417</v>
      </c>
      <c r="B55" s="207"/>
      <c r="C55" s="207"/>
      <c r="D55" s="1"/>
      <c r="E55" s="25"/>
    </row>
    <row r="56" spans="1:5" ht="27" customHeight="1">
      <c r="A56" s="207" t="s">
        <v>418</v>
      </c>
      <c r="B56" s="207"/>
      <c r="C56" s="207"/>
      <c r="D56" s="1"/>
    </row>
    <row r="57" spans="1:5" ht="27" customHeight="1">
      <c r="A57" s="207" t="s">
        <v>419</v>
      </c>
      <c r="B57" s="207"/>
      <c r="C57" s="207"/>
      <c r="D57" s="1"/>
    </row>
    <row r="58" spans="1:5" ht="27" customHeight="1">
      <c r="A58" s="209" t="s">
        <v>138</v>
      </c>
      <c r="B58" s="209"/>
      <c r="C58" s="209"/>
      <c r="D58" s="23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71.25" customHeight="1" thickBot="1">
      <c r="A59" s="24" t="s">
        <v>106</v>
      </c>
      <c r="B59" s="212" t="s">
        <v>131</v>
      </c>
      <c r="C59" s="212"/>
      <c r="D59" s="212"/>
    </row>
    <row r="60" spans="1:5" ht="27" customHeight="1" thickBot="1">
      <c r="A60" s="226"/>
      <c r="B60" s="226"/>
      <c r="C60" s="226"/>
      <c r="D60" s="226"/>
    </row>
    <row r="61" spans="1:5" ht="27" customHeight="1">
      <c r="A61" s="213" t="s">
        <v>139</v>
      </c>
      <c r="B61" s="213"/>
      <c r="C61" s="98" t="s">
        <v>140</v>
      </c>
      <c r="D61" s="29" t="s">
        <v>141</v>
      </c>
      <c r="E61" s="9">
        <f>SUM(E37:E58)</f>
        <v>12</v>
      </c>
    </row>
    <row r="62" spans="1:5" ht="40.5" customHeight="1">
      <c r="A62" s="214" t="s">
        <v>156</v>
      </c>
      <c r="B62" s="215"/>
      <c r="C62" s="216" t="e">
        <f>D37+D44+D51+D58</f>
        <v>#VALUE!</v>
      </c>
      <c r="D62" s="218" t="e">
        <f>C62/12*100</f>
        <v>#VALUE!</v>
      </c>
    </row>
    <row r="63" spans="1:5" ht="39.75" customHeight="1" thickBot="1">
      <c r="A63" s="220" t="s">
        <v>142</v>
      </c>
      <c r="B63" s="221"/>
      <c r="C63" s="217"/>
      <c r="D63" s="219"/>
    </row>
    <row r="64" spans="1:5" ht="27" customHeight="1" thickBot="1">
      <c r="A64" s="222"/>
      <c r="B64" s="223"/>
      <c r="C64" s="223"/>
      <c r="D64" s="224"/>
    </row>
    <row r="65" spans="1:5" ht="27" customHeight="1" thickBot="1">
      <c r="A65" s="225" t="s">
        <v>526</v>
      </c>
      <c r="B65" s="225"/>
      <c r="C65" s="225"/>
      <c r="D65" s="225"/>
    </row>
    <row r="66" spans="1:5" ht="69" customHeight="1" thickBot="1">
      <c r="A66" s="107" t="s">
        <v>405</v>
      </c>
      <c r="B66" s="107"/>
      <c r="C66" s="107"/>
      <c r="D66" s="107"/>
    </row>
    <row r="67" spans="1:5" ht="27" customHeight="1">
      <c r="A67" s="301" t="s">
        <v>108</v>
      </c>
      <c r="B67" s="302"/>
      <c r="C67" s="303"/>
      <c r="D67" s="31" t="s">
        <v>3</v>
      </c>
    </row>
    <row r="68" spans="1:5" ht="27" customHeight="1">
      <c r="A68" s="389" t="s">
        <v>516</v>
      </c>
      <c r="B68" s="390"/>
      <c r="C68" s="391"/>
      <c r="D68" s="3"/>
      <c r="E68" s="9">
        <v>3</v>
      </c>
    </row>
    <row r="69" spans="1:5" ht="27" customHeight="1">
      <c r="A69" s="389" t="s">
        <v>517</v>
      </c>
      <c r="B69" s="390"/>
      <c r="C69" s="391"/>
      <c r="D69" s="3"/>
      <c r="E69" s="9">
        <v>3</v>
      </c>
    </row>
    <row r="70" spans="1:5" ht="27" customHeight="1">
      <c r="A70" s="389" t="s">
        <v>518</v>
      </c>
      <c r="B70" s="390"/>
      <c r="C70" s="391"/>
      <c r="D70" s="3"/>
      <c r="E70" s="9">
        <v>3</v>
      </c>
    </row>
    <row r="71" spans="1:5" ht="27" customHeight="1">
      <c r="A71" s="389" t="s">
        <v>519</v>
      </c>
      <c r="B71" s="390"/>
      <c r="C71" s="391"/>
      <c r="D71" s="3"/>
      <c r="E71" s="9">
        <v>3</v>
      </c>
    </row>
    <row r="72" spans="1:5" ht="27" customHeight="1">
      <c r="A72" s="389" t="s">
        <v>520</v>
      </c>
      <c r="B72" s="390"/>
      <c r="C72" s="391"/>
      <c r="D72" s="3"/>
      <c r="E72" s="9">
        <v>3</v>
      </c>
    </row>
    <row r="73" spans="1:5" ht="27" customHeight="1">
      <c r="A73" s="389" t="s">
        <v>521</v>
      </c>
      <c r="B73" s="390"/>
      <c r="C73" s="391"/>
      <c r="D73" s="3"/>
      <c r="E73" s="9">
        <v>3</v>
      </c>
    </row>
    <row r="74" spans="1:5" ht="27" customHeight="1">
      <c r="A74" s="389" t="s">
        <v>522</v>
      </c>
      <c r="B74" s="390"/>
      <c r="C74" s="391"/>
      <c r="D74" s="3"/>
      <c r="E74" s="9">
        <v>3</v>
      </c>
    </row>
    <row r="75" spans="1:5" ht="27" customHeight="1">
      <c r="A75" s="389" t="s">
        <v>523</v>
      </c>
      <c r="B75" s="390"/>
      <c r="C75" s="391"/>
      <c r="D75" s="3"/>
      <c r="E75" s="9">
        <v>3</v>
      </c>
    </row>
    <row r="76" spans="1:5" ht="27" customHeight="1">
      <c r="A76" s="389" t="s">
        <v>524</v>
      </c>
      <c r="B76" s="390"/>
      <c r="C76" s="391"/>
      <c r="D76" s="3"/>
      <c r="E76" s="9">
        <v>3</v>
      </c>
    </row>
    <row r="77" spans="1:5" ht="27" customHeight="1">
      <c r="A77" s="389" t="s">
        <v>525</v>
      </c>
      <c r="B77" s="390"/>
      <c r="C77" s="391"/>
      <c r="D77" s="3"/>
      <c r="E77" s="9">
        <v>3</v>
      </c>
    </row>
    <row r="78" spans="1:5" ht="27" customHeight="1">
      <c r="A78" s="209" t="s">
        <v>144</v>
      </c>
      <c r="B78" s="209"/>
      <c r="C78" s="209"/>
      <c r="D78" s="88">
        <f>SUM(D68:D77)</f>
        <v>0</v>
      </c>
      <c r="E78" s="9">
        <f>SUM(E68:E77)</f>
        <v>30</v>
      </c>
    </row>
    <row r="79" spans="1:5" ht="27" customHeight="1" thickBot="1">
      <c r="A79" s="33" t="s">
        <v>106</v>
      </c>
      <c r="B79" s="212" t="s">
        <v>131</v>
      </c>
      <c r="C79" s="212"/>
      <c r="D79" s="212"/>
    </row>
    <row r="80" spans="1:5" ht="27" customHeight="1" thickBot="1">
      <c r="A80" s="304"/>
      <c r="B80" s="305"/>
      <c r="C80" s="305"/>
      <c r="D80" s="306"/>
    </row>
    <row r="81" spans="1:5" ht="27" customHeight="1">
      <c r="A81" s="213" t="s">
        <v>145</v>
      </c>
      <c r="B81" s="307"/>
      <c r="C81" s="98" t="s">
        <v>140</v>
      </c>
      <c r="D81" s="29" t="s">
        <v>141</v>
      </c>
    </row>
    <row r="82" spans="1:5" ht="39" customHeight="1">
      <c r="A82" s="308" t="s">
        <v>146</v>
      </c>
      <c r="B82" s="309"/>
      <c r="C82" s="310">
        <f>D78</f>
        <v>0</v>
      </c>
      <c r="D82" s="312">
        <f>C82/30*100</f>
        <v>0</v>
      </c>
    </row>
    <row r="83" spans="1:5" ht="39" customHeight="1" thickBot="1">
      <c r="A83" s="314" t="s">
        <v>142</v>
      </c>
      <c r="B83" s="315"/>
      <c r="C83" s="311"/>
      <c r="D83" s="313"/>
    </row>
    <row r="84" spans="1:5" ht="27" customHeight="1" thickBot="1">
      <c r="A84" s="222"/>
      <c r="B84" s="223"/>
      <c r="C84" s="223"/>
      <c r="D84" s="224"/>
    </row>
    <row r="85" spans="1:5" ht="27" customHeight="1">
      <c r="A85" s="185" t="s">
        <v>507</v>
      </c>
      <c r="B85" s="185"/>
      <c r="C85" s="185"/>
      <c r="D85" s="185"/>
    </row>
    <row r="86" spans="1:5" ht="27" customHeight="1">
      <c r="A86" s="103" t="s">
        <v>405</v>
      </c>
      <c r="B86" s="104"/>
      <c r="C86" s="104"/>
      <c r="D86" s="105"/>
    </row>
    <row r="87" spans="1:5" ht="27" customHeight="1">
      <c r="A87" s="260" t="s">
        <v>128</v>
      </c>
      <c r="B87" s="190"/>
      <c r="C87" s="190"/>
      <c r="D87" s="191"/>
    </row>
    <row r="88" spans="1:5" ht="27" customHeight="1">
      <c r="A88" s="189" t="s">
        <v>169</v>
      </c>
      <c r="B88" s="190"/>
      <c r="C88" s="190"/>
      <c r="D88" s="191"/>
    </row>
    <row r="89" spans="1:5" ht="27" customHeight="1">
      <c r="A89" s="189" t="s">
        <v>171</v>
      </c>
      <c r="B89" s="190"/>
      <c r="C89" s="190"/>
      <c r="D89" s="191"/>
      <c r="E89" s="35"/>
    </row>
    <row r="90" spans="1:5" ht="27" customHeight="1">
      <c r="A90" s="189" t="s">
        <v>170</v>
      </c>
      <c r="B90" s="190"/>
      <c r="C90" s="190"/>
      <c r="D90" s="191"/>
    </row>
    <row r="91" spans="1:5" ht="27" customHeight="1" thickBot="1">
      <c r="A91" s="261" t="s">
        <v>157</v>
      </c>
      <c r="B91" s="262"/>
      <c r="C91" s="262"/>
      <c r="D91" s="263"/>
    </row>
    <row r="92" spans="1:5" ht="27" customHeight="1" thickBot="1">
      <c r="A92" s="245" t="s">
        <v>506</v>
      </c>
      <c r="B92" s="245"/>
      <c r="C92" s="245"/>
      <c r="D92" s="245"/>
    </row>
    <row r="93" spans="1:5" ht="55.5" customHeight="1">
      <c r="A93" s="199" t="s">
        <v>160</v>
      </c>
      <c r="B93" s="200"/>
      <c r="C93" s="200"/>
      <c r="D93" s="201"/>
    </row>
    <row r="94" spans="1:5" ht="27" customHeight="1">
      <c r="A94" s="229" t="s">
        <v>403</v>
      </c>
      <c r="B94" s="230"/>
      <c r="C94" s="230"/>
      <c r="D94" s="38" t="s">
        <v>8</v>
      </c>
    </row>
    <row r="95" spans="1:5" ht="27" customHeight="1">
      <c r="A95" s="229" t="s">
        <v>149</v>
      </c>
      <c r="B95" s="230"/>
      <c r="C95" s="230"/>
      <c r="D95" s="39" t="s">
        <v>3</v>
      </c>
    </row>
    <row r="96" spans="1:5" ht="27" customHeight="1">
      <c r="A96" s="199" t="s">
        <v>9</v>
      </c>
      <c r="B96" s="200"/>
      <c r="C96" s="200"/>
      <c r="D96" s="3"/>
      <c r="E96" s="8">
        <v>3</v>
      </c>
    </row>
    <row r="97" spans="1:5" ht="27" customHeight="1">
      <c r="A97" s="199" t="s">
        <v>10</v>
      </c>
      <c r="B97" s="200"/>
      <c r="C97" s="200"/>
      <c r="D97" s="3"/>
      <c r="E97" s="8">
        <v>3</v>
      </c>
    </row>
    <row r="98" spans="1:5" ht="27" customHeight="1">
      <c r="A98" s="199" t="s">
        <v>11</v>
      </c>
      <c r="B98" s="200"/>
      <c r="C98" s="200"/>
      <c r="D98" s="3"/>
      <c r="E98" s="8">
        <v>3</v>
      </c>
    </row>
    <row r="99" spans="1:5" ht="27" customHeight="1">
      <c r="A99" s="205" t="s">
        <v>12</v>
      </c>
      <c r="B99" s="206"/>
      <c r="C99" s="206"/>
      <c r="D99" s="3"/>
      <c r="E99" s="8">
        <v>3</v>
      </c>
    </row>
    <row r="100" spans="1:5" ht="27" customHeight="1">
      <c r="A100" s="199" t="s">
        <v>13</v>
      </c>
      <c r="B100" s="200"/>
      <c r="C100" s="200"/>
      <c r="D100" s="3"/>
      <c r="E100" s="8">
        <v>3</v>
      </c>
    </row>
    <row r="101" spans="1:5" ht="27" customHeight="1">
      <c r="A101" s="199" t="s">
        <v>14</v>
      </c>
      <c r="B101" s="200"/>
      <c r="C101" s="200"/>
      <c r="D101" s="3"/>
      <c r="E101" s="8">
        <v>3</v>
      </c>
    </row>
    <row r="102" spans="1:5" ht="27" customHeight="1">
      <c r="A102" s="199" t="s">
        <v>15</v>
      </c>
      <c r="B102" s="200"/>
      <c r="C102" s="200"/>
      <c r="D102" s="3"/>
      <c r="E102" s="8">
        <v>3</v>
      </c>
    </row>
    <row r="103" spans="1:5" ht="27" customHeight="1">
      <c r="A103" s="199" t="s">
        <v>16</v>
      </c>
      <c r="B103" s="200"/>
      <c r="C103" s="200"/>
      <c r="D103" s="3"/>
      <c r="E103" s="8">
        <v>3</v>
      </c>
    </row>
    <row r="104" spans="1:5" ht="27" customHeight="1">
      <c r="A104" s="199" t="s">
        <v>17</v>
      </c>
      <c r="B104" s="200"/>
      <c r="C104" s="200"/>
      <c r="D104" s="3"/>
      <c r="E104" s="8">
        <v>3</v>
      </c>
    </row>
    <row r="105" spans="1:5" ht="27" customHeight="1">
      <c r="A105" s="199" t="s">
        <v>18</v>
      </c>
      <c r="B105" s="200"/>
      <c r="C105" s="200"/>
      <c r="D105" s="3"/>
      <c r="E105" s="8">
        <v>3</v>
      </c>
    </row>
    <row r="106" spans="1:5" ht="27" customHeight="1">
      <c r="A106" s="199" t="s">
        <v>19</v>
      </c>
      <c r="B106" s="200"/>
      <c r="C106" s="200"/>
      <c r="D106" s="3"/>
      <c r="E106" s="8">
        <v>3</v>
      </c>
    </row>
    <row r="107" spans="1:5" ht="27" customHeight="1">
      <c r="A107" s="199" t="s">
        <v>20</v>
      </c>
      <c r="B107" s="200"/>
      <c r="C107" s="200"/>
      <c r="D107" s="3"/>
      <c r="E107" s="8">
        <v>3</v>
      </c>
    </row>
    <row r="108" spans="1:5" ht="27" customHeight="1">
      <c r="A108" s="199" t="s">
        <v>21</v>
      </c>
      <c r="B108" s="200"/>
      <c r="C108" s="200"/>
      <c r="D108" s="3"/>
      <c r="E108" s="8">
        <v>3</v>
      </c>
    </row>
    <row r="109" spans="1:5" ht="27" customHeight="1">
      <c r="A109" s="229" t="s">
        <v>150</v>
      </c>
      <c r="B109" s="230"/>
      <c r="C109" s="230"/>
      <c r="D109" s="39" t="s">
        <v>3</v>
      </c>
    </row>
    <row r="110" spans="1:5" ht="27" customHeight="1">
      <c r="A110" s="227" t="s">
        <v>22</v>
      </c>
      <c r="B110" s="228"/>
      <c r="C110" s="228"/>
      <c r="D110" s="3"/>
      <c r="E110" s="8">
        <v>3</v>
      </c>
    </row>
    <row r="111" spans="1:5" ht="27" customHeight="1">
      <c r="A111" s="227" t="s">
        <v>23</v>
      </c>
      <c r="B111" s="228"/>
      <c r="C111" s="228"/>
      <c r="D111" s="3"/>
      <c r="E111" s="8">
        <v>3</v>
      </c>
    </row>
    <row r="112" spans="1:5" ht="27" customHeight="1">
      <c r="A112" s="227" t="s">
        <v>24</v>
      </c>
      <c r="B112" s="228"/>
      <c r="C112" s="228"/>
      <c r="D112" s="3"/>
      <c r="E112" s="8">
        <v>3</v>
      </c>
    </row>
    <row r="113" spans="1:5" ht="27" customHeight="1">
      <c r="A113" s="229" t="s">
        <v>378</v>
      </c>
      <c r="B113" s="230"/>
      <c r="C113" s="230"/>
      <c r="D113" s="39" t="s">
        <v>3</v>
      </c>
      <c r="E113" s="8"/>
    </row>
    <row r="114" spans="1:5" ht="27" customHeight="1">
      <c r="A114" s="199" t="s">
        <v>376</v>
      </c>
      <c r="B114" s="200"/>
      <c r="C114" s="200"/>
      <c r="D114" s="3"/>
      <c r="E114" s="8">
        <v>3</v>
      </c>
    </row>
    <row r="115" spans="1:5" ht="27" customHeight="1">
      <c r="A115" s="199" t="s">
        <v>377</v>
      </c>
      <c r="B115" s="200"/>
      <c r="C115" s="200"/>
      <c r="D115" s="3"/>
      <c r="E115" s="8">
        <v>3</v>
      </c>
    </row>
    <row r="116" spans="1:5" ht="27" customHeight="1">
      <c r="A116" s="229" t="s">
        <v>437</v>
      </c>
      <c r="B116" s="230"/>
      <c r="C116" s="230"/>
      <c r="D116" s="39" t="s">
        <v>3</v>
      </c>
      <c r="E116" s="8"/>
    </row>
    <row r="117" spans="1:5" ht="27" customHeight="1">
      <c r="A117" s="199" t="s">
        <v>438</v>
      </c>
      <c r="B117" s="200"/>
      <c r="C117" s="200"/>
      <c r="D117" s="3"/>
      <c r="E117" s="8">
        <v>3</v>
      </c>
    </row>
    <row r="118" spans="1:5" ht="27" customHeight="1">
      <c r="A118" s="199" t="s">
        <v>439</v>
      </c>
      <c r="B118" s="200"/>
      <c r="C118" s="200"/>
      <c r="D118" s="3"/>
      <c r="E118" s="8">
        <v>3</v>
      </c>
    </row>
    <row r="119" spans="1:5" ht="27" customHeight="1">
      <c r="A119" s="199" t="s">
        <v>440</v>
      </c>
      <c r="B119" s="200"/>
      <c r="C119" s="200"/>
      <c r="D119" s="3"/>
      <c r="E119" s="8">
        <v>3</v>
      </c>
    </row>
    <row r="120" spans="1:5" ht="27" customHeight="1">
      <c r="A120" s="247" t="s">
        <v>148</v>
      </c>
      <c r="B120" s="247"/>
      <c r="C120" s="247"/>
      <c r="D120" s="23">
        <f>SUM(D96:D119)</f>
        <v>0</v>
      </c>
      <c r="E120" s="8">
        <f>SUM(E96:E119)</f>
        <v>63</v>
      </c>
    </row>
    <row r="121" spans="1:5" ht="73.5" customHeight="1" thickBot="1">
      <c r="A121" s="40" t="s">
        <v>106</v>
      </c>
      <c r="B121" s="212" t="s">
        <v>131</v>
      </c>
      <c r="C121" s="212"/>
      <c r="D121" s="212"/>
    </row>
    <row r="122" spans="1:5" ht="27" customHeight="1">
      <c r="A122" s="342" t="s">
        <v>151</v>
      </c>
      <c r="B122" s="343"/>
      <c r="C122" s="100" t="s">
        <v>158</v>
      </c>
      <c r="D122" s="41" t="s">
        <v>159</v>
      </c>
    </row>
    <row r="123" spans="1:5" ht="27" customHeight="1" thickBot="1">
      <c r="A123" s="344"/>
      <c r="B123" s="345"/>
      <c r="C123" s="42">
        <f>D120</f>
        <v>0</v>
      </c>
      <c r="D123" s="43">
        <f>C123/63*100</f>
        <v>0</v>
      </c>
    </row>
    <row r="124" spans="1:5" ht="27" customHeight="1">
      <c r="A124" s="192"/>
      <c r="B124" s="193"/>
      <c r="C124" s="193"/>
      <c r="D124" s="194"/>
    </row>
    <row r="125" spans="1:5" ht="33" customHeight="1">
      <c r="A125" s="199" t="s">
        <v>161</v>
      </c>
      <c r="B125" s="200"/>
      <c r="C125" s="200"/>
      <c r="D125" s="201"/>
    </row>
    <row r="126" spans="1:5" ht="27" customHeight="1">
      <c r="A126" s="244" t="s">
        <v>509</v>
      </c>
      <c r="B126" s="244"/>
      <c r="C126" s="244"/>
      <c r="D126" s="39" t="s">
        <v>8</v>
      </c>
    </row>
    <row r="127" spans="1:5" ht="27" customHeight="1">
      <c r="A127" s="246" t="s">
        <v>164</v>
      </c>
      <c r="B127" s="246"/>
      <c r="C127" s="246"/>
      <c r="D127" s="39" t="s">
        <v>3</v>
      </c>
    </row>
    <row r="128" spans="1:5" ht="27" customHeight="1">
      <c r="A128" s="243" t="s">
        <v>25</v>
      </c>
      <c r="B128" s="243"/>
      <c r="C128" s="243"/>
      <c r="D128" s="3"/>
      <c r="E128" s="5">
        <v>3</v>
      </c>
    </row>
    <row r="129" spans="1:5" ht="27" customHeight="1">
      <c r="A129" s="243" t="s">
        <v>26</v>
      </c>
      <c r="B129" s="243"/>
      <c r="C129" s="243"/>
      <c r="D129" s="3"/>
      <c r="E129" s="5">
        <v>3</v>
      </c>
    </row>
    <row r="130" spans="1:5" ht="27" customHeight="1">
      <c r="A130" s="243" t="s">
        <v>27</v>
      </c>
      <c r="B130" s="243"/>
      <c r="C130" s="243"/>
      <c r="D130" s="3"/>
      <c r="E130" s="5">
        <v>3</v>
      </c>
    </row>
    <row r="131" spans="1:5" ht="27" customHeight="1">
      <c r="A131" s="242" t="s">
        <v>28</v>
      </c>
      <c r="B131" s="242"/>
      <c r="C131" s="242"/>
      <c r="D131" s="3"/>
      <c r="E131" s="5">
        <v>3</v>
      </c>
    </row>
    <row r="132" spans="1:5" ht="27" customHeight="1">
      <c r="A132" s="243" t="s">
        <v>29</v>
      </c>
      <c r="B132" s="243"/>
      <c r="C132" s="243"/>
      <c r="D132" s="3"/>
      <c r="E132" s="5">
        <v>3</v>
      </c>
    </row>
    <row r="133" spans="1:5" ht="27" customHeight="1">
      <c r="A133" s="243" t="s">
        <v>30</v>
      </c>
      <c r="B133" s="243"/>
      <c r="C133" s="243"/>
      <c r="D133" s="3"/>
      <c r="E133" s="5">
        <v>3</v>
      </c>
    </row>
    <row r="134" spans="1:5" ht="27" customHeight="1">
      <c r="A134" s="243" t="s">
        <v>31</v>
      </c>
      <c r="B134" s="243"/>
      <c r="C134" s="243"/>
      <c r="D134" s="3"/>
      <c r="E134" s="5">
        <v>3</v>
      </c>
    </row>
    <row r="135" spans="1:5" ht="27" customHeight="1">
      <c r="A135" s="243" t="s">
        <v>32</v>
      </c>
      <c r="B135" s="243"/>
      <c r="C135" s="243"/>
      <c r="D135" s="3"/>
      <c r="E135" s="5">
        <v>3</v>
      </c>
    </row>
    <row r="136" spans="1:5" ht="27" customHeight="1">
      <c r="A136" s="229" t="s">
        <v>150</v>
      </c>
      <c r="B136" s="230"/>
      <c r="C136" s="230"/>
      <c r="D136" s="39" t="s">
        <v>3</v>
      </c>
      <c r="E136" s="8"/>
    </row>
    <row r="137" spans="1:5" ht="27" customHeight="1">
      <c r="A137" s="227" t="s">
        <v>33</v>
      </c>
      <c r="B137" s="228"/>
      <c r="C137" s="228"/>
      <c r="D137" s="3"/>
      <c r="E137" s="8">
        <v>3</v>
      </c>
    </row>
    <row r="138" spans="1:5" ht="27" customHeight="1">
      <c r="A138" s="227" t="s">
        <v>34</v>
      </c>
      <c r="B138" s="228"/>
      <c r="C138" s="228"/>
      <c r="D138" s="3"/>
      <c r="E138" s="8">
        <v>3</v>
      </c>
    </row>
    <row r="139" spans="1:5" ht="27" customHeight="1">
      <c r="A139" s="227" t="s">
        <v>35</v>
      </c>
      <c r="B139" s="228"/>
      <c r="C139" s="228"/>
      <c r="D139" s="3"/>
      <c r="E139" s="8">
        <v>3</v>
      </c>
    </row>
    <row r="140" spans="1:5" ht="27" customHeight="1">
      <c r="A140" s="240" t="s">
        <v>378</v>
      </c>
      <c r="B140" s="241"/>
      <c r="C140" s="241"/>
      <c r="D140" s="39" t="s">
        <v>3</v>
      </c>
      <c r="E140" s="8"/>
    </row>
    <row r="141" spans="1:5" ht="27" customHeight="1">
      <c r="A141" s="340" t="s">
        <v>379</v>
      </c>
      <c r="B141" s="341"/>
      <c r="C141" s="341"/>
      <c r="D141" s="3"/>
      <c r="E141" s="8">
        <v>3</v>
      </c>
    </row>
    <row r="142" spans="1:5" ht="27" customHeight="1">
      <c r="A142" s="340" t="s">
        <v>380</v>
      </c>
      <c r="B142" s="341"/>
      <c r="C142" s="341"/>
      <c r="D142" s="3"/>
      <c r="E142" s="8">
        <v>3</v>
      </c>
    </row>
    <row r="143" spans="1:5" ht="27" customHeight="1">
      <c r="A143" s="340" t="s">
        <v>381</v>
      </c>
      <c r="B143" s="341"/>
      <c r="C143" s="341"/>
      <c r="D143" s="3"/>
      <c r="E143" s="8">
        <v>3</v>
      </c>
    </row>
    <row r="144" spans="1:5" ht="27" customHeight="1">
      <c r="A144" s="232" t="s">
        <v>382</v>
      </c>
      <c r="B144" s="233"/>
      <c r="C144" s="233"/>
      <c r="D144" s="3"/>
      <c r="E144" s="8">
        <v>3</v>
      </c>
    </row>
    <row r="145" spans="1:5" ht="27" customHeight="1">
      <c r="A145" s="229" t="s">
        <v>437</v>
      </c>
      <c r="B145" s="230"/>
      <c r="C145" s="230"/>
      <c r="D145" s="39" t="s">
        <v>3</v>
      </c>
      <c r="E145" s="8"/>
    </row>
    <row r="146" spans="1:5" ht="27" customHeight="1">
      <c r="A146" s="234" t="s">
        <v>475</v>
      </c>
      <c r="B146" s="235"/>
      <c r="C146" s="236"/>
      <c r="D146" s="3"/>
      <c r="E146" s="8">
        <v>3</v>
      </c>
    </row>
    <row r="147" spans="1:5" ht="27" customHeight="1">
      <c r="A147" s="234" t="s">
        <v>476</v>
      </c>
      <c r="B147" s="235"/>
      <c r="C147" s="236"/>
      <c r="D147" s="3"/>
      <c r="E147" s="8">
        <v>3</v>
      </c>
    </row>
    <row r="148" spans="1:5" ht="27" customHeight="1">
      <c r="A148" s="234" t="s">
        <v>477</v>
      </c>
      <c r="B148" s="235"/>
      <c r="C148" s="236"/>
      <c r="D148" s="3"/>
      <c r="E148" s="8">
        <v>3</v>
      </c>
    </row>
    <row r="149" spans="1:5" ht="27" customHeight="1">
      <c r="A149" s="234" t="s">
        <v>478</v>
      </c>
      <c r="B149" s="235"/>
      <c r="C149" s="236"/>
      <c r="D149" s="3"/>
      <c r="E149" s="8">
        <v>3</v>
      </c>
    </row>
    <row r="150" spans="1:5" ht="27" customHeight="1">
      <c r="A150" s="234" t="s">
        <v>479</v>
      </c>
      <c r="B150" s="235"/>
      <c r="C150" s="236"/>
      <c r="D150" s="3"/>
      <c r="E150" s="8">
        <v>3</v>
      </c>
    </row>
    <row r="151" spans="1:5" ht="27" customHeight="1">
      <c r="A151" s="164" t="s">
        <v>165</v>
      </c>
      <c r="B151" s="164"/>
      <c r="C151" s="164"/>
      <c r="D151" s="44">
        <f>SUM(D128:D150)</f>
        <v>0</v>
      </c>
      <c r="E151" s="9">
        <f>SUM(E128:E150)</f>
        <v>60</v>
      </c>
    </row>
    <row r="152" spans="1:5" ht="88.5" customHeight="1" thickBot="1">
      <c r="A152" s="45" t="s">
        <v>106</v>
      </c>
      <c r="B152" s="237" t="s">
        <v>131</v>
      </c>
      <c r="C152" s="237"/>
      <c r="D152" s="237"/>
    </row>
    <row r="153" spans="1:5" ht="27" customHeight="1">
      <c r="A153" s="364" t="s">
        <v>166</v>
      </c>
      <c r="B153" s="365"/>
      <c r="C153" s="46" t="s">
        <v>152</v>
      </c>
      <c r="D153" s="47" t="s">
        <v>153</v>
      </c>
    </row>
    <row r="154" spans="1:5" ht="27" customHeight="1" thickBot="1">
      <c r="A154" s="366"/>
      <c r="B154" s="367"/>
      <c r="C154" s="48">
        <f>D151</f>
        <v>0</v>
      </c>
      <c r="D154" s="49">
        <f>C154/60*100</f>
        <v>0</v>
      </c>
    </row>
    <row r="155" spans="1:5" ht="27" customHeight="1">
      <c r="A155" s="195"/>
      <c r="B155" s="196"/>
      <c r="C155" s="196"/>
      <c r="D155" s="197"/>
    </row>
    <row r="156" spans="1:5" ht="39" customHeight="1">
      <c r="A156" s="199" t="s">
        <v>172</v>
      </c>
      <c r="B156" s="200"/>
      <c r="C156" s="200"/>
      <c r="D156" s="201"/>
    </row>
    <row r="157" spans="1:5" ht="27" customHeight="1">
      <c r="A157" s="229" t="s">
        <v>447</v>
      </c>
      <c r="B157" s="230"/>
      <c r="C157" s="230"/>
      <c r="D157" s="38" t="s">
        <v>8</v>
      </c>
    </row>
    <row r="158" spans="1:5" ht="27" customHeight="1">
      <c r="A158" s="229" t="s">
        <v>164</v>
      </c>
      <c r="B158" s="230"/>
      <c r="C158" s="230"/>
      <c r="D158" s="39" t="s">
        <v>3</v>
      </c>
    </row>
    <row r="159" spans="1:5" ht="27" customHeight="1">
      <c r="A159" s="172" t="s">
        <v>480</v>
      </c>
      <c r="B159" s="173"/>
      <c r="C159" s="174"/>
      <c r="D159" s="3"/>
      <c r="E159" s="8">
        <v>3</v>
      </c>
    </row>
    <row r="160" spans="1:5" ht="27" customHeight="1">
      <c r="A160" s="172" t="s">
        <v>481</v>
      </c>
      <c r="B160" s="173"/>
      <c r="C160" s="174"/>
      <c r="D160" s="3"/>
      <c r="E160" s="8">
        <v>3</v>
      </c>
    </row>
    <row r="161" spans="1:5" ht="27" customHeight="1">
      <c r="A161" s="172" t="s">
        <v>482</v>
      </c>
      <c r="B161" s="173"/>
      <c r="C161" s="174"/>
      <c r="D161" s="3"/>
      <c r="E161" s="8">
        <v>3</v>
      </c>
    </row>
    <row r="162" spans="1:5" ht="27" customHeight="1">
      <c r="A162" s="172" t="s">
        <v>483</v>
      </c>
      <c r="B162" s="173"/>
      <c r="C162" s="174"/>
      <c r="D162" s="3"/>
      <c r="E162" s="8">
        <v>3</v>
      </c>
    </row>
    <row r="163" spans="1:5" ht="27" customHeight="1">
      <c r="A163" s="229" t="s">
        <v>150</v>
      </c>
      <c r="B163" s="230"/>
      <c r="C163" s="230"/>
      <c r="D163" s="39" t="s">
        <v>3</v>
      </c>
      <c r="E163" s="8"/>
    </row>
    <row r="164" spans="1:5" ht="27" customHeight="1">
      <c r="A164" s="172" t="s">
        <v>484</v>
      </c>
      <c r="B164" s="173"/>
      <c r="C164" s="174"/>
      <c r="D164" s="3"/>
      <c r="E164" s="8">
        <v>3</v>
      </c>
    </row>
    <row r="165" spans="1:5" ht="27" customHeight="1">
      <c r="A165" s="172" t="s">
        <v>36</v>
      </c>
      <c r="B165" s="173"/>
      <c r="C165" s="174"/>
      <c r="D165" s="3"/>
      <c r="E165" s="8">
        <v>3</v>
      </c>
    </row>
    <row r="166" spans="1:5" ht="27" customHeight="1">
      <c r="A166" s="172" t="s">
        <v>37</v>
      </c>
      <c r="B166" s="173"/>
      <c r="C166" s="174"/>
      <c r="D166" s="3"/>
      <c r="E166" s="8">
        <v>3</v>
      </c>
    </row>
    <row r="167" spans="1:5" ht="27" customHeight="1">
      <c r="A167" s="240" t="s">
        <v>378</v>
      </c>
      <c r="B167" s="241"/>
      <c r="C167" s="241"/>
      <c r="D167" s="39" t="s">
        <v>3</v>
      </c>
      <c r="E167" s="8"/>
    </row>
    <row r="168" spans="1:5" ht="27" customHeight="1">
      <c r="A168" s="172" t="s">
        <v>38</v>
      </c>
      <c r="B168" s="173"/>
      <c r="C168" s="174"/>
      <c r="D168" s="3"/>
      <c r="E168" s="8">
        <v>3</v>
      </c>
    </row>
    <row r="169" spans="1:5" ht="27" customHeight="1">
      <c r="A169" s="172" t="s">
        <v>39</v>
      </c>
      <c r="B169" s="173"/>
      <c r="C169" s="174"/>
      <c r="D169" s="3"/>
      <c r="E169" s="8">
        <v>3</v>
      </c>
    </row>
    <row r="170" spans="1:5" ht="27" customHeight="1">
      <c r="A170" s="172" t="s">
        <v>40</v>
      </c>
      <c r="B170" s="173"/>
      <c r="C170" s="174"/>
      <c r="D170" s="3"/>
      <c r="E170" s="8">
        <v>3</v>
      </c>
    </row>
    <row r="171" spans="1:5" ht="27" customHeight="1">
      <c r="A171" s="172" t="s">
        <v>41</v>
      </c>
      <c r="B171" s="173"/>
      <c r="C171" s="174"/>
      <c r="D171" s="3"/>
      <c r="E171" s="8">
        <v>3</v>
      </c>
    </row>
    <row r="172" spans="1:5" ht="27" customHeight="1">
      <c r="A172" s="172" t="s">
        <v>485</v>
      </c>
      <c r="B172" s="173"/>
      <c r="C172" s="174"/>
      <c r="D172" s="3"/>
      <c r="E172" s="8">
        <v>3</v>
      </c>
    </row>
    <row r="173" spans="1:5" ht="27" customHeight="1">
      <c r="A173" s="229" t="s">
        <v>437</v>
      </c>
      <c r="B173" s="230"/>
      <c r="C173" s="230"/>
      <c r="D173" s="39" t="s">
        <v>3</v>
      </c>
      <c r="E173" s="8"/>
    </row>
    <row r="174" spans="1:5" ht="27" customHeight="1">
      <c r="A174" s="172" t="s">
        <v>441</v>
      </c>
      <c r="B174" s="173"/>
      <c r="C174" s="174"/>
      <c r="D174" s="3"/>
      <c r="E174" s="8">
        <v>3</v>
      </c>
    </row>
    <row r="175" spans="1:5" ht="27" customHeight="1">
      <c r="A175" s="172" t="s">
        <v>442</v>
      </c>
      <c r="B175" s="173"/>
      <c r="C175" s="174"/>
      <c r="D175" s="3"/>
      <c r="E175" s="8">
        <v>3</v>
      </c>
    </row>
    <row r="176" spans="1:5" ht="27" customHeight="1">
      <c r="A176" s="172" t="s">
        <v>443</v>
      </c>
      <c r="B176" s="173"/>
      <c r="C176" s="174"/>
      <c r="D176" s="3"/>
      <c r="E176" s="8">
        <v>3</v>
      </c>
    </row>
    <row r="177" spans="1:5" ht="27" customHeight="1">
      <c r="A177" s="164" t="s">
        <v>167</v>
      </c>
      <c r="B177" s="164"/>
      <c r="C177" s="164"/>
      <c r="D177" s="44">
        <f>SUM(D159:D176)</f>
        <v>0</v>
      </c>
      <c r="E177" s="9">
        <f>SUM(E159:E176)</f>
        <v>45</v>
      </c>
    </row>
    <row r="178" spans="1:5" ht="62.25" customHeight="1" thickBot="1">
      <c r="A178" s="50" t="s">
        <v>106</v>
      </c>
      <c r="B178" s="237" t="s">
        <v>131</v>
      </c>
      <c r="C178" s="237"/>
      <c r="D178" s="237"/>
    </row>
    <row r="179" spans="1:5" ht="27" customHeight="1">
      <c r="A179" s="238" t="s">
        <v>168</v>
      </c>
      <c r="B179" s="239"/>
      <c r="C179" s="46" t="s">
        <v>152</v>
      </c>
      <c r="D179" s="47" t="s">
        <v>153</v>
      </c>
    </row>
    <row r="180" spans="1:5" ht="27" customHeight="1" thickBot="1">
      <c r="A180" s="167"/>
      <c r="B180" s="168"/>
      <c r="C180" s="48">
        <f>D177</f>
        <v>0</v>
      </c>
      <c r="D180" s="49">
        <f>C180/45*100</f>
        <v>0</v>
      </c>
    </row>
    <row r="181" spans="1:5" ht="27" customHeight="1">
      <c r="A181" s="192"/>
      <c r="B181" s="193"/>
      <c r="C181" s="193"/>
      <c r="D181" s="194"/>
    </row>
    <row r="182" spans="1:5" ht="39.75" customHeight="1">
      <c r="A182" s="199" t="s">
        <v>162</v>
      </c>
      <c r="B182" s="200"/>
      <c r="C182" s="200"/>
      <c r="D182" s="201"/>
    </row>
    <row r="183" spans="1:5" ht="27" customHeight="1">
      <c r="A183" s="229" t="s">
        <v>448</v>
      </c>
      <c r="B183" s="230"/>
      <c r="C183" s="230"/>
      <c r="D183" s="38" t="s">
        <v>8</v>
      </c>
    </row>
    <row r="184" spans="1:5" ht="27" customHeight="1">
      <c r="A184" s="229" t="s">
        <v>164</v>
      </c>
      <c r="B184" s="230"/>
      <c r="C184" s="230"/>
      <c r="D184" s="39" t="s">
        <v>3</v>
      </c>
    </row>
    <row r="185" spans="1:5" ht="27" customHeight="1">
      <c r="A185" s="199" t="s">
        <v>42</v>
      </c>
      <c r="B185" s="200"/>
      <c r="C185" s="200"/>
      <c r="D185" s="3"/>
      <c r="E185" s="5">
        <v>3</v>
      </c>
    </row>
    <row r="186" spans="1:5" ht="27" customHeight="1">
      <c r="A186" s="199" t="s">
        <v>43</v>
      </c>
      <c r="B186" s="200"/>
      <c r="C186" s="200"/>
      <c r="D186" s="3"/>
      <c r="E186" s="5">
        <v>3</v>
      </c>
    </row>
    <row r="187" spans="1:5" ht="27" customHeight="1">
      <c r="A187" s="199" t="s">
        <v>44</v>
      </c>
      <c r="B187" s="200"/>
      <c r="C187" s="200"/>
      <c r="D187" s="3"/>
      <c r="E187" s="5">
        <v>3</v>
      </c>
    </row>
    <row r="188" spans="1:5" ht="27" customHeight="1">
      <c r="A188" s="205" t="s">
        <v>45</v>
      </c>
      <c r="B188" s="206"/>
      <c r="C188" s="206"/>
      <c r="D188" s="3"/>
      <c r="E188" s="5">
        <v>3</v>
      </c>
    </row>
    <row r="189" spans="1:5" ht="27" customHeight="1">
      <c r="A189" s="199" t="s">
        <v>46</v>
      </c>
      <c r="B189" s="200"/>
      <c r="C189" s="200"/>
      <c r="D189" s="3"/>
      <c r="E189" s="5">
        <v>3</v>
      </c>
    </row>
    <row r="190" spans="1:5" ht="27" customHeight="1">
      <c r="A190" s="199" t="s">
        <v>47</v>
      </c>
      <c r="B190" s="200"/>
      <c r="C190" s="200"/>
      <c r="D190" s="3"/>
      <c r="E190" s="5">
        <v>3</v>
      </c>
    </row>
    <row r="191" spans="1:5" ht="27" customHeight="1">
      <c r="A191" s="199" t="s">
        <v>48</v>
      </c>
      <c r="B191" s="200"/>
      <c r="C191" s="200"/>
      <c r="D191" s="3"/>
      <c r="E191" s="5">
        <v>3</v>
      </c>
    </row>
    <row r="192" spans="1:5" ht="27" customHeight="1">
      <c r="A192" s="199" t="s">
        <v>49</v>
      </c>
      <c r="B192" s="200"/>
      <c r="C192" s="200"/>
      <c r="D192" s="3"/>
      <c r="E192" s="5">
        <v>3</v>
      </c>
    </row>
    <row r="193" spans="1:5" ht="27" customHeight="1">
      <c r="A193" s="229" t="s">
        <v>150</v>
      </c>
      <c r="B193" s="230"/>
      <c r="C193" s="230"/>
      <c r="D193" s="39" t="s">
        <v>3</v>
      </c>
    </row>
    <row r="194" spans="1:5" ht="27" customHeight="1">
      <c r="A194" s="199" t="s">
        <v>50</v>
      </c>
      <c r="B194" s="200"/>
      <c r="C194" s="200"/>
      <c r="D194" s="3"/>
      <c r="E194" s="5">
        <v>3</v>
      </c>
    </row>
    <row r="195" spans="1:5" ht="27" customHeight="1">
      <c r="A195" s="199" t="s">
        <v>51</v>
      </c>
      <c r="B195" s="200"/>
      <c r="C195" s="200"/>
      <c r="D195" s="3"/>
      <c r="E195" s="5">
        <v>3</v>
      </c>
    </row>
    <row r="196" spans="1:5" ht="27" customHeight="1">
      <c r="A196" s="199" t="s">
        <v>52</v>
      </c>
      <c r="B196" s="200"/>
      <c r="C196" s="200"/>
      <c r="D196" s="3"/>
      <c r="E196" s="5">
        <v>3</v>
      </c>
    </row>
    <row r="197" spans="1:5" ht="27" customHeight="1">
      <c r="A197" s="205" t="s">
        <v>53</v>
      </c>
      <c r="B197" s="206"/>
      <c r="C197" s="206"/>
      <c r="D197" s="3"/>
      <c r="E197" s="5">
        <v>3</v>
      </c>
    </row>
    <row r="198" spans="1:5" ht="27" customHeight="1">
      <c r="A198" s="199" t="s">
        <v>54</v>
      </c>
      <c r="B198" s="200"/>
      <c r="C198" s="200"/>
      <c r="D198" s="3"/>
      <c r="E198" s="5">
        <v>3</v>
      </c>
    </row>
    <row r="199" spans="1:5" ht="27" customHeight="1">
      <c r="A199" s="199" t="s">
        <v>55</v>
      </c>
      <c r="B199" s="200"/>
      <c r="C199" s="200"/>
      <c r="D199" s="3"/>
      <c r="E199" s="5">
        <v>3</v>
      </c>
    </row>
    <row r="200" spans="1:5" ht="27" customHeight="1">
      <c r="A200" s="240" t="s">
        <v>378</v>
      </c>
      <c r="B200" s="241"/>
      <c r="C200" s="241"/>
      <c r="D200" s="39" t="s">
        <v>3</v>
      </c>
      <c r="E200" s="5"/>
    </row>
    <row r="201" spans="1:5" ht="27" customHeight="1">
      <c r="A201" s="199" t="s">
        <v>383</v>
      </c>
      <c r="B201" s="200"/>
      <c r="C201" s="200"/>
      <c r="D201" s="3"/>
      <c r="E201" s="5">
        <v>3</v>
      </c>
    </row>
    <row r="202" spans="1:5" ht="27" customHeight="1">
      <c r="A202" s="199" t="s">
        <v>384</v>
      </c>
      <c r="B202" s="200"/>
      <c r="C202" s="200"/>
      <c r="D202" s="3"/>
      <c r="E202" s="5">
        <v>3</v>
      </c>
    </row>
    <row r="203" spans="1:5" ht="27" customHeight="1">
      <c r="A203" s="199" t="s">
        <v>385</v>
      </c>
      <c r="B203" s="200"/>
      <c r="C203" s="200"/>
      <c r="D203" s="3"/>
      <c r="E203" s="5">
        <v>3</v>
      </c>
    </row>
    <row r="204" spans="1:5" ht="27" customHeight="1">
      <c r="A204" s="205" t="s">
        <v>386</v>
      </c>
      <c r="B204" s="206"/>
      <c r="C204" s="206"/>
      <c r="D204" s="3"/>
      <c r="E204" s="5">
        <v>3</v>
      </c>
    </row>
    <row r="205" spans="1:5" ht="27" customHeight="1">
      <c r="A205" s="199" t="s">
        <v>387</v>
      </c>
      <c r="B205" s="200"/>
      <c r="C205" s="200"/>
      <c r="D205" s="3"/>
      <c r="E205" s="5">
        <v>3</v>
      </c>
    </row>
    <row r="206" spans="1:5" ht="27" customHeight="1">
      <c r="A206" s="199" t="s">
        <v>388</v>
      </c>
      <c r="B206" s="200"/>
      <c r="C206" s="200"/>
      <c r="D206" s="3"/>
      <c r="E206" s="5">
        <v>3</v>
      </c>
    </row>
    <row r="207" spans="1:5" ht="27" customHeight="1">
      <c r="A207" s="229" t="s">
        <v>437</v>
      </c>
      <c r="B207" s="230"/>
      <c r="C207" s="230"/>
      <c r="D207" s="39" t="s">
        <v>3</v>
      </c>
      <c r="E207" s="5"/>
    </row>
    <row r="208" spans="1:5" ht="27" customHeight="1">
      <c r="A208" s="199" t="s">
        <v>444</v>
      </c>
      <c r="B208" s="200"/>
      <c r="C208" s="200"/>
      <c r="D208" s="3"/>
      <c r="E208" s="5">
        <v>3</v>
      </c>
    </row>
    <row r="209" spans="1:5" ht="27" customHeight="1">
      <c r="A209" s="199" t="s">
        <v>445</v>
      </c>
      <c r="B209" s="200"/>
      <c r="C209" s="200"/>
      <c r="D209" s="3"/>
      <c r="E209" s="5">
        <v>3</v>
      </c>
    </row>
    <row r="210" spans="1:5" ht="27" customHeight="1">
      <c r="A210" s="199" t="s">
        <v>446</v>
      </c>
      <c r="B210" s="200"/>
      <c r="C210" s="200"/>
      <c r="D210" s="3"/>
      <c r="E210" s="5">
        <v>3</v>
      </c>
    </row>
    <row r="211" spans="1:5" ht="27" customHeight="1">
      <c r="A211" s="164" t="s">
        <v>173</v>
      </c>
      <c r="B211" s="164"/>
      <c r="C211" s="164"/>
      <c r="D211" s="44">
        <f>SUM(D185:D210)</f>
        <v>0</v>
      </c>
      <c r="E211" s="5">
        <f>SUM(E185:E210)</f>
        <v>69</v>
      </c>
    </row>
    <row r="212" spans="1:5" ht="70.5" customHeight="1" thickBot="1">
      <c r="A212" s="51" t="s">
        <v>106</v>
      </c>
      <c r="B212" s="237" t="s">
        <v>131</v>
      </c>
      <c r="C212" s="237"/>
      <c r="D212" s="237"/>
      <c r="E212" s="5"/>
    </row>
    <row r="213" spans="1:5" ht="27" customHeight="1">
      <c r="A213" s="169" t="s">
        <v>174</v>
      </c>
      <c r="B213" s="170"/>
      <c r="C213" s="46" t="s">
        <v>152</v>
      </c>
      <c r="D213" s="47" t="s">
        <v>153</v>
      </c>
    </row>
    <row r="214" spans="1:5" ht="27" customHeight="1" thickBot="1">
      <c r="A214" s="167"/>
      <c r="B214" s="168"/>
      <c r="C214" s="48">
        <f>D211</f>
        <v>0</v>
      </c>
      <c r="D214" s="49">
        <f>C214/69*100</f>
        <v>0</v>
      </c>
    </row>
    <row r="215" spans="1:5" ht="27" customHeight="1" thickBot="1">
      <c r="A215" s="181"/>
      <c r="B215" s="182"/>
      <c r="C215" s="182"/>
      <c r="D215" s="183"/>
    </row>
    <row r="216" spans="1:5" ht="27" customHeight="1">
      <c r="A216" s="169" t="s">
        <v>175</v>
      </c>
      <c r="B216" s="170"/>
      <c r="C216" s="46" t="s">
        <v>176</v>
      </c>
      <c r="D216" s="52" t="s">
        <v>177</v>
      </c>
    </row>
    <row r="217" spans="1:5" ht="27" customHeight="1" thickBot="1">
      <c r="A217" s="167"/>
      <c r="B217" s="168"/>
      <c r="C217" s="53">
        <f>C123+C154+C180+C214</f>
        <v>0</v>
      </c>
      <c r="D217" s="54">
        <f>C217/237*100</f>
        <v>0</v>
      </c>
      <c r="E217" s="9">
        <f>E120+E151+E177+E211</f>
        <v>237</v>
      </c>
    </row>
    <row r="218" spans="1:5" ht="27" customHeight="1">
      <c r="A218" s="109"/>
      <c r="B218" s="109"/>
      <c r="C218" s="109"/>
      <c r="D218" s="109"/>
    </row>
    <row r="219" spans="1:5" ht="27" customHeight="1">
      <c r="A219" s="352" t="s">
        <v>462</v>
      </c>
      <c r="B219" s="352"/>
      <c r="C219" s="352"/>
      <c r="D219" s="352"/>
    </row>
    <row r="220" spans="1:5" ht="36.75" customHeight="1">
      <c r="A220" s="199" t="s">
        <v>178</v>
      </c>
      <c r="B220" s="200"/>
      <c r="C220" s="200"/>
      <c r="D220" s="201"/>
    </row>
    <row r="221" spans="1:5" ht="27" customHeight="1">
      <c r="A221" s="229" t="s">
        <v>451</v>
      </c>
      <c r="B221" s="230"/>
      <c r="C221" s="230"/>
      <c r="D221" s="38" t="s">
        <v>8</v>
      </c>
    </row>
    <row r="222" spans="1:5" ht="27" customHeight="1">
      <c r="A222" s="229" t="s">
        <v>164</v>
      </c>
      <c r="B222" s="230"/>
      <c r="C222" s="230"/>
      <c r="D222" s="39" t="s">
        <v>3</v>
      </c>
    </row>
    <row r="223" spans="1:5" ht="27" customHeight="1">
      <c r="A223" s="199" t="s">
        <v>56</v>
      </c>
      <c r="B223" s="200"/>
      <c r="C223" s="200"/>
      <c r="D223" s="3"/>
      <c r="E223" s="8">
        <v>3</v>
      </c>
    </row>
    <row r="224" spans="1:5" ht="27" customHeight="1">
      <c r="A224" s="199" t="s">
        <v>57</v>
      </c>
      <c r="B224" s="200"/>
      <c r="C224" s="200"/>
      <c r="D224" s="3"/>
      <c r="E224" s="8">
        <v>3</v>
      </c>
    </row>
    <row r="225" spans="1:5" ht="27" customHeight="1">
      <c r="A225" s="199" t="s">
        <v>58</v>
      </c>
      <c r="B225" s="200"/>
      <c r="C225" s="200"/>
      <c r="D225" s="3"/>
      <c r="E225" s="8">
        <v>3</v>
      </c>
    </row>
    <row r="226" spans="1:5" ht="27" customHeight="1">
      <c r="A226" s="205" t="s">
        <v>59</v>
      </c>
      <c r="B226" s="206"/>
      <c r="C226" s="206"/>
      <c r="D226" s="3"/>
      <c r="E226" s="8">
        <v>3</v>
      </c>
    </row>
    <row r="227" spans="1:5" ht="27" customHeight="1">
      <c r="A227" s="229" t="s">
        <v>150</v>
      </c>
      <c r="B227" s="230"/>
      <c r="C227" s="230"/>
      <c r="D227" s="39" t="s">
        <v>3</v>
      </c>
    </row>
    <row r="228" spans="1:5" ht="27" customHeight="1">
      <c r="A228" s="199" t="s">
        <v>60</v>
      </c>
      <c r="B228" s="200"/>
      <c r="C228" s="200"/>
      <c r="D228" s="3"/>
      <c r="E228" s="8">
        <v>3</v>
      </c>
    </row>
    <row r="229" spans="1:5" ht="27" customHeight="1">
      <c r="A229" s="199" t="s">
        <v>61</v>
      </c>
      <c r="B229" s="200"/>
      <c r="C229" s="200"/>
      <c r="D229" s="3"/>
      <c r="E229" s="8">
        <v>3</v>
      </c>
    </row>
    <row r="230" spans="1:5" ht="27" customHeight="1">
      <c r="A230" s="240" t="s">
        <v>378</v>
      </c>
      <c r="B230" s="241"/>
      <c r="C230" s="241"/>
      <c r="D230" s="39" t="s">
        <v>3</v>
      </c>
      <c r="E230" s="8"/>
    </row>
    <row r="231" spans="1:5" ht="27" customHeight="1">
      <c r="A231" s="340" t="s">
        <v>389</v>
      </c>
      <c r="B231" s="341"/>
      <c r="C231" s="341"/>
      <c r="D231" s="3"/>
      <c r="E231" s="8">
        <v>3</v>
      </c>
    </row>
    <row r="232" spans="1:5" ht="27" customHeight="1">
      <c r="A232" s="340" t="s">
        <v>390</v>
      </c>
      <c r="B232" s="341"/>
      <c r="C232" s="341"/>
      <c r="D232" s="3"/>
      <c r="E232" s="8">
        <v>3</v>
      </c>
    </row>
    <row r="233" spans="1:5" ht="27" customHeight="1">
      <c r="A233" s="340" t="s">
        <v>391</v>
      </c>
      <c r="B233" s="341"/>
      <c r="C233" s="341"/>
      <c r="D233" s="3"/>
      <c r="E233" s="8">
        <v>3</v>
      </c>
    </row>
    <row r="234" spans="1:5" ht="27" customHeight="1">
      <c r="A234" s="232" t="s">
        <v>392</v>
      </c>
      <c r="B234" s="233"/>
      <c r="C234" s="233"/>
      <c r="D234" s="3"/>
      <c r="E234" s="8">
        <v>3</v>
      </c>
    </row>
    <row r="235" spans="1:5" ht="27" customHeight="1">
      <c r="A235" s="229" t="s">
        <v>437</v>
      </c>
      <c r="B235" s="230"/>
      <c r="C235" s="230"/>
      <c r="D235" s="39" t="s">
        <v>3</v>
      </c>
      <c r="E235" s="8"/>
    </row>
    <row r="236" spans="1:5" ht="27" customHeight="1">
      <c r="A236" s="199" t="s">
        <v>449</v>
      </c>
      <c r="B236" s="200"/>
      <c r="C236" s="200"/>
      <c r="D236" s="3"/>
      <c r="E236" s="8">
        <v>3</v>
      </c>
    </row>
    <row r="237" spans="1:5" ht="27" customHeight="1">
      <c r="A237" s="199" t="s">
        <v>450</v>
      </c>
      <c r="B237" s="200"/>
      <c r="C237" s="200"/>
      <c r="D237" s="3"/>
      <c r="E237" s="8">
        <v>3</v>
      </c>
    </row>
    <row r="238" spans="1:5" ht="27" customHeight="1">
      <c r="A238" s="164" t="s">
        <v>181</v>
      </c>
      <c r="B238" s="164"/>
      <c r="C238" s="164"/>
      <c r="D238" s="44">
        <f>SUM(D223:D237)</f>
        <v>0</v>
      </c>
      <c r="E238" s="9">
        <f>SUM(E223:E237)</f>
        <v>36</v>
      </c>
    </row>
    <row r="239" spans="1:5" ht="54" customHeight="1" thickBot="1">
      <c r="A239" s="55" t="s">
        <v>106</v>
      </c>
      <c r="B239" s="237" t="s">
        <v>131</v>
      </c>
      <c r="C239" s="237"/>
      <c r="D239" s="237"/>
    </row>
    <row r="240" spans="1:5" ht="27" customHeight="1">
      <c r="A240" s="169" t="s">
        <v>182</v>
      </c>
      <c r="B240" s="170"/>
      <c r="C240" s="46" t="s">
        <v>152</v>
      </c>
      <c r="D240" s="47" t="s">
        <v>153</v>
      </c>
    </row>
    <row r="241" spans="1:5" ht="27" customHeight="1" thickBot="1">
      <c r="A241" s="167"/>
      <c r="B241" s="168"/>
      <c r="C241" s="56">
        <f>D238</f>
        <v>0</v>
      </c>
      <c r="D241" s="49">
        <f>C241/36*100</f>
        <v>0</v>
      </c>
    </row>
    <row r="242" spans="1:5" ht="27" customHeight="1">
      <c r="A242" s="319"/>
      <c r="B242" s="320"/>
      <c r="C242" s="320"/>
      <c r="D242" s="321"/>
    </row>
    <row r="243" spans="1:5" ht="41.25" customHeight="1">
      <c r="A243" s="172" t="s">
        <v>179</v>
      </c>
      <c r="B243" s="173"/>
      <c r="C243" s="173"/>
      <c r="D243" s="353"/>
    </row>
    <row r="244" spans="1:5" ht="27" customHeight="1">
      <c r="A244" s="175" t="s">
        <v>455</v>
      </c>
      <c r="B244" s="176"/>
      <c r="C244" s="177"/>
      <c r="D244" s="38" t="s">
        <v>8</v>
      </c>
    </row>
    <row r="245" spans="1:5" ht="27" customHeight="1">
      <c r="A245" s="229" t="s">
        <v>185</v>
      </c>
      <c r="B245" s="230"/>
      <c r="C245" s="230"/>
      <c r="D245" s="39" t="s">
        <v>3</v>
      </c>
    </row>
    <row r="246" spans="1:5" ht="27" customHeight="1">
      <c r="A246" s="172" t="s">
        <v>62</v>
      </c>
      <c r="B246" s="173"/>
      <c r="C246" s="174"/>
      <c r="D246" s="3"/>
      <c r="E246" s="8">
        <v>3</v>
      </c>
    </row>
    <row r="247" spans="1:5" ht="27" customHeight="1">
      <c r="A247" s="172" t="s">
        <v>63</v>
      </c>
      <c r="B247" s="173"/>
      <c r="C247" s="174"/>
      <c r="D247" s="3"/>
      <c r="E247" s="8">
        <v>3</v>
      </c>
    </row>
    <row r="248" spans="1:5" ht="27" customHeight="1">
      <c r="A248" s="172" t="s">
        <v>64</v>
      </c>
      <c r="B248" s="173"/>
      <c r="C248" s="174"/>
      <c r="D248" s="3"/>
      <c r="E248" s="8">
        <v>3</v>
      </c>
    </row>
    <row r="249" spans="1:5" ht="27" customHeight="1">
      <c r="A249" s="175" t="s">
        <v>150</v>
      </c>
      <c r="B249" s="176"/>
      <c r="C249" s="177"/>
      <c r="D249" s="39" t="s">
        <v>3</v>
      </c>
    </row>
    <row r="250" spans="1:5" ht="27" customHeight="1">
      <c r="A250" s="172" t="s">
        <v>65</v>
      </c>
      <c r="B250" s="173"/>
      <c r="C250" s="174"/>
      <c r="D250" s="3"/>
      <c r="E250" s="8">
        <v>3</v>
      </c>
    </row>
    <row r="251" spans="1:5" ht="27" customHeight="1">
      <c r="A251" s="172" t="s">
        <v>66</v>
      </c>
      <c r="B251" s="173"/>
      <c r="C251" s="174"/>
      <c r="D251" s="3"/>
      <c r="E251" s="8">
        <v>3</v>
      </c>
    </row>
    <row r="252" spans="1:5" ht="27" customHeight="1">
      <c r="A252" s="172" t="s">
        <v>67</v>
      </c>
      <c r="B252" s="173"/>
      <c r="C252" s="174"/>
      <c r="D252" s="3"/>
      <c r="E252" s="8">
        <v>3</v>
      </c>
    </row>
    <row r="253" spans="1:5" ht="27" customHeight="1">
      <c r="A253" s="349" t="s">
        <v>378</v>
      </c>
      <c r="B253" s="350"/>
      <c r="C253" s="351"/>
      <c r="D253" s="39" t="s">
        <v>3</v>
      </c>
      <c r="E253" s="8"/>
    </row>
    <row r="254" spans="1:5" ht="27" customHeight="1">
      <c r="A254" s="346" t="s">
        <v>393</v>
      </c>
      <c r="B254" s="347"/>
      <c r="C254" s="348"/>
      <c r="D254" s="3"/>
      <c r="E254" s="8">
        <v>3</v>
      </c>
    </row>
    <row r="255" spans="1:5" ht="27" customHeight="1">
      <c r="A255" s="346" t="s">
        <v>394</v>
      </c>
      <c r="B255" s="347"/>
      <c r="C255" s="348"/>
      <c r="D255" s="3"/>
      <c r="E255" s="8">
        <v>3</v>
      </c>
    </row>
    <row r="256" spans="1:5" ht="27" customHeight="1">
      <c r="A256" s="346" t="s">
        <v>395</v>
      </c>
      <c r="B256" s="347"/>
      <c r="C256" s="348"/>
      <c r="D256" s="3"/>
      <c r="E256" s="8">
        <v>3</v>
      </c>
    </row>
    <row r="257" spans="1:5" ht="27" customHeight="1">
      <c r="A257" s="346" t="s">
        <v>396</v>
      </c>
      <c r="B257" s="347"/>
      <c r="C257" s="348"/>
      <c r="D257" s="3"/>
      <c r="E257" s="8">
        <v>3</v>
      </c>
    </row>
    <row r="258" spans="1:5" ht="27" customHeight="1">
      <c r="A258" s="346" t="s">
        <v>397</v>
      </c>
      <c r="B258" s="347"/>
      <c r="C258" s="348"/>
      <c r="D258" s="3"/>
      <c r="E258" s="8">
        <v>3</v>
      </c>
    </row>
    <row r="259" spans="1:5" ht="27" customHeight="1">
      <c r="A259" s="229" t="s">
        <v>437</v>
      </c>
      <c r="B259" s="230"/>
      <c r="C259" s="230"/>
      <c r="D259" s="39" t="s">
        <v>3</v>
      </c>
      <c r="E259" s="8"/>
    </row>
    <row r="260" spans="1:5" ht="27" customHeight="1">
      <c r="A260" s="172" t="s">
        <v>452</v>
      </c>
      <c r="B260" s="173"/>
      <c r="C260" s="174"/>
      <c r="D260" s="3"/>
      <c r="E260" s="8">
        <v>3</v>
      </c>
    </row>
    <row r="261" spans="1:5" ht="27" customHeight="1">
      <c r="A261" s="172" t="s">
        <v>454</v>
      </c>
      <c r="B261" s="173"/>
      <c r="C261" s="174"/>
      <c r="D261" s="3"/>
      <c r="E261" s="8">
        <v>3</v>
      </c>
    </row>
    <row r="262" spans="1:5" ht="27" customHeight="1">
      <c r="A262" s="172" t="s">
        <v>453</v>
      </c>
      <c r="B262" s="173"/>
      <c r="C262" s="174"/>
      <c r="D262" s="3"/>
      <c r="E262" s="8">
        <v>3</v>
      </c>
    </row>
    <row r="263" spans="1:5" ht="27" customHeight="1">
      <c r="A263" s="164" t="s">
        <v>183</v>
      </c>
      <c r="B263" s="164"/>
      <c r="C263" s="164"/>
      <c r="D263" s="44">
        <f>SUM(D246:D262)</f>
        <v>0</v>
      </c>
      <c r="E263" s="9">
        <f>SUM(E246:E262)</f>
        <v>42</v>
      </c>
    </row>
    <row r="264" spans="1:5" ht="75" customHeight="1" thickBot="1">
      <c r="A264" s="51" t="s">
        <v>106</v>
      </c>
      <c r="B264" s="237" t="s">
        <v>131</v>
      </c>
      <c r="C264" s="237"/>
      <c r="D264" s="237"/>
    </row>
    <row r="265" spans="1:5" ht="27" customHeight="1">
      <c r="A265" s="169" t="s">
        <v>184</v>
      </c>
      <c r="B265" s="170"/>
      <c r="C265" s="46" t="s">
        <v>152</v>
      </c>
      <c r="D265" s="47" t="s">
        <v>153</v>
      </c>
    </row>
    <row r="266" spans="1:5" ht="27" customHeight="1" thickBot="1">
      <c r="A266" s="167"/>
      <c r="B266" s="168"/>
      <c r="C266" s="57">
        <f>D263</f>
        <v>0</v>
      </c>
      <c r="D266" s="58">
        <f>C266/42*100</f>
        <v>0</v>
      </c>
    </row>
    <row r="267" spans="1:5" ht="27" customHeight="1">
      <c r="A267" s="316"/>
      <c r="B267" s="317"/>
      <c r="C267" s="317"/>
      <c r="D267" s="318"/>
    </row>
    <row r="268" spans="1:5" ht="42.75" customHeight="1">
      <c r="A268" s="199" t="s">
        <v>163</v>
      </c>
      <c r="B268" s="200"/>
      <c r="C268" s="200"/>
      <c r="D268" s="201"/>
    </row>
    <row r="269" spans="1:5" ht="27" customHeight="1">
      <c r="A269" s="229" t="s">
        <v>459</v>
      </c>
      <c r="B269" s="230"/>
      <c r="C269" s="230"/>
      <c r="D269" s="38" t="s">
        <v>8</v>
      </c>
    </row>
    <row r="270" spans="1:5" ht="27" customHeight="1">
      <c r="A270" s="229" t="s">
        <v>149</v>
      </c>
      <c r="B270" s="230"/>
      <c r="C270" s="230"/>
      <c r="D270" s="39" t="s">
        <v>3</v>
      </c>
    </row>
    <row r="271" spans="1:5" ht="27" customHeight="1">
      <c r="A271" s="172" t="s">
        <v>68</v>
      </c>
      <c r="B271" s="173"/>
      <c r="C271" s="174"/>
      <c r="D271" s="3"/>
      <c r="E271" s="8">
        <v>3</v>
      </c>
    </row>
    <row r="272" spans="1:5" ht="27" customHeight="1">
      <c r="A272" s="172" t="s">
        <v>69</v>
      </c>
      <c r="B272" s="173"/>
      <c r="C272" s="174"/>
      <c r="D272" s="3"/>
      <c r="E272" s="8">
        <v>3</v>
      </c>
    </row>
    <row r="273" spans="1:5" ht="27" customHeight="1">
      <c r="A273" s="172" t="s">
        <v>70</v>
      </c>
      <c r="B273" s="173"/>
      <c r="C273" s="174"/>
      <c r="D273" s="3"/>
      <c r="E273" s="8">
        <v>3</v>
      </c>
    </row>
    <row r="274" spans="1:5" ht="27" customHeight="1">
      <c r="A274" s="172" t="s">
        <v>71</v>
      </c>
      <c r="B274" s="173"/>
      <c r="C274" s="174"/>
      <c r="D274" s="3"/>
      <c r="E274" s="8">
        <v>3</v>
      </c>
    </row>
    <row r="275" spans="1:5" ht="27" customHeight="1">
      <c r="A275" s="172" t="s">
        <v>72</v>
      </c>
      <c r="B275" s="173"/>
      <c r="C275" s="174"/>
      <c r="D275" s="3"/>
      <c r="E275" s="8">
        <v>3</v>
      </c>
    </row>
    <row r="276" spans="1:5" ht="27" customHeight="1">
      <c r="A276" s="172" t="s">
        <v>73</v>
      </c>
      <c r="B276" s="173"/>
      <c r="C276" s="174"/>
      <c r="D276" s="3"/>
      <c r="E276" s="8">
        <v>3</v>
      </c>
    </row>
    <row r="277" spans="1:5" ht="27" customHeight="1">
      <c r="A277" s="172" t="s">
        <v>74</v>
      </c>
      <c r="B277" s="173"/>
      <c r="C277" s="174"/>
      <c r="D277" s="3"/>
      <c r="E277" s="8">
        <v>3</v>
      </c>
    </row>
    <row r="278" spans="1:5" ht="27" customHeight="1">
      <c r="A278" s="172" t="s">
        <v>75</v>
      </c>
      <c r="B278" s="173"/>
      <c r="C278" s="174"/>
      <c r="D278" s="3"/>
      <c r="E278" s="8">
        <v>3</v>
      </c>
    </row>
    <row r="279" spans="1:5" ht="27" customHeight="1">
      <c r="A279" s="172" t="s">
        <v>76</v>
      </c>
      <c r="B279" s="173"/>
      <c r="C279" s="174"/>
      <c r="D279" s="3"/>
      <c r="E279" s="8">
        <v>3</v>
      </c>
    </row>
    <row r="280" spans="1:5" ht="27" customHeight="1">
      <c r="A280" s="175" t="s">
        <v>150</v>
      </c>
      <c r="B280" s="176"/>
      <c r="C280" s="177"/>
      <c r="D280" s="39" t="s">
        <v>3</v>
      </c>
    </row>
    <row r="281" spans="1:5" ht="27" customHeight="1">
      <c r="A281" s="172" t="s">
        <v>487</v>
      </c>
      <c r="B281" s="173"/>
      <c r="C281" s="174"/>
      <c r="D281" s="3"/>
      <c r="E281" s="8">
        <v>3</v>
      </c>
    </row>
    <row r="282" spans="1:5" ht="27" customHeight="1">
      <c r="A282" s="172" t="s">
        <v>77</v>
      </c>
      <c r="B282" s="173"/>
      <c r="C282" s="174"/>
      <c r="D282" s="3"/>
      <c r="E282" s="8">
        <v>3</v>
      </c>
    </row>
    <row r="283" spans="1:5" ht="27" customHeight="1">
      <c r="A283" s="172" t="s">
        <v>78</v>
      </c>
      <c r="B283" s="173"/>
      <c r="C283" s="174"/>
      <c r="D283" s="3"/>
      <c r="E283" s="8">
        <v>3</v>
      </c>
    </row>
    <row r="284" spans="1:5" ht="27" customHeight="1">
      <c r="A284" s="172" t="s">
        <v>79</v>
      </c>
      <c r="B284" s="173"/>
      <c r="C284" s="174"/>
      <c r="D284" s="3"/>
      <c r="E284" s="8">
        <v>3</v>
      </c>
    </row>
    <row r="285" spans="1:5" ht="27" customHeight="1">
      <c r="A285" s="172" t="s">
        <v>80</v>
      </c>
      <c r="B285" s="173"/>
      <c r="C285" s="174"/>
      <c r="D285" s="3"/>
      <c r="E285" s="8">
        <v>3</v>
      </c>
    </row>
    <row r="286" spans="1:5" ht="27" customHeight="1">
      <c r="A286" s="172" t="s">
        <v>81</v>
      </c>
      <c r="B286" s="173"/>
      <c r="C286" s="174"/>
      <c r="D286" s="3"/>
      <c r="E286" s="8">
        <v>3</v>
      </c>
    </row>
    <row r="287" spans="1:5" ht="27" customHeight="1">
      <c r="A287" s="172" t="s">
        <v>82</v>
      </c>
      <c r="B287" s="173"/>
      <c r="C287" s="174"/>
      <c r="D287" s="3"/>
      <c r="E287" s="8">
        <v>3</v>
      </c>
    </row>
    <row r="288" spans="1:5" ht="27" customHeight="1">
      <c r="A288" s="172" t="s">
        <v>83</v>
      </c>
      <c r="B288" s="173"/>
      <c r="C288" s="174"/>
      <c r="D288" s="3"/>
      <c r="E288" s="8">
        <v>3</v>
      </c>
    </row>
    <row r="289" spans="1:5" ht="27" customHeight="1">
      <c r="A289" s="172" t="s">
        <v>84</v>
      </c>
      <c r="B289" s="173"/>
      <c r="C289" s="174"/>
      <c r="D289" s="3"/>
      <c r="E289" s="8">
        <v>3</v>
      </c>
    </row>
    <row r="290" spans="1:5" ht="27" customHeight="1">
      <c r="A290" s="349" t="s">
        <v>378</v>
      </c>
      <c r="B290" s="350"/>
      <c r="C290" s="351"/>
      <c r="D290" s="39" t="s">
        <v>3</v>
      </c>
      <c r="E290" s="8"/>
    </row>
    <row r="291" spans="1:5" ht="27" customHeight="1">
      <c r="A291" s="346" t="s">
        <v>398</v>
      </c>
      <c r="B291" s="347"/>
      <c r="C291" s="348"/>
      <c r="D291" s="3"/>
      <c r="E291" s="8">
        <v>3</v>
      </c>
    </row>
    <row r="292" spans="1:5" ht="27" customHeight="1">
      <c r="A292" s="346" t="s">
        <v>399</v>
      </c>
      <c r="B292" s="347"/>
      <c r="C292" s="348"/>
      <c r="D292" s="3"/>
      <c r="E292" s="8">
        <v>3</v>
      </c>
    </row>
    <row r="293" spans="1:5" ht="27" customHeight="1">
      <c r="A293" s="346" t="s">
        <v>400</v>
      </c>
      <c r="B293" s="347"/>
      <c r="C293" s="348"/>
      <c r="D293" s="3"/>
      <c r="E293" s="8">
        <v>3</v>
      </c>
    </row>
    <row r="294" spans="1:5" ht="27" customHeight="1">
      <c r="A294" s="229" t="s">
        <v>437</v>
      </c>
      <c r="B294" s="230"/>
      <c r="C294" s="230"/>
      <c r="D294" s="39" t="s">
        <v>3</v>
      </c>
      <c r="E294" s="8"/>
    </row>
    <row r="295" spans="1:5" ht="27" customHeight="1">
      <c r="A295" s="172" t="s">
        <v>456</v>
      </c>
      <c r="B295" s="173"/>
      <c r="C295" s="174"/>
      <c r="D295" s="3"/>
      <c r="E295" s="8">
        <v>3</v>
      </c>
    </row>
    <row r="296" spans="1:5" ht="27" customHeight="1">
      <c r="A296" s="172" t="s">
        <v>420</v>
      </c>
      <c r="B296" s="173"/>
      <c r="C296" s="174"/>
      <c r="D296" s="3"/>
      <c r="E296" s="8">
        <v>3</v>
      </c>
    </row>
    <row r="297" spans="1:5" ht="27" customHeight="1">
      <c r="A297" s="172" t="s">
        <v>457</v>
      </c>
      <c r="B297" s="173"/>
      <c r="C297" s="174"/>
      <c r="D297" s="3"/>
      <c r="E297" s="8">
        <v>3</v>
      </c>
    </row>
    <row r="298" spans="1:5" ht="27" customHeight="1">
      <c r="A298" s="172" t="s">
        <v>458</v>
      </c>
      <c r="B298" s="173"/>
      <c r="C298" s="174"/>
      <c r="D298" s="3"/>
      <c r="E298" s="8">
        <v>3</v>
      </c>
    </row>
    <row r="299" spans="1:5" ht="27" customHeight="1">
      <c r="A299" s="164" t="s">
        <v>186</v>
      </c>
      <c r="B299" s="164"/>
      <c r="C299" s="164"/>
      <c r="D299" s="44">
        <f>SUM(D271:D298)</f>
        <v>0</v>
      </c>
      <c r="E299" s="9">
        <f>SUM(E271:E298)</f>
        <v>75</v>
      </c>
    </row>
    <row r="300" spans="1:5" ht="74.25" customHeight="1" thickBot="1">
      <c r="A300" s="45" t="s">
        <v>106</v>
      </c>
      <c r="B300" s="237" t="s">
        <v>131</v>
      </c>
      <c r="C300" s="237"/>
      <c r="D300" s="237"/>
    </row>
    <row r="301" spans="1:5" ht="27" customHeight="1">
      <c r="A301" s="169" t="s">
        <v>187</v>
      </c>
      <c r="B301" s="170"/>
      <c r="C301" s="46" t="s">
        <v>152</v>
      </c>
      <c r="D301" s="47" t="s">
        <v>153</v>
      </c>
    </row>
    <row r="302" spans="1:5" ht="27" customHeight="1" thickBot="1">
      <c r="A302" s="167"/>
      <c r="B302" s="168"/>
      <c r="C302" s="48">
        <f>D299</f>
        <v>0</v>
      </c>
      <c r="D302" s="49">
        <f>C302/75*100</f>
        <v>0</v>
      </c>
    </row>
    <row r="303" spans="1:5" ht="27" customHeight="1">
      <c r="A303" s="192"/>
      <c r="B303" s="193"/>
      <c r="C303" s="193"/>
      <c r="D303" s="194"/>
    </row>
    <row r="304" spans="1:5" ht="44.25" customHeight="1">
      <c r="A304" s="199" t="s">
        <v>180</v>
      </c>
      <c r="B304" s="200"/>
      <c r="C304" s="200"/>
      <c r="D304" s="201"/>
    </row>
    <row r="305" spans="1:5" ht="27" customHeight="1">
      <c r="A305" s="229" t="s">
        <v>469</v>
      </c>
      <c r="B305" s="230"/>
      <c r="C305" s="230"/>
      <c r="D305" s="38" t="s">
        <v>8</v>
      </c>
    </row>
    <row r="306" spans="1:5" ht="27" customHeight="1">
      <c r="A306" s="229" t="s">
        <v>164</v>
      </c>
      <c r="B306" s="230"/>
      <c r="C306" s="230"/>
      <c r="D306" s="39" t="s">
        <v>3</v>
      </c>
    </row>
    <row r="307" spans="1:5" ht="27" customHeight="1">
      <c r="A307" s="172" t="s">
        <v>85</v>
      </c>
      <c r="B307" s="173"/>
      <c r="C307" s="174"/>
      <c r="D307" s="3"/>
      <c r="E307" s="8">
        <v>3</v>
      </c>
    </row>
    <row r="308" spans="1:5" ht="27" customHeight="1">
      <c r="A308" s="172" t="s">
        <v>86</v>
      </c>
      <c r="B308" s="173"/>
      <c r="C308" s="174"/>
      <c r="D308" s="3"/>
      <c r="E308" s="8">
        <v>3</v>
      </c>
    </row>
    <row r="309" spans="1:5" ht="27" customHeight="1">
      <c r="A309" s="172" t="s">
        <v>87</v>
      </c>
      <c r="B309" s="173"/>
      <c r="C309" s="174"/>
      <c r="D309" s="3"/>
      <c r="E309" s="8">
        <v>3</v>
      </c>
    </row>
    <row r="310" spans="1:5" ht="27" customHeight="1">
      <c r="A310" s="172" t="s">
        <v>88</v>
      </c>
      <c r="B310" s="173"/>
      <c r="C310" s="174"/>
      <c r="D310" s="3"/>
      <c r="E310" s="8">
        <v>3</v>
      </c>
    </row>
    <row r="311" spans="1:5" ht="27" customHeight="1">
      <c r="A311" s="172" t="s">
        <v>89</v>
      </c>
      <c r="B311" s="173"/>
      <c r="C311" s="174"/>
      <c r="D311" s="3"/>
      <c r="E311" s="8">
        <v>3</v>
      </c>
    </row>
    <row r="312" spans="1:5" ht="27" customHeight="1">
      <c r="A312" s="172" t="s">
        <v>90</v>
      </c>
      <c r="B312" s="173"/>
      <c r="C312" s="174"/>
      <c r="D312" s="3"/>
      <c r="E312" s="8">
        <v>3</v>
      </c>
    </row>
    <row r="313" spans="1:5" ht="27" customHeight="1">
      <c r="A313" s="172" t="s">
        <v>91</v>
      </c>
      <c r="B313" s="173"/>
      <c r="C313" s="174"/>
      <c r="D313" s="3"/>
      <c r="E313" s="8">
        <v>3</v>
      </c>
    </row>
    <row r="314" spans="1:5" ht="27" customHeight="1">
      <c r="A314" s="172" t="s">
        <v>92</v>
      </c>
      <c r="B314" s="173"/>
      <c r="C314" s="174"/>
      <c r="D314" s="3"/>
      <c r="E314" s="8">
        <v>3</v>
      </c>
    </row>
    <row r="315" spans="1:5" ht="27" customHeight="1">
      <c r="A315" s="172" t="s">
        <v>93</v>
      </c>
      <c r="B315" s="173"/>
      <c r="C315" s="174"/>
      <c r="D315" s="3"/>
      <c r="E315" s="8">
        <v>3</v>
      </c>
    </row>
    <row r="316" spans="1:5" ht="27" customHeight="1">
      <c r="A316" s="172" t="s">
        <v>100</v>
      </c>
      <c r="B316" s="173"/>
      <c r="C316" s="174"/>
      <c r="D316" s="3"/>
      <c r="E316" s="8">
        <v>3</v>
      </c>
    </row>
    <row r="317" spans="1:5" ht="27" customHeight="1">
      <c r="A317" s="172" t="s">
        <v>101</v>
      </c>
      <c r="B317" s="173"/>
      <c r="C317" s="174"/>
      <c r="D317" s="3"/>
      <c r="E317" s="8">
        <v>3</v>
      </c>
    </row>
    <row r="318" spans="1:5" ht="27" customHeight="1">
      <c r="A318" s="172" t="s">
        <v>102</v>
      </c>
      <c r="B318" s="173"/>
      <c r="C318" s="174"/>
      <c r="D318" s="3"/>
      <c r="E318" s="8">
        <v>3</v>
      </c>
    </row>
    <row r="319" spans="1:5" ht="27" customHeight="1">
      <c r="A319" s="172" t="s">
        <v>103</v>
      </c>
      <c r="B319" s="173"/>
      <c r="C319" s="174"/>
      <c r="D319" s="3"/>
      <c r="E319" s="8">
        <v>3</v>
      </c>
    </row>
    <row r="320" spans="1:5" ht="27" customHeight="1">
      <c r="A320" s="175" t="s">
        <v>150</v>
      </c>
      <c r="B320" s="176"/>
      <c r="C320" s="177"/>
      <c r="D320" s="39" t="s">
        <v>3</v>
      </c>
    </row>
    <row r="321" spans="1:5" ht="27" customHeight="1">
      <c r="A321" s="172" t="s">
        <v>94</v>
      </c>
      <c r="B321" s="173"/>
      <c r="C321" s="174"/>
      <c r="D321" s="3"/>
      <c r="E321" s="8">
        <v>3</v>
      </c>
    </row>
    <row r="322" spans="1:5" ht="27" customHeight="1">
      <c r="A322" s="172" t="s">
        <v>95</v>
      </c>
      <c r="B322" s="173"/>
      <c r="C322" s="174"/>
      <c r="D322" s="3"/>
      <c r="E322" s="8">
        <v>3</v>
      </c>
    </row>
    <row r="323" spans="1:5" ht="27" customHeight="1">
      <c r="A323" s="172" t="s">
        <v>96</v>
      </c>
      <c r="B323" s="173"/>
      <c r="C323" s="174"/>
      <c r="D323" s="3"/>
      <c r="E323" s="8">
        <v>3</v>
      </c>
    </row>
    <row r="324" spans="1:5" ht="27" customHeight="1">
      <c r="A324" s="172" t="s">
        <v>97</v>
      </c>
      <c r="B324" s="173"/>
      <c r="C324" s="174"/>
      <c r="D324" s="3"/>
      <c r="E324" s="8">
        <v>3</v>
      </c>
    </row>
    <row r="325" spans="1:5" ht="27" customHeight="1">
      <c r="A325" s="172" t="s">
        <v>98</v>
      </c>
      <c r="B325" s="173"/>
      <c r="C325" s="174"/>
      <c r="D325" s="3"/>
      <c r="E325" s="8">
        <v>3</v>
      </c>
    </row>
    <row r="326" spans="1:5" ht="27" customHeight="1">
      <c r="A326" s="172" t="s">
        <v>99</v>
      </c>
      <c r="B326" s="173"/>
      <c r="C326" s="174"/>
      <c r="D326" s="3"/>
      <c r="E326" s="8">
        <v>3</v>
      </c>
    </row>
    <row r="327" spans="1:5" ht="27" customHeight="1">
      <c r="A327" s="349" t="s">
        <v>378</v>
      </c>
      <c r="B327" s="350"/>
      <c r="C327" s="351"/>
      <c r="D327" s="39" t="s">
        <v>3</v>
      </c>
      <c r="E327" s="8"/>
    </row>
    <row r="328" spans="1:5" ht="27" customHeight="1">
      <c r="A328" s="346" t="s">
        <v>401</v>
      </c>
      <c r="B328" s="347"/>
      <c r="C328" s="348"/>
      <c r="D328" s="3"/>
      <c r="E328" s="8">
        <v>3</v>
      </c>
    </row>
    <row r="329" spans="1:5" ht="27" customHeight="1">
      <c r="A329" s="346" t="s">
        <v>402</v>
      </c>
      <c r="B329" s="347"/>
      <c r="C329" s="348"/>
      <c r="D329" s="3"/>
      <c r="E329" s="8">
        <v>3</v>
      </c>
    </row>
    <row r="330" spans="1:5" ht="27" customHeight="1">
      <c r="A330" s="229" t="s">
        <v>437</v>
      </c>
      <c r="B330" s="230"/>
      <c r="C330" s="230"/>
      <c r="D330" s="39" t="s">
        <v>3</v>
      </c>
      <c r="E330" s="8"/>
    </row>
    <row r="331" spans="1:5" ht="27" customHeight="1">
      <c r="A331" s="172" t="s">
        <v>460</v>
      </c>
      <c r="B331" s="173"/>
      <c r="C331" s="174"/>
      <c r="D331" s="3"/>
      <c r="E331" s="8">
        <v>3</v>
      </c>
    </row>
    <row r="332" spans="1:5" ht="27" customHeight="1">
      <c r="A332" s="172" t="s">
        <v>461</v>
      </c>
      <c r="B332" s="173"/>
      <c r="C332" s="174"/>
      <c r="D332" s="3"/>
      <c r="E332" s="8">
        <v>3</v>
      </c>
    </row>
    <row r="333" spans="1:5" ht="27" customHeight="1">
      <c r="A333" s="164" t="s">
        <v>188</v>
      </c>
      <c r="B333" s="164"/>
      <c r="C333" s="164"/>
      <c r="D333" s="44">
        <f>SUM(D307:D332)</f>
        <v>0</v>
      </c>
      <c r="E333" s="9">
        <f>SUM(E307:E332)</f>
        <v>69</v>
      </c>
    </row>
    <row r="334" spans="1:5" ht="75.75" customHeight="1" thickBot="1">
      <c r="A334" s="45" t="s">
        <v>106</v>
      </c>
      <c r="B334" s="237" t="s">
        <v>131</v>
      </c>
      <c r="C334" s="237"/>
      <c r="D334" s="237"/>
    </row>
    <row r="335" spans="1:5" ht="27" customHeight="1">
      <c r="A335" s="169" t="s">
        <v>189</v>
      </c>
      <c r="B335" s="170"/>
      <c r="C335" s="46" t="s">
        <v>152</v>
      </c>
      <c r="D335" s="47" t="s">
        <v>153</v>
      </c>
    </row>
    <row r="336" spans="1:5" ht="27" customHeight="1" thickBot="1">
      <c r="A336" s="167"/>
      <c r="B336" s="168"/>
      <c r="C336" s="57">
        <f>D333</f>
        <v>0</v>
      </c>
      <c r="D336" s="49">
        <f>D333/69*100</f>
        <v>0</v>
      </c>
    </row>
    <row r="337" spans="1:5" ht="27" customHeight="1" thickBot="1">
      <c r="A337" s="181"/>
      <c r="B337" s="182"/>
      <c r="C337" s="182"/>
      <c r="D337" s="183"/>
    </row>
    <row r="338" spans="1:5" ht="27" customHeight="1">
      <c r="A338" s="169" t="s">
        <v>190</v>
      </c>
      <c r="B338" s="170"/>
      <c r="C338" s="46" t="s">
        <v>176</v>
      </c>
      <c r="D338" s="52" t="s">
        <v>177</v>
      </c>
    </row>
    <row r="339" spans="1:5" ht="27" customHeight="1" thickBot="1">
      <c r="A339" s="167"/>
      <c r="B339" s="168"/>
      <c r="C339" s="59">
        <f>C241+C266+C302+C336</f>
        <v>0</v>
      </c>
      <c r="D339" s="54">
        <f>C339/222*100</f>
        <v>0</v>
      </c>
      <c r="E339" s="9">
        <f>E238+E263+E299+E333</f>
        <v>222</v>
      </c>
    </row>
    <row r="340" spans="1:5" ht="27" customHeight="1" thickBot="1">
      <c r="A340" s="181"/>
      <c r="B340" s="182"/>
      <c r="C340" s="182"/>
      <c r="D340" s="183"/>
    </row>
    <row r="341" spans="1:5" ht="27" customHeight="1">
      <c r="A341" s="178" t="s">
        <v>464</v>
      </c>
      <c r="B341" s="178"/>
      <c r="C341" s="178"/>
      <c r="D341" s="178"/>
    </row>
    <row r="342" spans="1:5" ht="39.75" customHeight="1">
      <c r="A342" s="379" t="s">
        <v>463</v>
      </c>
      <c r="B342" s="173"/>
      <c r="C342" s="173"/>
      <c r="D342" s="353"/>
    </row>
    <row r="343" spans="1:5" ht="27" customHeight="1">
      <c r="A343" s="175" t="s">
        <v>465</v>
      </c>
      <c r="B343" s="176"/>
      <c r="C343" s="177"/>
      <c r="D343" s="38" t="s">
        <v>8</v>
      </c>
    </row>
    <row r="344" spans="1:5" ht="27" customHeight="1">
      <c r="A344" s="175" t="s">
        <v>164</v>
      </c>
      <c r="B344" s="176"/>
      <c r="C344" s="177"/>
      <c r="D344" s="39" t="s">
        <v>3</v>
      </c>
    </row>
    <row r="345" spans="1:5" ht="27" customHeight="1">
      <c r="A345" s="161" t="s">
        <v>488</v>
      </c>
      <c r="B345" s="162"/>
      <c r="C345" s="163"/>
      <c r="D345" s="3"/>
      <c r="E345" s="8">
        <v>3</v>
      </c>
    </row>
    <row r="346" spans="1:5" ht="33.75" customHeight="1">
      <c r="A346" s="161" t="s">
        <v>489</v>
      </c>
      <c r="B346" s="162"/>
      <c r="C346" s="163"/>
      <c r="D346" s="3"/>
      <c r="E346" s="8">
        <v>3</v>
      </c>
    </row>
    <row r="347" spans="1:5" ht="27" customHeight="1">
      <c r="A347" s="161" t="s">
        <v>490</v>
      </c>
      <c r="B347" s="162"/>
      <c r="C347" s="163"/>
      <c r="D347" s="3"/>
      <c r="E347" s="8">
        <v>3</v>
      </c>
    </row>
    <row r="348" spans="1:5" ht="27" customHeight="1">
      <c r="A348" s="175" t="s">
        <v>150</v>
      </c>
      <c r="B348" s="176"/>
      <c r="C348" s="177"/>
      <c r="D348" s="39" t="s">
        <v>3</v>
      </c>
    </row>
    <row r="349" spans="1:5" ht="27" customHeight="1">
      <c r="A349" s="161" t="s">
        <v>491</v>
      </c>
      <c r="B349" s="162"/>
      <c r="C349" s="163"/>
      <c r="D349" s="3"/>
      <c r="E349" s="8">
        <v>3</v>
      </c>
    </row>
    <row r="350" spans="1:5" ht="27" customHeight="1">
      <c r="A350" s="161" t="s">
        <v>492</v>
      </c>
      <c r="B350" s="162"/>
      <c r="C350" s="163"/>
      <c r="D350" s="3"/>
      <c r="E350" s="8">
        <v>3</v>
      </c>
    </row>
    <row r="351" spans="1:5" ht="27" customHeight="1">
      <c r="A351" s="161" t="s">
        <v>493</v>
      </c>
      <c r="B351" s="162"/>
      <c r="C351" s="163"/>
      <c r="D351" s="3"/>
      <c r="E351" s="8">
        <v>3</v>
      </c>
    </row>
    <row r="352" spans="1:5" ht="27" customHeight="1">
      <c r="A352" s="161" t="s">
        <v>494</v>
      </c>
      <c r="B352" s="162"/>
      <c r="C352" s="163"/>
      <c r="D352" s="3"/>
      <c r="E352" s="8">
        <v>3</v>
      </c>
    </row>
    <row r="353" spans="1:5" ht="27" customHeight="1">
      <c r="A353" s="349" t="s">
        <v>378</v>
      </c>
      <c r="B353" s="350"/>
      <c r="C353" s="351"/>
      <c r="D353" s="39" t="s">
        <v>3</v>
      </c>
      <c r="E353" s="8"/>
    </row>
    <row r="354" spans="1:5" ht="27" customHeight="1">
      <c r="A354" s="161" t="s">
        <v>495</v>
      </c>
      <c r="B354" s="162"/>
      <c r="C354" s="163"/>
      <c r="D354" s="3"/>
      <c r="E354" s="8">
        <v>3</v>
      </c>
    </row>
    <row r="355" spans="1:5" ht="27" customHeight="1">
      <c r="A355" s="161" t="s">
        <v>496</v>
      </c>
      <c r="B355" s="162"/>
      <c r="C355" s="163"/>
      <c r="D355" s="3"/>
      <c r="E355" s="8">
        <v>3</v>
      </c>
    </row>
    <row r="356" spans="1:5" ht="27" customHeight="1">
      <c r="A356" s="161" t="s">
        <v>497</v>
      </c>
      <c r="B356" s="162"/>
      <c r="C356" s="163"/>
      <c r="D356" s="3"/>
      <c r="E356" s="8">
        <v>3</v>
      </c>
    </row>
    <row r="357" spans="1:5" ht="27" customHeight="1">
      <c r="A357" s="161" t="s">
        <v>498</v>
      </c>
      <c r="B357" s="162"/>
      <c r="C357" s="163"/>
      <c r="D357" s="3"/>
      <c r="E357" s="8">
        <v>3</v>
      </c>
    </row>
    <row r="358" spans="1:5" ht="27" customHeight="1">
      <c r="A358" s="161" t="s">
        <v>499</v>
      </c>
      <c r="B358" s="162"/>
      <c r="C358" s="163"/>
      <c r="D358" s="3"/>
      <c r="E358" s="8">
        <v>3</v>
      </c>
    </row>
    <row r="359" spans="1:5" ht="27" customHeight="1">
      <c r="A359" s="229" t="s">
        <v>437</v>
      </c>
      <c r="B359" s="230"/>
      <c r="C359" s="230"/>
      <c r="D359" s="39" t="s">
        <v>3</v>
      </c>
      <c r="E359" s="8"/>
    </row>
    <row r="360" spans="1:5" ht="27" customHeight="1">
      <c r="A360" s="161" t="s">
        <v>500</v>
      </c>
      <c r="B360" s="162"/>
      <c r="C360" s="163"/>
      <c r="D360" s="3"/>
      <c r="E360" s="8">
        <v>3</v>
      </c>
    </row>
    <row r="361" spans="1:5" ht="27" customHeight="1">
      <c r="A361" s="161" t="s">
        <v>501</v>
      </c>
      <c r="B361" s="162"/>
      <c r="C361" s="163"/>
      <c r="D361" s="3"/>
      <c r="E361" s="8">
        <v>3</v>
      </c>
    </row>
    <row r="362" spans="1:5" ht="27" customHeight="1">
      <c r="A362" s="161" t="s">
        <v>502</v>
      </c>
      <c r="B362" s="162"/>
      <c r="C362" s="163"/>
      <c r="D362" s="3"/>
      <c r="E362" s="8">
        <v>3</v>
      </c>
    </row>
    <row r="363" spans="1:5" ht="27" customHeight="1">
      <c r="A363" s="161" t="s">
        <v>503</v>
      </c>
      <c r="B363" s="162"/>
      <c r="C363" s="163"/>
      <c r="D363" s="3"/>
      <c r="E363" s="8">
        <v>3</v>
      </c>
    </row>
    <row r="364" spans="1:5" ht="27" customHeight="1">
      <c r="A364" s="161" t="s">
        <v>504</v>
      </c>
      <c r="B364" s="162"/>
      <c r="C364" s="163"/>
      <c r="D364" s="3"/>
      <c r="E364" s="8">
        <v>3</v>
      </c>
    </row>
    <row r="365" spans="1:5" ht="27" customHeight="1">
      <c r="A365" s="164" t="s">
        <v>191</v>
      </c>
      <c r="B365" s="164"/>
      <c r="C365" s="164"/>
      <c r="D365" s="102">
        <f>SUM(D345:D364)</f>
        <v>0</v>
      </c>
      <c r="E365" s="8">
        <f>SUM(E345:E364)</f>
        <v>51</v>
      </c>
    </row>
    <row r="366" spans="1:5" ht="74.25" customHeight="1" thickBot="1">
      <c r="A366" s="61" t="s">
        <v>106</v>
      </c>
      <c r="B366" s="237" t="s">
        <v>131</v>
      </c>
      <c r="C366" s="237"/>
      <c r="D366" s="237"/>
      <c r="E366" s="8"/>
    </row>
    <row r="367" spans="1:5" ht="27" customHeight="1">
      <c r="A367" s="165" t="s">
        <v>470</v>
      </c>
      <c r="B367" s="166"/>
      <c r="C367" s="62" t="s">
        <v>152</v>
      </c>
      <c r="D367" s="63" t="s">
        <v>153</v>
      </c>
      <c r="E367" s="8"/>
    </row>
    <row r="368" spans="1:5" ht="27" customHeight="1" thickBot="1">
      <c r="A368" s="167"/>
      <c r="B368" s="168"/>
      <c r="C368" s="57">
        <f>D365</f>
        <v>0</v>
      </c>
      <c r="D368" s="49">
        <f>C368/51*100</f>
        <v>0</v>
      </c>
      <c r="E368" s="8"/>
    </row>
    <row r="369" spans="1:5" ht="27" customHeight="1" thickBot="1">
      <c r="A369" s="181"/>
      <c r="B369" s="182"/>
      <c r="C369" s="182"/>
      <c r="D369" s="183"/>
      <c r="E369" s="8"/>
    </row>
    <row r="370" spans="1:5" ht="27" customHeight="1">
      <c r="A370" s="169" t="s">
        <v>466</v>
      </c>
      <c r="B370" s="170"/>
      <c r="C370" s="46" t="s">
        <v>176</v>
      </c>
      <c r="D370" s="52" t="s">
        <v>177</v>
      </c>
      <c r="E370" s="8"/>
    </row>
    <row r="371" spans="1:5" ht="27" customHeight="1" thickBot="1">
      <c r="A371" s="167"/>
      <c r="B371" s="168"/>
      <c r="C371" s="64">
        <f>C368</f>
        <v>0</v>
      </c>
      <c r="D371" s="54">
        <f>C371/51*100</f>
        <v>0</v>
      </c>
      <c r="E371" s="8">
        <f>E365</f>
        <v>51</v>
      </c>
    </row>
    <row r="372" spans="1:5" ht="27" customHeight="1" thickBot="1">
      <c r="A372" s="171"/>
      <c r="B372" s="171"/>
      <c r="C372" s="171"/>
      <c r="D372" s="171"/>
      <c r="E372" s="8"/>
    </row>
    <row r="373" spans="1:5" ht="27" customHeight="1" thickBot="1">
      <c r="A373" s="169" t="s">
        <v>192</v>
      </c>
      <c r="B373" s="170"/>
      <c r="C373" s="65" t="s">
        <v>140</v>
      </c>
      <c r="D373" s="66" t="s">
        <v>141</v>
      </c>
      <c r="E373" s="9">
        <f>E371+E339+E217</f>
        <v>510</v>
      </c>
    </row>
    <row r="374" spans="1:5" ht="41.25" customHeight="1">
      <c r="A374" s="202" t="s">
        <v>510</v>
      </c>
      <c r="B374" s="203"/>
      <c r="C374" s="326">
        <f>C217+C339+C371</f>
        <v>0</v>
      </c>
      <c r="D374" s="328">
        <f>C374/510*100</f>
        <v>0</v>
      </c>
    </row>
    <row r="375" spans="1:5" ht="37.5" customHeight="1" thickBot="1">
      <c r="A375" s="314" t="s">
        <v>193</v>
      </c>
      <c r="B375" s="315"/>
      <c r="C375" s="327"/>
      <c r="D375" s="329"/>
    </row>
    <row r="376" spans="1:5" ht="27" customHeight="1" thickBot="1">
      <c r="A376" s="330"/>
      <c r="B376" s="331"/>
      <c r="C376" s="182"/>
      <c r="D376" s="183"/>
    </row>
    <row r="377" spans="1:5" ht="27" customHeight="1" thickBot="1">
      <c r="A377" s="338" t="s">
        <v>194</v>
      </c>
      <c r="B377" s="338"/>
      <c r="C377" s="338"/>
      <c r="D377" s="338"/>
    </row>
    <row r="378" spans="1:5" ht="27" customHeight="1" thickBot="1">
      <c r="A378" s="198" t="s">
        <v>110</v>
      </c>
      <c r="B378" s="198"/>
      <c r="C378" s="198"/>
      <c r="D378" s="198"/>
    </row>
    <row r="379" spans="1:5" ht="27" customHeight="1">
      <c r="A379" s="339" t="s">
        <v>195</v>
      </c>
      <c r="B379" s="332"/>
      <c r="C379" s="332" t="s">
        <v>196</v>
      </c>
      <c r="D379" s="333"/>
    </row>
    <row r="380" spans="1:5" ht="27" customHeight="1">
      <c r="A380" s="334" t="s">
        <v>5</v>
      </c>
      <c r="B380" s="335"/>
      <c r="C380" s="271" t="s">
        <v>197</v>
      </c>
      <c r="D380" s="272"/>
    </row>
    <row r="381" spans="1:5" ht="27" customHeight="1" thickBot="1">
      <c r="A381" s="336" t="s">
        <v>198</v>
      </c>
      <c r="B381" s="337"/>
      <c r="C381" s="275" t="s">
        <v>7</v>
      </c>
      <c r="D381" s="276"/>
    </row>
    <row r="382" spans="1:5" ht="27" customHeight="1" thickBot="1">
      <c r="A382" s="322" t="s">
        <v>199</v>
      </c>
      <c r="B382" s="322"/>
      <c r="C382" s="322"/>
      <c r="D382" s="322"/>
    </row>
    <row r="383" spans="1:5" ht="27" customHeight="1" thickBot="1">
      <c r="A383" s="67" t="s">
        <v>200</v>
      </c>
      <c r="B383" s="68" t="s">
        <v>201</v>
      </c>
      <c r="C383" s="68" t="s">
        <v>202</v>
      </c>
      <c r="D383" s="69" t="s">
        <v>105</v>
      </c>
    </row>
    <row r="384" spans="1:5" ht="27" customHeight="1">
      <c r="A384" s="70" t="s">
        <v>203</v>
      </c>
      <c r="B384" s="71">
        <v>1</v>
      </c>
      <c r="C384" s="71" t="e">
        <f>C62</f>
        <v>#VALUE!</v>
      </c>
      <c r="D384" s="72" t="e">
        <f>D62</f>
        <v>#VALUE!</v>
      </c>
    </row>
    <row r="385" spans="1:4" ht="27" customHeight="1">
      <c r="A385" s="73" t="s">
        <v>204</v>
      </c>
      <c r="B385" s="74">
        <v>1</v>
      </c>
      <c r="C385" s="74">
        <f>C82</f>
        <v>0</v>
      </c>
      <c r="D385" s="75">
        <f>D82</f>
        <v>0</v>
      </c>
    </row>
    <row r="386" spans="1:4" ht="27" customHeight="1" thickBot="1">
      <c r="A386" s="76" t="s">
        <v>205</v>
      </c>
      <c r="B386" s="48">
        <v>3</v>
      </c>
      <c r="C386" s="48">
        <f>C374</f>
        <v>0</v>
      </c>
      <c r="D386" s="49">
        <f>D374</f>
        <v>0</v>
      </c>
    </row>
    <row r="387" spans="1:4" ht="27" customHeight="1" thickBot="1">
      <c r="A387" s="323"/>
      <c r="B387" s="323"/>
      <c r="C387" s="323"/>
      <c r="D387" s="323"/>
    </row>
    <row r="388" spans="1:4" ht="43.5" customHeight="1" thickBot="1">
      <c r="A388" s="324" t="s">
        <v>111</v>
      </c>
      <c r="B388" s="324"/>
      <c r="C388" s="77" t="e">
        <f>IF(D388&gt;50,"SATISFATÓRIO","INSATISFATÓRIO")</f>
        <v>#VALUE!</v>
      </c>
      <c r="D388" s="78" t="e">
        <f>((C384/12*1)+(C385/30*1)+(C386/510*3))/5*100</f>
        <v>#VALUE!</v>
      </c>
    </row>
    <row r="389" spans="1:4" ht="27" customHeight="1" thickBot="1">
      <c r="A389" s="325"/>
      <c r="B389" s="325"/>
      <c r="C389" s="325"/>
      <c r="D389" s="325"/>
    </row>
    <row r="390" spans="1:4" ht="27" customHeight="1">
      <c r="A390" s="118" t="s">
        <v>112</v>
      </c>
      <c r="B390" s="119"/>
      <c r="C390" s="119"/>
      <c r="D390" s="120"/>
    </row>
    <row r="391" spans="1:4" ht="27" customHeight="1">
      <c r="A391" s="121" t="s">
        <v>206</v>
      </c>
      <c r="B391" s="122"/>
      <c r="C391" s="122"/>
      <c r="D391" s="123"/>
    </row>
    <row r="392" spans="1:4" ht="27" customHeight="1" thickBot="1">
      <c r="A392" s="124"/>
      <c r="B392" s="125"/>
      <c r="C392" s="125"/>
      <c r="D392" s="126"/>
    </row>
    <row r="393" spans="1:4" ht="27" customHeight="1">
      <c r="A393" s="111" t="s">
        <v>113</v>
      </c>
      <c r="B393" s="111"/>
      <c r="C393" s="111"/>
      <c r="D393" s="111"/>
    </row>
    <row r="394" spans="1:4" ht="27" customHeight="1" thickBot="1">
      <c r="A394" s="127"/>
      <c r="B394" s="127"/>
      <c r="C394" s="127"/>
      <c r="D394" s="127"/>
    </row>
    <row r="395" spans="1:4" ht="27" customHeight="1">
      <c r="A395" s="128" t="s">
        <v>114</v>
      </c>
      <c r="B395" s="129"/>
      <c r="C395" s="129"/>
      <c r="D395" s="130"/>
    </row>
    <row r="396" spans="1:4" ht="27" customHeight="1" thickBot="1">
      <c r="A396" s="89" t="s">
        <v>421</v>
      </c>
      <c r="B396" s="90"/>
      <c r="C396" s="91" t="s">
        <v>422</v>
      </c>
      <c r="D396" s="92"/>
    </row>
    <row r="397" spans="1:4" ht="27" customHeight="1">
      <c r="A397" s="128" t="s">
        <v>423</v>
      </c>
      <c r="B397" s="129"/>
      <c r="C397" s="129"/>
      <c r="D397" s="130"/>
    </row>
    <row r="398" spans="1:4" ht="27" customHeight="1">
      <c r="A398" s="89" t="s">
        <v>424</v>
      </c>
      <c r="B398" s="93"/>
      <c r="C398" s="94" t="s">
        <v>422</v>
      </c>
      <c r="D398" s="95"/>
    </row>
    <row r="399" spans="1:4" ht="27" customHeight="1" thickBot="1">
      <c r="A399" s="325"/>
      <c r="B399" s="325"/>
      <c r="C399" s="325"/>
      <c r="D399" s="325"/>
    </row>
    <row r="400" spans="1:4" ht="27" customHeight="1">
      <c r="A400" s="135" t="s">
        <v>425</v>
      </c>
      <c r="B400" s="136"/>
      <c r="C400" s="136"/>
      <c r="D400" s="137"/>
    </row>
    <row r="401" spans="1:4" ht="27" customHeight="1">
      <c r="A401" s="383" t="s">
        <v>426</v>
      </c>
      <c r="B401" s="384"/>
      <c r="C401" s="384"/>
      <c r="D401" s="385"/>
    </row>
    <row r="402" spans="1:4" ht="27" customHeight="1" thickBot="1">
      <c r="A402" s="386"/>
      <c r="B402" s="386"/>
      <c r="C402" s="386"/>
      <c r="D402" s="386"/>
    </row>
    <row r="403" spans="1:4" ht="27" customHeight="1" thickBot="1">
      <c r="A403" s="115" t="s">
        <v>427</v>
      </c>
      <c r="B403" s="116"/>
      <c r="C403" s="116"/>
      <c r="D403" s="117"/>
    </row>
    <row r="404" spans="1:4" ht="27" customHeight="1">
      <c r="A404" s="151"/>
      <c r="B404" s="152"/>
      <c r="C404" s="152"/>
      <c r="D404" s="153"/>
    </row>
    <row r="405" spans="1:4" ht="27" customHeight="1">
      <c r="A405" s="131" t="s">
        <v>428</v>
      </c>
      <c r="B405" s="132"/>
      <c r="C405" s="132"/>
      <c r="D405" s="134"/>
    </row>
    <row r="406" spans="1:4" ht="27" customHeight="1">
      <c r="A406" s="154"/>
      <c r="B406" s="155"/>
      <c r="C406" s="156"/>
      <c r="D406" s="157"/>
    </row>
    <row r="407" spans="1:4" ht="27" customHeight="1">
      <c r="A407" s="158" t="s">
        <v>429</v>
      </c>
      <c r="B407" s="159"/>
      <c r="C407" s="159" t="s">
        <v>430</v>
      </c>
      <c r="D407" s="160"/>
    </row>
    <row r="408" spans="1:4" ht="27" customHeight="1">
      <c r="A408" s="144"/>
      <c r="B408" s="145"/>
      <c r="C408" s="145"/>
      <c r="D408" s="146"/>
    </row>
    <row r="409" spans="1:4" ht="27" customHeight="1">
      <c r="A409" s="96" t="s">
        <v>431</v>
      </c>
      <c r="B409" s="147"/>
      <c r="C409" s="148"/>
      <c r="D409" s="149"/>
    </row>
    <row r="410" spans="1:4" ht="27" customHeight="1">
      <c r="A410" s="96" t="s">
        <v>432</v>
      </c>
      <c r="B410" s="147"/>
      <c r="C410" s="148"/>
      <c r="D410" s="149"/>
    </row>
    <row r="411" spans="1:4" ht="27" customHeight="1" thickBot="1">
      <c r="A411" s="97" t="s">
        <v>422</v>
      </c>
      <c r="B411" s="150"/>
      <c r="C411" s="142"/>
      <c r="D411" s="143"/>
    </row>
  </sheetData>
  <sheetProtection algorithmName="SHA-512" hashValue="PRElkNUjFnxeXHzosR60CDWrklWIFX6Jr1Nxs42m+Bn2ouenAq6pjF3EiSMZOJKgce3FAFO1aa2FAoBJ9+KuVA==" saltValue="rCxostWzKyD8SCaZTJN5ew==" spinCount="100000" sheet="1" objects="1" scenarios="1"/>
  <mergeCells count="409">
    <mergeCell ref="A355:C355"/>
    <mergeCell ref="A361:C361"/>
    <mergeCell ref="A362:C362"/>
    <mergeCell ref="A363:C363"/>
    <mergeCell ref="A364:C364"/>
    <mergeCell ref="A1:D1"/>
    <mergeCell ref="A2:D2"/>
    <mergeCell ref="A32:C32"/>
    <mergeCell ref="A397:D397"/>
    <mergeCell ref="D82:D83"/>
    <mergeCell ref="A83:B83"/>
    <mergeCell ref="A84:D84"/>
    <mergeCell ref="A85:D85"/>
    <mergeCell ref="A86:D86"/>
    <mergeCell ref="A87:D87"/>
    <mergeCell ref="A337:D337"/>
    <mergeCell ref="A338:B339"/>
    <mergeCell ref="A340:D340"/>
    <mergeCell ref="A341:D341"/>
    <mergeCell ref="A342:D342"/>
    <mergeCell ref="A327:C327"/>
    <mergeCell ref="A328:C328"/>
    <mergeCell ref="A329:C329"/>
    <mergeCell ref="A330:C330"/>
    <mergeCell ref="A399:D399"/>
    <mergeCell ref="A400:D400"/>
    <mergeCell ref="A401:D401"/>
    <mergeCell ref="A402:D402"/>
    <mergeCell ref="A403:D403"/>
    <mergeCell ref="A88:D88"/>
    <mergeCell ref="A89:D89"/>
    <mergeCell ref="A90:D90"/>
    <mergeCell ref="A91:D91"/>
    <mergeCell ref="A92:D92"/>
    <mergeCell ref="A93:D93"/>
    <mergeCell ref="A94:C94"/>
    <mergeCell ref="A345:C345"/>
    <mergeCell ref="A346:C346"/>
    <mergeCell ref="A347:C347"/>
    <mergeCell ref="A348:C348"/>
    <mergeCell ref="A349:C349"/>
    <mergeCell ref="A350:C350"/>
    <mergeCell ref="A351:C351"/>
    <mergeCell ref="A343:C343"/>
    <mergeCell ref="A344:C344"/>
    <mergeCell ref="A333:C333"/>
    <mergeCell ref="B334:D334"/>
    <mergeCell ref="A335:B336"/>
    <mergeCell ref="A407:B407"/>
    <mergeCell ref="C407:D407"/>
    <mergeCell ref="A358:C358"/>
    <mergeCell ref="A359:C359"/>
    <mergeCell ref="A360:C360"/>
    <mergeCell ref="A352:C352"/>
    <mergeCell ref="A353:C353"/>
    <mergeCell ref="A354:C354"/>
    <mergeCell ref="A356:C356"/>
    <mergeCell ref="A357:C357"/>
    <mergeCell ref="A406:B406"/>
    <mergeCell ref="C406:D406"/>
    <mergeCell ref="A387:D387"/>
    <mergeCell ref="A388:B388"/>
    <mergeCell ref="A405:D405"/>
    <mergeCell ref="A377:D377"/>
    <mergeCell ref="A378:D378"/>
    <mergeCell ref="A379:B379"/>
    <mergeCell ref="C379:D379"/>
    <mergeCell ref="A380:B380"/>
    <mergeCell ref="C380:D380"/>
    <mergeCell ref="A381:B381"/>
    <mergeCell ref="C381:D381"/>
    <mergeCell ref="A382:D382"/>
    <mergeCell ref="A408:D408"/>
    <mergeCell ref="B409:D409"/>
    <mergeCell ref="B410:D410"/>
    <mergeCell ref="B411:D411"/>
    <mergeCell ref="A376:D376"/>
    <mergeCell ref="A365:C365"/>
    <mergeCell ref="B366:D366"/>
    <mergeCell ref="A367:B368"/>
    <mergeCell ref="A369:D369"/>
    <mergeCell ref="A370:B371"/>
    <mergeCell ref="A372:D372"/>
    <mergeCell ref="A373:B373"/>
    <mergeCell ref="A374:B374"/>
    <mergeCell ref="C374:C375"/>
    <mergeCell ref="D374:D375"/>
    <mergeCell ref="A375:B375"/>
    <mergeCell ref="A389:D389"/>
    <mergeCell ref="A390:D390"/>
    <mergeCell ref="A391:D391"/>
    <mergeCell ref="A392:D392"/>
    <mergeCell ref="A393:D393"/>
    <mergeCell ref="A394:D394"/>
    <mergeCell ref="A395:D395"/>
    <mergeCell ref="A404:D404"/>
    <mergeCell ref="A331:C331"/>
    <mergeCell ref="A332:C332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18:C318"/>
    <mergeCell ref="A305:C305"/>
    <mergeCell ref="A306:C306"/>
    <mergeCell ref="A295:C295"/>
    <mergeCell ref="A296:C296"/>
    <mergeCell ref="A297:C297"/>
    <mergeCell ref="A298:C298"/>
    <mergeCell ref="A299:C299"/>
    <mergeCell ref="B300:D300"/>
    <mergeCell ref="A301:B302"/>
    <mergeCell ref="A303:D303"/>
    <mergeCell ref="A304:D304"/>
    <mergeCell ref="A313:C313"/>
    <mergeCell ref="A314:C314"/>
    <mergeCell ref="A315:C315"/>
    <mergeCell ref="A316:C316"/>
    <mergeCell ref="A317:C317"/>
    <mergeCell ref="A307:C307"/>
    <mergeCell ref="A308:C308"/>
    <mergeCell ref="A309:C309"/>
    <mergeCell ref="A310:C310"/>
    <mergeCell ref="A311:C311"/>
    <mergeCell ref="A312:C312"/>
    <mergeCell ref="A292:C292"/>
    <mergeCell ref="A293:C293"/>
    <mergeCell ref="A294:C294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76:C276"/>
    <mergeCell ref="A277:C277"/>
    <mergeCell ref="A278:C278"/>
    <mergeCell ref="A279:C279"/>
    <mergeCell ref="A280:C280"/>
    <mergeCell ref="A281:C281"/>
    <mergeCell ref="A270:C270"/>
    <mergeCell ref="A271:C271"/>
    <mergeCell ref="A272:C272"/>
    <mergeCell ref="A273:C273"/>
    <mergeCell ref="A274:C274"/>
    <mergeCell ref="A275:C275"/>
    <mergeCell ref="A269:C269"/>
    <mergeCell ref="A261:C261"/>
    <mergeCell ref="A262:C262"/>
    <mergeCell ref="A263:C263"/>
    <mergeCell ref="A257:C257"/>
    <mergeCell ref="A258:C258"/>
    <mergeCell ref="A259:C259"/>
    <mergeCell ref="A260:C260"/>
    <mergeCell ref="B264:D264"/>
    <mergeCell ref="A265:B266"/>
    <mergeCell ref="A267:D267"/>
    <mergeCell ref="A268:D268"/>
    <mergeCell ref="A256:C256"/>
    <mergeCell ref="A244:C244"/>
    <mergeCell ref="A232:C232"/>
    <mergeCell ref="A233:C233"/>
    <mergeCell ref="A234:C234"/>
    <mergeCell ref="A235:C235"/>
    <mergeCell ref="A236:C236"/>
    <mergeCell ref="A237:C237"/>
    <mergeCell ref="A238:C238"/>
    <mergeCell ref="B239:D239"/>
    <mergeCell ref="A240:B241"/>
    <mergeCell ref="A242:D242"/>
    <mergeCell ref="A243:D243"/>
    <mergeCell ref="A251:C251"/>
    <mergeCell ref="A252:C252"/>
    <mergeCell ref="A253:C253"/>
    <mergeCell ref="A254:C254"/>
    <mergeCell ref="A255:C255"/>
    <mergeCell ref="A245:C245"/>
    <mergeCell ref="A246:C246"/>
    <mergeCell ref="A247:C247"/>
    <mergeCell ref="A248:C248"/>
    <mergeCell ref="A249:C249"/>
    <mergeCell ref="A250:C250"/>
    <mergeCell ref="A226:C226"/>
    <mergeCell ref="A227:C227"/>
    <mergeCell ref="A228:C228"/>
    <mergeCell ref="A229:C229"/>
    <mergeCell ref="A230:C230"/>
    <mergeCell ref="A231:C231"/>
    <mergeCell ref="A221:C221"/>
    <mergeCell ref="A222:C222"/>
    <mergeCell ref="A223:C223"/>
    <mergeCell ref="A224:C224"/>
    <mergeCell ref="A225:C225"/>
    <mergeCell ref="A220:D220"/>
    <mergeCell ref="A218:D218"/>
    <mergeCell ref="A219:D219"/>
    <mergeCell ref="A206:C206"/>
    <mergeCell ref="A207:C207"/>
    <mergeCell ref="A208:C208"/>
    <mergeCell ref="A209:C209"/>
    <mergeCell ref="A210:C210"/>
    <mergeCell ref="A211:C211"/>
    <mergeCell ref="B212:D212"/>
    <mergeCell ref="A213:B214"/>
    <mergeCell ref="A215:D215"/>
    <mergeCell ref="A216:B217"/>
    <mergeCell ref="A200:C200"/>
    <mergeCell ref="A201:C201"/>
    <mergeCell ref="A202:C202"/>
    <mergeCell ref="A203:C203"/>
    <mergeCell ref="A204:C204"/>
    <mergeCell ref="A205:C205"/>
    <mergeCell ref="A194:C194"/>
    <mergeCell ref="A195:C195"/>
    <mergeCell ref="A196:C196"/>
    <mergeCell ref="A197:C197"/>
    <mergeCell ref="A198:C198"/>
    <mergeCell ref="A199:C199"/>
    <mergeCell ref="A188:C188"/>
    <mergeCell ref="A189:C189"/>
    <mergeCell ref="A190:C190"/>
    <mergeCell ref="A191:C191"/>
    <mergeCell ref="A192:C192"/>
    <mergeCell ref="A193:C193"/>
    <mergeCell ref="A186:C186"/>
    <mergeCell ref="A187:C187"/>
    <mergeCell ref="A181:D181"/>
    <mergeCell ref="A182:D182"/>
    <mergeCell ref="A183:C183"/>
    <mergeCell ref="A184:C184"/>
    <mergeCell ref="A185:C185"/>
    <mergeCell ref="B178:D178"/>
    <mergeCell ref="A179:B180"/>
    <mergeCell ref="A165:C165"/>
    <mergeCell ref="A168:C168"/>
    <mergeCell ref="A169:C169"/>
    <mergeCell ref="A166:C166"/>
    <mergeCell ref="A167:C167"/>
    <mergeCell ref="A157:C157"/>
    <mergeCell ref="A158:C158"/>
    <mergeCell ref="A175:C175"/>
    <mergeCell ref="A176:C176"/>
    <mergeCell ref="A177:C177"/>
    <mergeCell ref="A171:C171"/>
    <mergeCell ref="A172:C172"/>
    <mergeCell ref="A173:C173"/>
    <mergeCell ref="A174:C174"/>
    <mergeCell ref="A160:C160"/>
    <mergeCell ref="A170:C170"/>
    <mergeCell ref="A156:D156"/>
    <mergeCell ref="A159:C159"/>
    <mergeCell ref="A161:C161"/>
    <mergeCell ref="A162:C162"/>
    <mergeCell ref="A163:C163"/>
    <mergeCell ref="A164:C164"/>
    <mergeCell ref="A150:C150"/>
    <mergeCell ref="A151:C151"/>
    <mergeCell ref="A143:C143"/>
    <mergeCell ref="A144:C144"/>
    <mergeCell ref="A145:C145"/>
    <mergeCell ref="A146:C146"/>
    <mergeCell ref="A147:C147"/>
    <mergeCell ref="A148:C148"/>
    <mergeCell ref="B152:D152"/>
    <mergeCell ref="A153:B154"/>
    <mergeCell ref="A155:D155"/>
    <mergeCell ref="A149:C149"/>
    <mergeCell ref="A138:C138"/>
    <mergeCell ref="A139:C139"/>
    <mergeCell ref="A140:C140"/>
    <mergeCell ref="A141:C141"/>
    <mergeCell ref="A142:C142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26:C126"/>
    <mergeCell ref="A127:C127"/>
    <mergeCell ref="A128:C128"/>
    <mergeCell ref="A129:C129"/>
    <mergeCell ref="A118:C118"/>
    <mergeCell ref="A119:C119"/>
    <mergeCell ref="A120:C120"/>
    <mergeCell ref="B121:D121"/>
    <mergeCell ref="A122:B123"/>
    <mergeCell ref="A124:D124"/>
    <mergeCell ref="A125:D125"/>
    <mergeCell ref="A112:C112"/>
    <mergeCell ref="A113:C113"/>
    <mergeCell ref="A114:C114"/>
    <mergeCell ref="A115:C115"/>
    <mergeCell ref="A116:C116"/>
    <mergeCell ref="A117:C117"/>
    <mergeCell ref="A110:C110"/>
    <mergeCell ref="A111:C111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78:C78"/>
    <mergeCell ref="A95:C95"/>
    <mergeCell ref="A96:C96"/>
    <mergeCell ref="A97:C97"/>
    <mergeCell ref="A81:B81"/>
    <mergeCell ref="A82:B82"/>
    <mergeCell ref="C82:C83"/>
    <mergeCell ref="A70:C70"/>
    <mergeCell ref="A71:C71"/>
    <mergeCell ref="A72:C72"/>
    <mergeCell ref="A73:C73"/>
    <mergeCell ref="A74:C74"/>
    <mergeCell ref="A75:C75"/>
    <mergeCell ref="B79:D79"/>
    <mergeCell ref="A80:D80"/>
    <mergeCell ref="A64:D64"/>
    <mergeCell ref="A65:D65"/>
    <mergeCell ref="A66:D66"/>
    <mergeCell ref="A67:C67"/>
    <mergeCell ref="A68:C68"/>
    <mergeCell ref="A69:C69"/>
    <mergeCell ref="A76:C76"/>
    <mergeCell ref="A77:C77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15:D15"/>
    <mergeCell ref="B18:D18"/>
    <mergeCell ref="B20:D20"/>
    <mergeCell ref="A3:D3"/>
    <mergeCell ref="A4:D4"/>
    <mergeCell ref="A5:D5"/>
    <mergeCell ref="B6:D6"/>
    <mergeCell ref="A7:D7"/>
    <mergeCell ref="A8:D8"/>
    <mergeCell ref="A16:D16"/>
    <mergeCell ref="B17:D17"/>
    <mergeCell ref="A19:D19"/>
  </mergeCells>
  <conditionalFormatting sqref="C388">
    <cfRule type="containsText" dxfId="3" priority="4" operator="containsText" text="INSATISFATÓRIO">
      <formula>NOT(ISERROR(SEARCH("INSATISFATÓRIO",C388)))</formula>
    </cfRule>
  </conditionalFormatting>
  <conditionalFormatting sqref="D388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rowBreaks count="10" manualBreakCount="10">
    <brk id="45" max="16383" man="1"/>
    <brk id="64" max="16383" man="1"/>
    <brk id="93" max="16383" man="1"/>
    <brk id="125" max="16383" man="1"/>
    <brk id="156" max="16383" man="1"/>
    <brk id="226" max="3" man="1"/>
    <brk id="262" max="3" man="1"/>
    <brk id="279" max="16383" man="1"/>
    <brk id="314" max="3" man="1"/>
    <brk id="37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dados!$B$1:$B$33</xm:f>
          </x14:formula1>
          <xm:sqref>B14:D14</xm:sqref>
        </x14:dataValidation>
        <x14:dataValidation type="list" allowBlank="1" showInputMessage="1" showErrorMessage="1">
          <x14:formula1>
            <xm:f>dados!$C$1:$C$135</xm:f>
          </x14:formula1>
          <xm:sqref>B15</xm:sqref>
        </x14:dataValidation>
        <x14:dataValidation type="list" allowBlank="1" showInputMessage="1" showErrorMessage="1">
          <x14:formula1>
            <xm:f>dados!$A$1</xm:f>
          </x14:formula1>
          <xm:sqref>D33:D36 D40:D43 D47:D50 D54:D57</xm:sqref>
        </x14:dataValidation>
        <x14:dataValidation type="list" allowBlank="1" showInputMessage="1" showErrorMessage="1">
          <x14:formula1>
            <xm:f>dados!$A$2:$A$5</xm:f>
          </x14:formula1>
          <xm:sqref>D360:D364 D96:D108 D110:D112 D114:D115 D117:D119 D128:D135 D137:D139 D141:D144 D146:D150 D159:D162 D164:D166 D168:D172 D174:D176 D185:D192 D194:D199 D201:D206 D208:D210 D223:D226 D228:D229 D231:D234 D236:D237 D246:D248 D250:D252 D254:D258 D260:D262 D271:D279 D281:D289 D291:D293 D295:D298 D307:D319 D321:D326 D328:D329 D331:D332 D345:D347 D349:D352 D354:D358 D68:D77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dados</vt:lpstr>
      <vt:lpstr>Autoavaliação CHEFE DE GABINETE</vt:lpstr>
      <vt:lpstr>Gestor CHEFE DE GABINETE</vt:lpstr>
      <vt:lpstr>Consenso CHEFE DE GABINETE</vt:lpstr>
      <vt:lpstr>'Autoavaliação CHEFE DE GABINETE'!Area_de_impressao</vt:lpstr>
      <vt:lpstr>'Gestor CHEFE DE GABINETE'!Area_de_impressao</vt:lpstr>
      <vt:lpstr>'Autoavaliação CHEFE DE GABINETE'!Titulos_de_impressao</vt:lpstr>
      <vt:lpstr>'Consenso CHEFE DE GABINETE'!Titulos_de_impressao</vt:lpstr>
      <vt:lpstr>'Gestor CHEFE DE GABINETE'!Titulos_de_impressao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Caroline Teixeira Marcal</cp:lastModifiedBy>
  <cp:lastPrinted>2023-02-14T13:25:01Z</cp:lastPrinted>
  <dcterms:created xsi:type="dcterms:W3CDTF">2022-11-17T12:34:23Z</dcterms:created>
  <dcterms:modified xsi:type="dcterms:W3CDTF">2023-10-20T17:14:02Z</dcterms:modified>
</cp:coreProperties>
</file>