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bookViews>
    <workbookView xWindow="0" yWindow="0" windowWidth="28800" windowHeight="12330" firstSheet="1" activeTab="1"/>
  </bookViews>
  <sheets>
    <sheet name="DADOS" sheetId="12" state="hidden" r:id="rId1"/>
    <sheet name="XXVI A Formulário Autoavaliação" sheetId="1" r:id="rId2"/>
    <sheet name="XXVI B Form. Superior Imediato" sheetId="13" r:id="rId3"/>
    <sheet name="XXVI C Formulário Consenso" sheetId="14" r:id="rId4"/>
  </sheets>
  <definedNames>
    <definedName name="_xlnm.Print_Area" localSheetId="2">'XXVI B Form. Superior Imediato'!$A$1:$E$401</definedName>
    <definedName name="_xlnm.Print_Titles" localSheetId="1">'XXVI A Formulário Autoavaliação'!$1:$3</definedName>
    <definedName name="_xlnm.Print_Titles" localSheetId="2">'XXVI B Form. Superior Imediato'!$1:$3</definedName>
    <definedName name="_xlnm.Print_Titles" localSheetId="3">'XXVI C Formulário Consenso'!$1:$3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0" i="14" l="1"/>
  <c r="C390" i="14"/>
  <c r="D389" i="14"/>
  <c r="C389" i="14"/>
  <c r="E376" i="14"/>
  <c r="E370" i="14"/>
  <c r="D370" i="14"/>
  <c r="C373" i="14" s="1"/>
  <c r="D373" i="14" s="1"/>
  <c r="C342" i="14"/>
  <c r="C345" i="14" s="1"/>
  <c r="E339" i="14"/>
  <c r="E345" i="14" s="1"/>
  <c r="D339" i="14"/>
  <c r="D390" i="13"/>
  <c r="C390" i="13"/>
  <c r="D389" i="13"/>
  <c r="C389" i="13"/>
  <c r="E376" i="13"/>
  <c r="E370" i="13"/>
  <c r="D370" i="13"/>
  <c r="C373" i="13" s="1"/>
  <c r="C376" i="13" s="1"/>
  <c r="D376" i="13" s="1"/>
  <c r="E339" i="13"/>
  <c r="E345" i="13" s="1"/>
  <c r="D339" i="13"/>
  <c r="C342" i="13" s="1"/>
  <c r="C345" i="13" s="1"/>
  <c r="D345" i="14" l="1"/>
  <c r="E378" i="14"/>
  <c r="D342" i="14"/>
  <c r="C376" i="14"/>
  <c r="D376" i="14" s="1"/>
  <c r="D345" i="13"/>
  <c r="E378" i="13"/>
  <c r="D373" i="13"/>
  <c r="D342" i="13"/>
  <c r="D206" i="13" l="1"/>
  <c r="E61" i="14"/>
  <c r="E58" i="1"/>
  <c r="E61" i="13"/>
  <c r="D337" i="1"/>
  <c r="E313" i="14" l="1"/>
  <c r="D313" i="14"/>
  <c r="C316" i="14" s="1"/>
  <c r="D316" i="14" s="1"/>
  <c r="E282" i="14"/>
  <c r="D282" i="14"/>
  <c r="C285" i="14" s="1"/>
  <c r="D285" i="14" s="1"/>
  <c r="E251" i="14"/>
  <c r="D251" i="14"/>
  <c r="C254" i="14" s="1"/>
  <c r="D254" i="14" s="1"/>
  <c r="E230" i="14"/>
  <c r="D230" i="14"/>
  <c r="E206" i="14"/>
  <c r="D206" i="14"/>
  <c r="C209" i="14" s="1"/>
  <c r="D209" i="14" s="1"/>
  <c r="E176" i="14"/>
  <c r="D176" i="14"/>
  <c r="C179" i="14" s="1"/>
  <c r="D179" i="14" s="1"/>
  <c r="E154" i="14"/>
  <c r="D154" i="14"/>
  <c r="C157" i="14" s="1"/>
  <c r="D157" i="14" s="1"/>
  <c r="E129" i="14"/>
  <c r="D129" i="14"/>
  <c r="C132" i="14" s="1"/>
  <c r="D132" i="14" s="1"/>
  <c r="E92" i="14"/>
  <c r="D92" i="14"/>
  <c r="C96" i="14" s="1"/>
  <c r="D58" i="14"/>
  <c r="D51" i="14"/>
  <c r="D44" i="14"/>
  <c r="D37" i="14"/>
  <c r="E313" i="13"/>
  <c r="E282" i="13"/>
  <c r="E251" i="13"/>
  <c r="E230" i="13"/>
  <c r="E206" i="13"/>
  <c r="E176" i="13"/>
  <c r="E154" i="13"/>
  <c r="E129" i="13"/>
  <c r="E92" i="13"/>
  <c r="D313" i="13"/>
  <c r="D282" i="13"/>
  <c r="C285" i="13" s="1"/>
  <c r="D285" i="13" s="1"/>
  <c r="D251" i="13"/>
  <c r="C254" i="13" s="1"/>
  <c r="D254" i="13" s="1"/>
  <c r="D230" i="13"/>
  <c r="C209" i="13"/>
  <c r="D209" i="13" s="1"/>
  <c r="D176" i="13"/>
  <c r="D154" i="13"/>
  <c r="C157" i="13" s="1"/>
  <c r="D157" i="13" s="1"/>
  <c r="D129" i="13"/>
  <c r="D92" i="13"/>
  <c r="C96" i="13" s="1"/>
  <c r="D58" i="13"/>
  <c r="D51" i="13"/>
  <c r="D44" i="13"/>
  <c r="D37" i="13"/>
  <c r="E212" i="14" l="1"/>
  <c r="E319" i="14"/>
  <c r="C62" i="14"/>
  <c r="D62" i="14" s="1"/>
  <c r="E319" i="13"/>
  <c r="C233" i="14"/>
  <c r="D233" i="14" s="1"/>
  <c r="C212" i="14"/>
  <c r="D96" i="14"/>
  <c r="E212" i="13"/>
  <c r="C62" i="13"/>
  <c r="D62" i="13" s="1"/>
  <c r="C132" i="13"/>
  <c r="D132" i="13" s="1"/>
  <c r="C316" i="13"/>
  <c r="D316" i="13" s="1"/>
  <c r="C179" i="13"/>
  <c r="D179" i="13" s="1"/>
  <c r="D96" i="13"/>
  <c r="C233" i="13"/>
  <c r="D233" i="13" s="1"/>
  <c r="D368" i="1"/>
  <c r="E337" i="1"/>
  <c r="D212" i="14" l="1"/>
  <c r="C212" i="13"/>
  <c r="C319" i="14"/>
  <c r="D319" i="14" s="1"/>
  <c r="C319" i="13"/>
  <c r="D319" i="13" s="1"/>
  <c r="C379" i="14" l="1"/>
  <c r="D379" i="14" s="1"/>
  <c r="D391" i="14" s="1"/>
  <c r="D212" i="13"/>
  <c r="C379" i="13"/>
  <c r="D89" i="1"/>
  <c r="C391" i="14" l="1"/>
  <c r="D393" i="14" s="1"/>
  <c r="C393" i="14" s="1"/>
  <c r="C391" i="13"/>
  <c r="D393" i="13" s="1"/>
  <c r="C393" i="13" s="1"/>
  <c r="D379" i="13"/>
  <c r="D391" i="13" s="1"/>
  <c r="D311" i="1"/>
  <c r="E311" i="1"/>
  <c r="D280" i="1"/>
  <c r="E280" i="1"/>
  <c r="D249" i="1"/>
  <c r="E249" i="1"/>
  <c r="E228" i="1"/>
  <c r="D228" i="1"/>
  <c r="D204" i="1"/>
  <c r="E204" i="1"/>
  <c r="D174" i="1"/>
  <c r="E174" i="1"/>
  <c r="D127" i="1"/>
  <c r="D152" i="1"/>
  <c r="E152" i="1"/>
  <c r="E127" i="1"/>
  <c r="E89" i="1" l="1"/>
  <c r="C371" i="1" l="1"/>
  <c r="C207" i="1"/>
  <c r="D207" i="1" s="1"/>
  <c r="E368" i="1"/>
  <c r="E374" i="1" s="1"/>
  <c r="C340" i="1"/>
  <c r="D340" i="1" s="1"/>
  <c r="E343" i="1"/>
  <c r="C283" i="1"/>
  <c r="D283" i="1" s="1"/>
  <c r="C252" i="1"/>
  <c r="D252" i="1" s="1"/>
  <c r="C177" i="1"/>
  <c r="D177" i="1" s="1"/>
  <c r="E210" i="1"/>
  <c r="C93" i="1"/>
  <c r="D93" i="1" s="1"/>
  <c r="D55" i="1"/>
  <c r="D48" i="1"/>
  <c r="D41" i="1"/>
  <c r="D34" i="1"/>
  <c r="C343" i="1" l="1"/>
  <c r="D343" i="1" s="1"/>
  <c r="D371" i="1"/>
  <c r="C374" i="1"/>
  <c r="D374" i="1" s="1"/>
  <c r="D388" i="1"/>
  <c r="C130" i="1"/>
  <c r="D130" i="1" s="1"/>
  <c r="E317" i="1"/>
  <c r="E376" i="1" s="1"/>
  <c r="C388" i="1"/>
  <c r="C314" i="1"/>
  <c r="D314" i="1" s="1"/>
  <c r="C231" i="1"/>
  <c r="D231" i="1" s="1"/>
  <c r="C155" i="1"/>
  <c r="D155" i="1" s="1"/>
  <c r="C59" i="1"/>
  <c r="C317" i="1" l="1"/>
  <c r="D317" i="1" s="1"/>
  <c r="D59" i="1"/>
  <c r="D387" i="1" s="1"/>
  <c r="C387" i="1"/>
  <c r="C210" i="1"/>
  <c r="D210" i="1" s="1"/>
  <c r="C377" i="1" l="1"/>
  <c r="D377" i="1" s="1"/>
  <c r="D389" i="1" l="1"/>
  <c r="C389" i="1"/>
  <c r="D391" i="1" s="1"/>
  <c r="C391" i="1" l="1"/>
</calcChain>
</file>

<file path=xl/sharedStrings.xml><?xml version="1.0" encoding="utf-8"?>
<sst xmlns="http://schemas.openxmlformats.org/spreadsheetml/2006/main" count="1644" uniqueCount="537">
  <si>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</si>
  <si>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</si>
  <si>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</si>
  <si>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</si>
  <si>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</si>
  <si>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</si>
  <si>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</si>
  <si>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</si>
  <si>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</si>
  <si>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</si>
  <si>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</si>
  <si>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</si>
  <si>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</si>
  <si>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</si>
  <si>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</si>
  <si>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</si>
  <si>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</si>
  <si>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</si>
  <si>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</si>
  <si>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</si>
  <si>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</si>
  <si>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</si>
  <si>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</si>
  <si>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</si>
  <si>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</si>
  <si>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</si>
  <si>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</si>
  <si>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</si>
  <si>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</si>
  <si>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</si>
  <si>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</si>
  <si>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</si>
  <si>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</si>
  <si>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</si>
  <si>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</si>
  <si>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</si>
  <si>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</si>
  <si>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</si>
  <si>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</si>
  <si>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</si>
  <si>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</si>
  <si>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</si>
  <si>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</si>
  <si>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</si>
  <si>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</si>
  <si>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</si>
  <si>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</si>
  <si>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</si>
  <si>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</si>
  <si>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</si>
  <si>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</si>
  <si>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</si>
  <si>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</si>
  <si>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</si>
  <si>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</si>
  <si>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</si>
  <si>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</si>
  <si>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</si>
  <si>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</si>
  <si>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</si>
  <si>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</si>
  <si>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</si>
  <si>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</si>
  <si>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</si>
  <si>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</si>
  <si>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</si>
  <si>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</si>
  <si>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</si>
  <si>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</si>
  <si>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</si>
  <si>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</si>
  <si>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</si>
  <si>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</si>
  <si>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</si>
  <si>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</si>
  <si>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</si>
  <si>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</si>
  <si>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</si>
  <si>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</si>
  <si>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</si>
  <si>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</si>
  <si>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</si>
  <si>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</si>
  <si>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</si>
  <si>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</si>
  <si>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</si>
  <si>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</si>
  <si>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</si>
  <si>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</si>
  <si>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</si>
  <si>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</si>
  <si>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</si>
  <si>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</si>
  <si>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</si>
  <si>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</si>
  <si>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</si>
  <si>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</si>
  <si>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</si>
  <si>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</si>
  <si>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</si>
  <si>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</si>
  <si>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</si>
  <si>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</si>
  <si>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</si>
  <si>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</si>
  <si>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</si>
  <si>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</si>
  <si>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</si>
  <si>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</si>
  <si>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</si>
  <si>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</si>
  <si>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</si>
  <si>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</si>
  <si>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</si>
  <si>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</si>
  <si>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</si>
  <si>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</si>
  <si>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</si>
  <si>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</si>
  <si>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</si>
  <si>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</si>
  <si>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</si>
  <si>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</si>
  <si>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</si>
  <si>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</si>
  <si>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</si>
  <si>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</si>
  <si>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</si>
  <si>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</si>
  <si>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</si>
  <si>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</si>
  <si>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</si>
  <si>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</si>
  <si>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</si>
  <si>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</si>
  <si>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</si>
  <si>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</si>
  <si>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</si>
  <si>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</si>
  <si>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</si>
  <si>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</si>
  <si>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</si>
  <si>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</si>
  <si>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</si>
  <si>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</si>
  <si>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</si>
  <si>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</si>
  <si>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</si>
  <si>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</si>
  <si>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</si>
  <si>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</si>
  <si>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</si>
  <si>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</si>
  <si>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</si>
  <si>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</si>
  <si>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</si>
  <si>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</si>
  <si>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</si>
  <si>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</si>
  <si>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</si>
  <si>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</si>
  <si>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</si>
  <si>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</si>
  <si>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</si>
  <si>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</si>
  <si>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</si>
  <si>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</si>
  <si>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</si>
  <si>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</si>
  <si>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</si>
  <si>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</si>
  <si>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</si>
  <si>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</si>
  <si>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</si>
  <si>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</si>
  <si>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</si>
  <si>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</si>
  <si>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</si>
  <si>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</si>
  <si>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</si>
  <si>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</si>
  <si>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</si>
  <si>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</si>
  <si>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</si>
  <si>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</si>
  <si>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</si>
  <si>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</si>
  <si>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</si>
  <si>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</si>
  <si>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</si>
  <si>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</si>
  <si>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</si>
  <si>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</si>
  <si>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</si>
  <si>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</si>
  <si>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</si>
  <si>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</si>
  <si>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</si>
  <si>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</si>
  <si>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</si>
  <si>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</si>
  <si>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</si>
  <si>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</si>
  <si>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</si>
  <si>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</si>
  <si>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</si>
  <si>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</si>
  <si>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</si>
  <si>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</si>
  <si>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</si>
  <si>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</si>
  <si>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</si>
  <si>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</si>
  <si>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</si>
  <si>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</si>
  <si>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</si>
  <si>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</si>
  <si>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</si>
  <si>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</si>
  <si>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</si>
  <si>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</si>
  <si>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</si>
  <si>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</si>
  <si>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</si>
  <si>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</si>
  <si>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</si>
  <si>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</si>
  <si>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</si>
  <si>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</si>
  <si>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</si>
  <si>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</si>
  <si>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</si>
  <si>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</si>
  <si>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</si>
  <si>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</si>
  <si>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</si>
  <si>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</si>
  <si>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</si>
  <si>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</si>
  <si>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</si>
  <si>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</si>
  <si>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</si>
  <si>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</si>
  <si>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</si>
  <si>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</si>
  <si>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</si>
  <si>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</si>
  <si>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</si>
  <si>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</si>
  <si>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</si>
  <si>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</si>
  <si>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</si>
  <si>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</si>
  <si>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</si>
  <si>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</si>
  <si>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</si>
  <si>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</si>
  <si>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</si>
  <si>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</si>
  <si>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</si>
  <si>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</si>
  <si>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</si>
  <si>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</si>
  <si>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</si>
  <si>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</si>
  <si>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</si>
  <si>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</si>
  <si>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</si>
  <si>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</si>
  <si>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</si>
  <si>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</si>
  <si>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</si>
  <si>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</si>
  <si>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</si>
  <si>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</si>
  <si>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</si>
  <si>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</si>
  <si>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</si>
  <si>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</si>
  <si>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</si>
  <si>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</si>
  <si>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</si>
  <si>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</si>
  <si>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</si>
  <si>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</si>
  <si>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</si>
  <si>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</si>
  <si>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</si>
  <si>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</si>
  <si>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</si>
  <si>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</si>
  <si>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</si>
  <si>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</si>
  <si>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</si>
  <si>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</si>
  <si>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</si>
  <si>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</si>
  <si>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</si>
  <si>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</si>
  <si>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</si>
  <si>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</si>
  <si>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</si>
  <si>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</si>
  <si>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</si>
  <si>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</si>
  <si>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</si>
  <si>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</si>
  <si>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</si>
  <si>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</si>
  <si>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</si>
  <si>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</si>
  <si>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</si>
  <si>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</si>
  <si>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</si>
  <si>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</si>
  <si>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</si>
  <si>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</si>
  <si>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</si>
  <si>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</si>
  <si>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</si>
  <si>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</si>
  <si>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</si>
  <si>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</si>
  <si>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</si>
  <si>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</si>
  <si>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</si>
  <si>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</si>
  <si>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</si>
  <si>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</si>
  <si>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</si>
  <si>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</si>
  <si>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</si>
  <si>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</si>
  <si>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</si>
  <si>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</si>
  <si>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</si>
  <si>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</si>
  <si>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</si>
  <si>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</si>
  <si>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</si>
  <si>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</si>
  <si>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</si>
  <si>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</si>
  <si>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</si>
  <si>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</si>
  <si>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</si>
  <si>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</si>
  <si>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</si>
  <si>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</si>
  <si>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</si>
  <si>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</si>
  <si>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</si>
  <si>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</si>
  <si>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</si>
  <si>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</si>
  <si>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</si>
  <si>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</si>
  <si>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</si>
  <si>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</si>
  <si>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</si>
  <si>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</si>
  <si>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</si>
  <si>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</si>
  <si>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</si>
  <si>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</si>
  <si>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</si>
  <si>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</si>
  <si>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</si>
  <si>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</si>
  <si>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</si>
  <si>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</si>
  <si>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</si>
  <si>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</si>
  <si>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</si>
  <si>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</si>
  <si>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</si>
  <si>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</si>
  <si>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</si>
  <si>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</si>
  <si>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</si>
  <si>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</si>
  <si>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</si>
  <si>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</si>
  <si>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</si>
  <si>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</si>
  <si>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</si>
  <si>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</si>
  <si>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</si>
  <si>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</si>
  <si>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</si>
  <si>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</si>
  <si>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</si>
  <si>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</si>
  <si>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</si>
  <si>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</si>
  <si>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</si>
  <si>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</si>
  <si>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</si>
  <si>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</si>
  <si>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</si>
  <si>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</si>
  <si>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</si>
  <si>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</si>
  <si>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</si>
  <si>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</si>
  <si>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</si>
  <si>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</si>
  <si>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</si>
  <si>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</si>
  <si>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</si>
  <si>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</si>
  <si>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</si>
  <si>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</si>
  <si>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</si>
  <si>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</si>
  <si>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</si>
  <si>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</si>
  <si>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</si>
  <si>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486</t>
    </r>
    <r>
      <rPr>
        <sz val="11"/>
        <rFont val="Calibri"/>
        <family val="2"/>
        <scheme val="minor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</si>
  <si>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</si>
  <si>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</si>
  <si>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</si>
  <si>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</si>
  <si>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</si>
  <si>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</si>
  <si>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</si>
  <si>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</si>
  <si>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</si>
  <si>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</si>
  <si>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</si>
  <si>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</si>
  <si>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</si>
  <si>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</si>
  <si>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</si>
  <si>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</si>
  <si>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</si>
  <si>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</si>
  <si>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</si>
  <si>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PRESIDÊNCIA</t>
  </si>
  <si>
    <t>DIREÇÃO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</si>
  <si>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</si>
  <si>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</si>
  <si>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</si>
  <si>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</si>
  <si>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</si>
  <si>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</si>
  <si>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</si>
  <si>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</si>
  <si>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</si>
  <si>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</si>
  <si>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</si>
  <si>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</si>
  <si>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</si>
  <si>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</si>
  <si>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t>1. Planejar as atividades da gerência.</t>
  </si>
  <si>
    <t>2. Planejar as compras de materiais técnicos.</t>
  </si>
  <si>
    <t>3. Planejar os treinamentos da equipe.</t>
  </si>
  <si>
    <t>4. Fazer a gestão dos contratos e convênios sob sua responsabilidade.</t>
  </si>
  <si>
    <t>5. Gerir a equipe.</t>
  </si>
  <si>
    <t>6. Assessorar a direção.</t>
  </si>
  <si>
    <t>7. Elaborar propostas de normatização da sua área de atuação.</t>
  </si>
  <si>
    <t>8. Representar a instituição em reuniões e eventos quando demandados.</t>
  </si>
  <si>
    <t>9. Receber e conduzir as auditorias e missões internas e externas dentro da sua área.</t>
  </si>
  <si>
    <t>10. Propor melhorias e implementar inovações.</t>
  </si>
  <si>
    <t>11. Indicar a equipe de Coordenadores.</t>
  </si>
  <si>
    <t>12. Referendar pareceres técnicos.</t>
  </si>
  <si>
    <t>13. Prestar informações técnicas quando solicitadas.</t>
  </si>
  <si>
    <t>14. Aprovar as documentações administrativas e técnicas da sua gerência.</t>
  </si>
  <si>
    <t>15. Implementar as atividades de acordo com as políticas da instituição.</t>
  </si>
  <si>
    <t>16. Planejar e executar termos de cooperação.</t>
  </si>
  <si>
    <t>17. Integrar trabalhos pertinentes a sua gerência com outras instituições.</t>
  </si>
  <si>
    <t>18. Elaborar e analisar relatórios da sua área de atuação.</t>
  </si>
  <si>
    <t>19. Fazer a gestão de riscos da sua gerência.</t>
  </si>
  <si>
    <t>20. Definir prioridades sob sua responsabilidade.</t>
  </si>
  <si>
    <t>21. Garantir o cumprimento das atividades da sua área.</t>
  </si>
  <si>
    <t>22. Apresentar os resultados da sua área.</t>
  </si>
  <si>
    <t>23. Organizar e promover reuniões e eventos técnicos.</t>
  </si>
  <si>
    <t>24. Atuar de forma transversal com demais gerências conforme as demandas.</t>
  </si>
  <si>
    <r>
      <t xml:space="preserve">4. EFICIÊNCIA </t>
    </r>
    <r>
      <rPr>
        <sz val="11"/>
        <rFont val="Calibri"/>
        <family val="2"/>
        <scheme val="minor"/>
      </rPr>
      <t>(pontuação máxima no item = 72)</t>
    </r>
  </si>
  <si>
    <r>
      <rPr>
        <b/>
        <sz val="11"/>
        <color indexed="8"/>
        <rFont val="Calibri"/>
        <family val="2"/>
        <scheme val="minor"/>
      </rPr>
      <t xml:space="preserve">I – VISÃO SISTÊMICA:  </t>
    </r>
    <r>
      <rPr>
        <sz val="11"/>
        <color indexed="8"/>
        <rFont val="Calibri"/>
        <family val="2"/>
        <scheme val="minor"/>
      </rPr>
      <t>Capacidade de compreender a instituição como um organismo vivo e perceber a interação e a interdependência das partes que compõe o todo, interpretando legislação, políticas e procedimentos para adequar os processos e as práticas internas à realidade dos múltiplos cenários (problemas e tendências) e possíveis ações capazes de influenciar as decisões institucionais, entendendo o impacto de cada contribuição no alcance dos resultados de forma efetiva.</t>
    </r>
  </si>
  <si>
    <t>1. Atua com base no contexto, executando as atividades e procedimentos sob a sua alçada.</t>
  </si>
  <si>
    <t>2. Propõe soluções preventivas e corretivas diante dos riscos e problemas identificados.</t>
  </si>
  <si>
    <t>3. Reporta informações úteis ao bom andamento do trabalho.</t>
  </si>
  <si>
    <t>4. Executa as ações com base nas diretrizes.</t>
  </si>
  <si>
    <t>5. É atento aos detalhes.</t>
  </si>
  <si>
    <t>6. Mantém-se informado.</t>
  </si>
  <si>
    <t>7. Detecta e informa riscos.</t>
  </si>
  <si>
    <t>8. Entende as suas atividades e os impactos perante outras áreas, agindo com interdependência e integração com as mesmas.</t>
  </si>
  <si>
    <t>9. É resiliente.</t>
  </si>
  <si>
    <t>10. Compartilha informações, com as partes envolvidas.</t>
  </si>
  <si>
    <t>11. Compreende as implicações diretas e indiretas nos processos.</t>
  </si>
  <si>
    <t>1. Sugere melhorias, mediante análise crítica das atribuições, interdependências e transversalidade dos processos, considerando o impacto em outras áreas da Adapar</t>
  </si>
  <si>
    <t>2. Propõe soluções utilizando as informações disponíveis e avaliando as situações sob diferentes perspectivas.</t>
  </si>
  <si>
    <t>1. Analisa o ambiente interno, externo e cenários, para definir as estratégias e diretrizes de atuação.</t>
  </si>
  <si>
    <t>2. Elabora programas e projetos, envolvendo os setores necessários.</t>
  </si>
  <si>
    <t>3. Articula as diversas informações disponíveis, atentando para os impactos das suas decisões nos processos correlatos, e objetivos da área, na relação com cliente e demais interfaces.</t>
  </si>
  <si>
    <t>4. Detecta riscos, suas causas e efeitos, dentro do contexto organizacional.</t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</si>
  <si>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51</t>
    </r>
    <r>
      <rPr>
        <sz val="11"/>
        <rFont val="Calibri"/>
        <family val="2"/>
        <charset val="1"/>
      </rPr>
      <t>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</si>
  <si>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51)</t>
    </r>
  </si>
  <si>
    <t>RESULTADO DO FATOR 5.4 - I COMPETÊNCIA VISÃO SISTÊMICA</t>
  </si>
  <si>
    <t>Diretor de Defesa Agropecuária</t>
  </si>
  <si>
    <t>PERÍODO AVALIADO:</t>
  </si>
  <si>
    <r>
      <t xml:space="preserve">4. EFICIÊNCIA </t>
    </r>
    <r>
      <rPr>
        <sz val="11"/>
        <rFont val="Calibri"/>
        <family val="2"/>
        <scheme val="minor"/>
      </rPr>
      <t>(pontuação máxima no item =72)</t>
    </r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</si>
  <si>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</si>
  <si>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Difunde o uso das ferramentas da qualidade.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</si>
  <si>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</si>
  <si>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</si>
  <si>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</si>
  <si>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</si>
  <si>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</si>
  <si>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   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</si>
  <si>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</si>
  <si>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</si>
  <si>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ANEXO XXVI a que se refere a Portaria 30 de 08 de fevereiro de 2023</t>
  </si>
  <si>
    <t>FORMULÁRIO C - CONSENSO - CARGO DE GERENTE ESTADUAL / GIPIOA</t>
  </si>
  <si>
    <t>FORMULÁRIO A - AUTOAVALIAÇÃO - CARGO DE GERENTE ESTADUAL / GIPOA</t>
  </si>
  <si>
    <t>Fiscal de Defesa Agropecuária  - Gerente Estadual / GIPOA</t>
  </si>
  <si>
    <t xml:space="preserve">Médico Veterinário </t>
  </si>
  <si>
    <t>FORMULÁRIO B - SUPERIOR IMEDIATO - CARGO DE GERENTE ESTADUAL / GIPOA</t>
  </si>
  <si>
    <t>Fiscal de Defesa Agropecuária  - Gerente Estadual GIPOA</t>
  </si>
  <si>
    <t>Médico Veterinário</t>
  </si>
  <si>
    <r>
      <rPr>
        <b/>
        <sz val="11"/>
        <rFont val="Calibri"/>
        <family val="2"/>
        <scheme val="minor"/>
      </rPr>
      <t xml:space="preserve">I – VISÃO DO NEGÓCIO: </t>
    </r>
    <r>
      <rPr>
        <sz val="11"/>
        <rFont val="Calibri"/>
        <family val="2"/>
        <scheme val="minor"/>
      </rPr>
      <t>Capacidade de visualizar os cenários em que a Instituição está inserida, percebendo tendências e oportunidades que possam impactar no negócio, realizando projeções e direcionando esforços em busca da maximização dos resultados.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</si>
  <si>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36</t>
    </r>
    <r>
      <rPr>
        <sz val="11"/>
        <rFont val="Calibri"/>
        <family val="2"/>
        <charset val="1"/>
      </rPr>
      <t>)</t>
    </r>
  </si>
  <si>
    <t>1. Avalia as atividades de acordo com a criticidade.</t>
  </si>
  <si>
    <t>2. Participa da análise de cenários, exercitando sua capacidade de identificação dos impactos e do posicionamento a ser adotado, diante das tendências e oportunidades.</t>
  </si>
  <si>
    <t>3. Age de forma integrada, atuando conforme direcionamento</t>
  </si>
  <si>
    <t>1.  Avalia os projetos que impactem o resultado da instituição.</t>
  </si>
  <si>
    <t>2. Priorização as atividades que impactem diretamente nos resultados.</t>
  </si>
  <si>
    <t>3. Realiza analise de cenários, identificando os impactos.</t>
  </si>
  <si>
    <t>4. Propõe posicionamentos a serem adotados, diante das tendências e oportunidades.</t>
  </si>
  <si>
    <t>1. Avalia microeconomia.</t>
  </si>
  <si>
    <t>2. Monitora os principais impactos no dia a dia operacional.</t>
  </si>
  <si>
    <t>3. Define posicionamentos a serem adotados, diante das tendências e oportunidades.</t>
  </si>
  <si>
    <t>4. Identifica tendências subliminares de cenários.</t>
  </si>
  <si>
    <t>5. Faz projeção de viabilidade das oportunidades, visando a maximização dos resultados.</t>
  </si>
  <si>
    <t>RESULTADO DO FATOR 5.3 - I COMPETÊNCIA VISÃO DO NEGÓCIO</t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</si>
  <si>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471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</si>
</sst>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1">
    <xf numFmtId="0" fontId="0" fillId="0" borderId="0" xfId="0"/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2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/>
    </xf>
    <xf numFmtId="9" fontId="0" fillId="0" borderId="0" xfId="1" applyFont="1" applyAlignment="1" applyProtection="1">
      <alignment horizontal="center" vertical="center"/>
    </xf>
    <xf numFmtId="9" fontId="0" fillId="0" borderId="0" xfId="1" applyFont="1" applyAlignment="1" applyProtection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12" fillId="12" borderId="40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0" fillId="22" borderId="0" xfId="0" applyFill="1"/>
    <xf numFmtId="0" fontId="9" fillId="8" borderId="23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3" borderId="29" xfId="0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8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5" borderId="45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3" fillId="15" borderId="47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8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5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4" borderId="23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justify" vertical="center" wrapText="1"/>
    </xf>
    <xf numFmtId="0" fontId="9" fillId="10" borderId="5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8" fillId="9" borderId="60" xfId="0" applyFont="1" applyFill="1" applyBorder="1" applyAlignment="1" applyProtection="1">
      <alignment horizontal="center" vertical="center" wrapText="1"/>
      <protection locked="0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center" wrapText="1"/>
    </xf>
    <xf numFmtId="0" fontId="6" fillId="10" borderId="50" xfId="0" applyFont="1" applyFill="1" applyBorder="1" applyAlignment="1">
      <alignment horizontal="center" vertical="center" wrapText="1"/>
    </xf>
    <xf numFmtId="0" fontId="0" fillId="9" borderId="58" xfId="0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2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9" borderId="60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7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8" fillId="0" borderId="53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18" fillId="11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1" fontId="3" fillId="16" borderId="61" xfId="0" applyNumberFormat="1" applyFont="1" applyFill="1" applyBorder="1" applyAlignment="1">
      <alignment horizontal="center" vertical="center" wrapText="1"/>
    </xf>
    <xf numFmtId="1" fontId="3" fillId="16" borderId="55" xfId="0" applyNumberFormat="1" applyFont="1" applyFill="1" applyBorder="1" applyAlignment="1">
      <alignment horizontal="center" vertical="center" wrapText="1"/>
    </xf>
    <xf numFmtId="2" fontId="6" fillId="19" borderId="51" xfId="0" applyNumberFormat="1" applyFont="1" applyFill="1" applyBorder="1" applyAlignment="1">
      <alignment horizontal="center" vertical="center" wrapText="1"/>
    </xf>
    <xf numFmtId="2" fontId="6" fillId="19" borderId="53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right" vertical="center" wrapText="1"/>
    </xf>
    <xf numFmtId="0" fontId="9" fillId="14" borderId="39" xfId="0" applyFont="1" applyFill="1" applyBorder="1" applyAlignment="1">
      <alignment horizontal="center" vertical="center" wrapText="1"/>
    </xf>
    <xf numFmtId="0" fontId="9" fillId="14" borderId="55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3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4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3" fillId="18" borderId="4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9" fillId="0" borderId="6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9" fontId="17" fillId="0" borderId="21" xfId="1" applyFont="1" applyBorder="1" applyAlignment="1" applyProtection="1">
      <alignment horizontal="left" vertical="center" wrapText="1"/>
    </xf>
    <xf numFmtId="9" fontId="17" fillId="0" borderId="11" xfId="1" applyFont="1" applyBorder="1" applyAlignment="1" applyProtection="1">
      <alignment horizontal="left" vertical="center" wrapText="1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3" fillId="18" borderId="56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3" fillId="6" borderId="4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8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9" fillId="7" borderId="50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justify" vertical="center" wrapText="1"/>
    </xf>
    <xf numFmtId="0" fontId="12" fillId="8" borderId="45" xfId="0" applyFont="1" applyFill="1" applyBorder="1" applyAlignment="1">
      <alignment horizontal="center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13" borderId="27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8" xfId="0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1" fontId="12" fillId="14" borderId="39" xfId="0" applyNumberFormat="1" applyFont="1" applyFill="1" applyBorder="1" applyAlignment="1">
      <alignment horizontal="center" vertical="center" wrapText="1"/>
    </xf>
    <xf numFmtId="1" fontId="12" fillId="14" borderId="55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3" xfId="0" applyNumberFormat="1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9" borderId="49" xfId="0" applyFont="1" applyFill="1" applyBorder="1" applyAlignment="1" applyProtection="1">
      <alignment horizontal="center" vertical="center" wrapText="1"/>
      <protection locked="0"/>
    </xf>
    <xf numFmtId="0" fontId="4" fillId="9" borderId="62" xfId="0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11" fillId="0" borderId="62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9" fontId="17" fillId="0" borderId="33" xfId="1" applyFont="1" applyBorder="1" applyAlignment="1" applyProtection="1">
      <alignment horizontal="center" vertical="center" wrapText="1"/>
    </xf>
    <xf numFmtId="9" fontId="17" fillId="0" borderId="12" xfId="1" applyFont="1" applyBorder="1" applyAlignment="1" applyProtection="1">
      <alignment horizontal="center" vertical="center" wrapText="1"/>
    </xf>
    <xf numFmtId="9" fontId="17" fillId="0" borderId="34" xfId="1" applyFont="1" applyBorder="1" applyAlignment="1" applyProtection="1">
      <alignment horizontal="center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11" fillId="0" borderId="56" xfId="0" applyFont="1" applyBorder="1" applyAlignment="1">
      <alignment horizontal="justify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7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11" fillId="9" borderId="44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0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155864</xdr:rowOff>
    </xdr:from>
    <xdr:to>
      <xdr:col>0</xdr:col>
      <xdr:colOff>868936</xdr:colOff>
      <xdr:row>1</xdr:row>
      <xdr:rowOff>402647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F2CF20-4377-4344-8FD3-00C6270E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64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916131</xdr:colOff>
      <xdr:row>0</xdr:row>
      <xdr:rowOff>188767</xdr:rowOff>
    </xdr:from>
    <xdr:to>
      <xdr:col>3</xdr:col>
      <xdr:colOff>1691804</xdr:colOff>
      <xdr:row>1</xdr:row>
      <xdr:rowOff>321874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B8B020-8C9A-4757-8FB6-AAF9976ED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3858" y="188767"/>
          <a:ext cx="775673" cy="6353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868936</xdr:colOff>
      <xdr:row>1</xdr:row>
      <xdr:rowOff>244185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35F6663-4790-40B5-8498-9134AC8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8936" cy="74901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1333499</xdr:colOff>
      <xdr:row>0</xdr:row>
      <xdr:rowOff>148935</xdr:rowOff>
    </xdr:from>
    <xdr:to>
      <xdr:col>3</xdr:col>
      <xdr:colOff>2109172</xdr:colOff>
      <xdr:row>1</xdr:row>
      <xdr:rowOff>279444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6CD2BCF-BDAE-43C8-A1DF-954093DFC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9" y="148935"/>
          <a:ext cx="775673" cy="6353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103043</xdr:rowOff>
    </xdr:from>
    <xdr:to>
      <xdr:col>0</xdr:col>
      <xdr:colOff>1030861</xdr:colOff>
      <xdr:row>1</xdr:row>
      <xdr:rowOff>349826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9C40F2-5860-4AB5-9988-45A8A05C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3043"/>
          <a:ext cx="868936" cy="75160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1331768</xdr:colOff>
      <xdr:row>0</xdr:row>
      <xdr:rowOff>180108</xdr:rowOff>
    </xdr:from>
    <xdr:to>
      <xdr:col>3</xdr:col>
      <xdr:colOff>2107441</xdr:colOff>
      <xdr:row>1</xdr:row>
      <xdr:rowOff>313215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653413A-233D-4F5B-9BAB-996EA1FB8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8927" y="180108"/>
          <a:ext cx="775673" cy="635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topLeftCell="A12" workbookViewId="0">
      <selection activeCell="D29" sqref="D29:G45"/>
    </sheetView>
  </sheetViews>
  <sheetFormatPr defaultRowHeight="15"/>
  <cols>
    <col min="1" max="1" width="38.42578125" style="9" bestFit="1" customWidth="1"/>
    <col min="2" max="3" width="20.28515625" customWidth="1"/>
    <col min="4" max="7" width="36.28515625" customWidth="1"/>
  </cols>
  <sheetData>
    <row r="1" spans="1:7" ht="15.75" thickBot="1">
      <c r="A1" s="8" t="s">
        <v>129</v>
      </c>
      <c r="D1" s="193" t="s">
        <v>155</v>
      </c>
      <c r="E1" s="193"/>
      <c r="F1" s="193"/>
      <c r="G1" s="193"/>
    </row>
    <row r="2" spans="1:7" ht="15.75" thickBot="1">
      <c r="A2" s="8">
        <v>0</v>
      </c>
      <c r="D2" s="194" t="s">
        <v>419</v>
      </c>
      <c r="E2" s="194"/>
      <c r="F2" s="194"/>
      <c r="G2" s="194"/>
    </row>
    <row r="3" spans="1:7" ht="15.75" thickBot="1">
      <c r="A3" s="8">
        <v>1</v>
      </c>
    </row>
    <row r="4" spans="1:7" ht="15.75" customHeight="1" thickBot="1">
      <c r="A4" s="8">
        <v>2</v>
      </c>
      <c r="D4" s="193" t="s">
        <v>380</v>
      </c>
      <c r="E4" s="193"/>
      <c r="F4" s="193"/>
      <c r="G4" s="193"/>
    </row>
    <row r="5" spans="1:7" ht="15" customHeight="1">
      <c r="A5" s="8">
        <v>3</v>
      </c>
      <c r="D5" s="181" t="s">
        <v>420</v>
      </c>
      <c r="E5" s="181"/>
      <c r="F5" s="181"/>
      <c r="G5" s="181"/>
    </row>
    <row r="6" spans="1:7" ht="15.75" thickBot="1">
      <c r="A6" s="97"/>
    </row>
    <row r="7" spans="1:7" ht="15.75" customHeight="1">
      <c r="A7" s="98"/>
      <c r="D7" s="182" t="s">
        <v>418</v>
      </c>
      <c r="E7" s="182"/>
      <c r="F7" s="182"/>
      <c r="G7" s="182"/>
    </row>
    <row r="8" spans="1:7" ht="15" customHeight="1">
      <c r="A8" s="9" t="s">
        <v>438</v>
      </c>
      <c r="D8" s="183" t="s">
        <v>421</v>
      </c>
      <c r="E8" s="184"/>
      <c r="F8" s="184"/>
      <c r="G8" s="185"/>
    </row>
    <row r="9" spans="1:7" ht="15.75" thickBot="1">
      <c r="A9" s="9" t="s">
        <v>439</v>
      </c>
    </row>
    <row r="10" spans="1:7">
      <c r="A10" s="9" t="s">
        <v>239</v>
      </c>
      <c r="D10" s="195" t="s">
        <v>112</v>
      </c>
      <c r="E10" s="195"/>
      <c r="F10" s="195"/>
      <c r="G10" s="195"/>
    </row>
    <row r="11" spans="1:7">
      <c r="A11" s="9" t="s">
        <v>240</v>
      </c>
      <c r="D11" s="196" t="s">
        <v>210</v>
      </c>
      <c r="E11" s="196"/>
      <c r="F11" s="196"/>
      <c r="G11" s="196"/>
    </row>
    <row r="12" spans="1:7" ht="15.75" thickBot="1">
      <c r="A12" s="9" t="s">
        <v>241</v>
      </c>
      <c r="D12" s="189"/>
      <c r="E12" s="189"/>
      <c r="F12" s="189"/>
      <c r="G12" s="189"/>
    </row>
    <row r="13" spans="1:7">
      <c r="A13" s="9" t="s">
        <v>242</v>
      </c>
      <c r="D13" s="197" t="s">
        <v>113</v>
      </c>
      <c r="E13" s="197"/>
      <c r="F13" s="197"/>
      <c r="G13" s="197"/>
    </row>
    <row r="14" spans="1:7" ht="15.75" thickBot="1">
      <c r="A14" s="9" t="s">
        <v>243</v>
      </c>
      <c r="D14" s="189"/>
      <c r="E14" s="189"/>
      <c r="F14" s="189"/>
      <c r="G14" s="189"/>
    </row>
    <row r="15" spans="1:7">
      <c r="A15" s="9" t="s">
        <v>214</v>
      </c>
      <c r="D15" s="190" t="s">
        <v>379</v>
      </c>
      <c r="E15" s="191"/>
      <c r="F15" s="191"/>
      <c r="G15" s="192"/>
    </row>
    <row r="16" spans="1:7" ht="15.75" thickBot="1">
      <c r="A16" s="9" t="s">
        <v>215</v>
      </c>
      <c r="D16" s="75" t="s">
        <v>211</v>
      </c>
      <c r="E16" s="6"/>
      <c r="F16" s="76" t="s">
        <v>107</v>
      </c>
      <c r="G16" s="7"/>
    </row>
    <row r="17" spans="1:7">
      <c r="A17" s="9" t="s">
        <v>216</v>
      </c>
    </row>
    <row r="18" spans="1:7">
      <c r="A18" s="9" t="s">
        <v>217</v>
      </c>
    </row>
    <row r="19" spans="1:7" ht="15.75" thickBot="1">
      <c r="A19" s="9" t="s">
        <v>218</v>
      </c>
    </row>
    <row r="20" spans="1:7" ht="15.75" thickBot="1">
      <c r="A20" s="10" t="s">
        <v>122</v>
      </c>
      <c r="D20" s="193" t="s">
        <v>155</v>
      </c>
      <c r="E20" s="193"/>
      <c r="F20" s="193"/>
      <c r="G20" s="193"/>
    </row>
    <row r="21" spans="1:7" ht="15.75" thickBot="1">
      <c r="A21" s="10" t="s">
        <v>219</v>
      </c>
      <c r="D21" s="194" t="s">
        <v>422</v>
      </c>
      <c r="E21" s="194"/>
      <c r="F21" s="194"/>
      <c r="G21" s="194"/>
    </row>
    <row r="22" spans="1:7" ht="15.75" thickBot="1">
      <c r="A22" s="10" t="s">
        <v>220</v>
      </c>
    </row>
    <row r="23" spans="1:7" ht="15.75" thickBot="1">
      <c r="A23" s="10" t="s">
        <v>221</v>
      </c>
      <c r="D23" s="193" t="s">
        <v>380</v>
      </c>
      <c r="E23" s="193"/>
      <c r="F23" s="193"/>
      <c r="G23" s="193"/>
    </row>
    <row r="24" spans="1:7">
      <c r="A24" s="10" t="s">
        <v>222</v>
      </c>
      <c r="D24" s="181" t="s">
        <v>423</v>
      </c>
      <c r="E24" s="181"/>
      <c r="F24" s="181"/>
      <c r="G24" s="181"/>
    </row>
    <row r="25" spans="1:7" ht="15.75" thickBot="1">
      <c r="A25" s="10" t="s">
        <v>223</v>
      </c>
    </row>
    <row r="26" spans="1:7">
      <c r="A26" s="10" t="s">
        <v>224</v>
      </c>
      <c r="D26" s="182" t="s">
        <v>418</v>
      </c>
      <c r="E26" s="182"/>
      <c r="F26" s="182"/>
      <c r="G26" s="182"/>
    </row>
    <row r="27" spans="1:7">
      <c r="A27" s="10" t="s">
        <v>225</v>
      </c>
      <c r="D27" s="183" t="s">
        <v>423</v>
      </c>
      <c r="E27" s="184"/>
      <c r="F27" s="184"/>
      <c r="G27" s="185"/>
    </row>
    <row r="28" spans="1:7" ht="15.75" thickBot="1">
      <c r="A28" s="10" t="s">
        <v>226</v>
      </c>
    </row>
    <row r="29" spans="1:7">
      <c r="A29" s="10" t="s">
        <v>227</v>
      </c>
      <c r="D29" s="186" t="s">
        <v>114</v>
      </c>
      <c r="E29" s="187"/>
      <c r="F29" s="187"/>
      <c r="G29" s="188"/>
    </row>
    <row r="30" spans="1:7" ht="15.75" thickBot="1">
      <c r="A30" s="10" t="s">
        <v>228</v>
      </c>
      <c r="D30" s="88" t="s">
        <v>440</v>
      </c>
      <c r="E30" s="89"/>
      <c r="F30" s="90" t="s">
        <v>441</v>
      </c>
      <c r="G30" s="91"/>
    </row>
    <row r="31" spans="1:7">
      <c r="A31" s="10" t="s">
        <v>229</v>
      </c>
      <c r="D31" s="186" t="s">
        <v>442</v>
      </c>
      <c r="E31" s="187"/>
      <c r="F31" s="187"/>
      <c r="G31" s="188"/>
    </row>
    <row r="32" spans="1:7">
      <c r="A32" s="10" t="s">
        <v>230</v>
      </c>
      <c r="D32" s="88" t="s">
        <v>443</v>
      </c>
      <c r="E32" s="92"/>
      <c r="F32" s="93" t="s">
        <v>441</v>
      </c>
      <c r="G32" s="94"/>
    </row>
    <row r="33" spans="1:7">
      <c r="A33" s="10" t="s">
        <v>231</v>
      </c>
      <c r="D33" s="160"/>
      <c r="E33" s="161"/>
      <c r="F33" s="170"/>
      <c r="G33" s="162"/>
    </row>
    <row r="34" spans="1:7" ht="15.75" thickBot="1">
      <c r="A34" s="10" t="s">
        <v>232</v>
      </c>
      <c r="D34" s="171" t="s">
        <v>444</v>
      </c>
      <c r="E34" s="172"/>
      <c r="F34" s="172"/>
      <c r="G34" s="173"/>
    </row>
    <row r="35" spans="1:7">
      <c r="A35" s="10" t="s">
        <v>233</v>
      </c>
      <c r="D35" s="174" t="s">
        <v>445</v>
      </c>
      <c r="E35" s="175"/>
      <c r="F35" s="175"/>
      <c r="G35" s="176"/>
    </row>
    <row r="36" spans="1:7" ht="15.75" thickBot="1">
      <c r="A36" s="10" t="s">
        <v>234</v>
      </c>
      <c r="D36" s="177"/>
      <c r="E36" s="155"/>
      <c r="F36" s="155"/>
      <c r="G36" s="156"/>
    </row>
    <row r="37" spans="1:7" ht="15.75" thickBot="1">
      <c r="A37" s="10" t="s">
        <v>235</v>
      </c>
      <c r="D37" s="178" t="s">
        <v>446</v>
      </c>
      <c r="E37" s="179"/>
      <c r="F37" s="179"/>
      <c r="G37" s="180"/>
    </row>
    <row r="38" spans="1:7">
      <c r="A38" s="10" t="s">
        <v>236</v>
      </c>
      <c r="D38" s="157"/>
      <c r="E38" s="158"/>
      <c r="F38" s="158"/>
      <c r="G38" s="159"/>
    </row>
    <row r="39" spans="1:7">
      <c r="A39" s="10" t="s">
        <v>237</v>
      </c>
      <c r="D39" s="160" t="s">
        <v>447</v>
      </c>
      <c r="E39" s="161"/>
      <c r="F39" s="161"/>
      <c r="G39" s="162"/>
    </row>
    <row r="40" spans="1:7">
      <c r="A40" s="10" t="s">
        <v>238</v>
      </c>
      <c r="D40" s="163"/>
      <c r="E40" s="164"/>
      <c r="F40" s="165"/>
      <c r="G40" s="166"/>
    </row>
    <row r="41" spans="1:7">
      <c r="A41" s="98"/>
      <c r="D41" s="167" t="s">
        <v>448</v>
      </c>
      <c r="E41" s="168"/>
      <c r="F41" s="168" t="s">
        <v>449</v>
      </c>
      <c r="G41" s="169"/>
    </row>
    <row r="42" spans="1:7">
      <c r="A42" s="98"/>
      <c r="D42" s="148"/>
      <c r="E42" s="149"/>
      <c r="F42" s="149"/>
      <c r="G42" s="150"/>
    </row>
    <row r="43" spans="1:7">
      <c r="A43" s="10" t="s">
        <v>244</v>
      </c>
      <c r="D43" s="95" t="s">
        <v>450</v>
      </c>
      <c r="E43" s="151"/>
      <c r="F43" s="152"/>
      <c r="G43" s="153"/>
    </row>
    <row r="44" spans="1:7">
      <c r="A44" s="10" t="s">
        <v>245</v>
      </c>
      <c r="D44" s="95" t="s">
        <v>451</v>
      </c>
      <c r="E44" s="151"/>
      <c r="F44" s="152"/>
      <c r="G44" s="153"/>
    </row>
    <row r="45" spans="1:7" ht="15.75" thickBot="1">
      <c r="A45" s="10" t="s">
        <v>246</v>
      </c>
      <c r="D45" s="96" t="s">
        <v>441</v>
      </c>
      <c r="E45" s="154"/>
      <c r="F45" s="155"/>
      <c r="G45" s="156"/>
    </row>
    <row r="46" spans="1:7">
      <c r="A46" s="10" t="s">
        <v>247</v>
      </c>
    </row>
    <row r="47" spans="1:7">
      <c r="A47" s="10" t="s">
        <v>248</v>
      </c>
    </row>
    <row r="48" spans="1:7">
      <c r="A48" s="10" t="s">
        <v>249</v>
      </c>
    </row>
    <row r="49" spans="1:1">
      <c r="A49" s="10" t="s">
        <v>250</v>
      </c>
    </row>
    <row r="50" spans="1:1">
      <c r="A50" s="10" t="s">
        <v>251</v>
      </c>
    </row>
    <row r="51" spans="1:1">
      <c r="A51" s="10" t="s">
        <v>252</v>
      </c>
    </row>
    <row r="52" spans="1:1">
      <c r="A52" s="10" t="s">
        <v>253</v>
      </c>
    </row>
    <row r="53" spans="1:1">
      <c r="A53" s="10" t="s">
        <v>124</v>
      </c>
    </row>
    <row r="54" spans="1:1">
      <c r="A54" s="10" t="s">
        <v>254</v>
      </c>
    </row>
    <row r="55" spans="1:1">
      <c r="A55" s="10" t="s">
        <v>255</v>
      </c>
    </row>
    <row r="56" spans="1:1">
      <c r="A56" s="10" t="s">
        <v>256</v>
      </c>
    </row>
    <row r="57" spans="1:1">
      <c r="A57" s="10" t="s">
        <v>257</v>
      </c>
    </row>
    <row r="58" spans="1:1">
      <c r="A58" s="10" t="s">
        <v>258</v>
      </c>
    </row>
    <row r="59" spans="1:1">
      <c r="A59" s="10" t="s">
        <v>259</v>
      </c>
    </row>
    <row r="60" spans="1:1">
      <c r="A60" s="10" t="s">
        <v>260</v>
      </c>
    </row>
    <row r="61" spans="1:1">
      <c r="A61" s="10" t="s">
        <v>261</v>
      </c>
    </row>
    <row r="62" spans="1:1">
      <c r="A62" s="10" t="s">
        <v>262</v>
      </c>
    </row>
    <row r="63" spans="1:1">
      <c r="A63" s="10" t="s">
        <v>263</v>
      </c>
    </row>
    <row r="64" spans="1:1">
      <c r="A64" s="10" t="s">
        <v>264</v>
      </c>
    </row>
    <row r="65" spans="1:1">
      <c r="A65" s="10" t="s">
        <v>265</v>
      </c>
    </row>
    <row r="66" spans="1:1">
      <c r="A66" s="10" t="s">
        <v>266</v>
      </c>
    </row>
    <row r="67" spans="1:1">
      <c r="A67" s="10" t="s">
        <v>267</v>
      </c>
    </row>
    <row r="68" spans="1:1">
      <c r="A68" s="10" t="s">
        <v>268</v>
      </c>
    </row>
    <row r="69" spans="1:1">
      <c r="A69" s="10" t="s">
        <v>269</v>
      </c>
    </row>
    <row r="70" spans="1:1">
      <c r="A70" s="10" t="s">
        <v>270</v>
      </c>
    </row>
    <row r="71" spans="1:1">
      <c r="A71" s="10" t="s">
        <v>271</v>
      </c>
    </row>
    <row r="72" spans="1:1">
      <c r="A72" s="10" t="s">
        <v>272</v>
      </c>
    </row>
    <row r="73" spans="1:1">
      <c r="A73" s="10" t="s">
        <v>273</v>
      </c>
    </row>
    <row r="74" spans="1:1">
      <c r="A74" s="10" t="s">
        <v>274</v>
      </c>
    </row>
    <row r="75" spans="1:1">
      <c r="A75" s="10" t="s">
        <v>275</v>
      </c>
    </row>
    <row r="76" spans="1:1">
      <c r="A76" s="10" t="s">
        <v>276</v>
      </c>
    </row>
    <row r="77" spans="1:1">
      <c r="A77" s="10" t="s">
        <v>277</v>
      </c>
    </row>
    <row r="78" spans="1:1">
      <c r="A78" s="10" t="s">
        <v>278</v>
      </c>
    </row>
    <row r="79" spans="1:1">
      <c r="A79" s="10" t="s">
        <v>279</v>
      </c>
    </row>
    <row r="80" spans="1:1">
      <c r="A80" s="10" t="s">
        <v>280</v>
      </c>
    </row>
    <row r="81" spans="1:1">
      <c r="A81" s="10" t="s">
        <v>281</v>
      </c>
    </row>
    <row r="82" spans="1:1">
      <c r="A82" s="10" t="s">
        <v>282</v>
      </c>
    </row>
    <row r="83" spans="1:1">
      <c r="A83" s="10" t="s">
        <v>283</v>
      </c>
    </row>
    <row r="84" spans="1:1">
      <c r="A84" s="10" t="s">
        <v>284</v>
      </c>
    </row>
    <row r="85" spans="1:1">
      <c r="A85" s="10" t="s">
        <v>285</v>
      </c>
    </row>
    <row r="86" spans="1:1">
      <c r="A86" s="10" t="s">
        <v>286</v>
      </c>
    </row>
    <row r="87" spans="1:1">
      <c r="A87" s="10" t="s">
        <v>287</v>
      </c>
    </row>
    <row r="88" spans="1:1">
      <c r="A88" s="10" t="s">
        <v>288</v>
      </c>
    </row>
    <row r="89" spans="1:1">
      <c r="A89" s="10" t="s">
        <v>289</v>
      </c>
    </row>
    <row r="90" spans="1:1">
      <c r="A90" s="10" t="s">
        <v>290</v>
      </c>
    </row>
    <row r="91" spans="1:1">
      <c r="A91" s="10" t="s">
        <v>291</v>
      </c>
    </row>
    <row r="92" spans="1:1">
      <c r="A92" s="10" t="s">
        <v>292</v>
      </c>
    </row>
    <row r="93" spans="1:1">
      <c r="A93" s="10" t="s">
        <v>293</v>
      </c>
    </row>
    <row r="94" spans="1:1">
      <c r="A94" s="10" t="s">
        <v>294</v>
      </c>
    </row>
    <row r="95" spans="1:1">
      <c r="A95" s="10" t="s">
        <v>295</v>
      </c>
    </row>
    <row r="96" spans="1:1">
      <c r="A96" s="10" t="s">
        <v>296</v>
      </c>
    </row>
    <row r="97" spans="1:1">
      <c r="A97" s="10" t="s">
        <v>297</v>
      </c>
    </row>
    <row r="98" spans="1:1">
      <c r="A98" s="10" t="s">
        <v>298</v>
      </c>
    </row>
    <row r="99" spans="1:1">
      <c r="A99" s="10" t="s">
        <v>299</v>
      </c>
    </row>
    <row r="100" spans="1:1">
      <c r="A100" s="10" t="s">
        <v>300</v>
      </c>
    </row>
    <row r="101" spans="1:1">
      <c r="A101" s="10" t="s">
        <v>301</v>
      </c>
    </row>
    <row r="102" spans="1:1">
      <c r="A102" s="10" t="s">
        <v>302</v>
      </c>
    </row>
    <row r="103" spans="1:1">
      <c r="A103" s="10" t="s">
        <v>303</v>
      </c>
    </row>
    <row r="104" spans="1:1">
      <c r="A104" s="10" t="s">
        <v>304</v>
      </c>
    </row>
    <row r="105" spans="1:1">
      <c r="A105" s="10" t="s">
        <v>305</v>
      </c>
    </row>
    <row r="106" spans="1:1">
      <c r="A106" s="10" t="s">
        <v>306</v>
      </c>
    </row>
    <row r="107" spans="1:1">
      <c r="A107" s="10" t="s">
        <v>307</v>
      </c>
    </row>
    <row r="108" spans="1:1">
      <c r="A108" s="10" t="s">
        <v>308</v>
      </c>
    </row>
    <row r="109" spans="1:1">
      <c r="A109" s="10" t="s">
        <v>309</v>
      </c>
    </row>
    <row r="110" spans="1:1">
      <c r="A110" s="10" t="s">
        <v>310</v>
      </c>
    </row>
    <row r="111" spans="1:1">
      <c r="A111" s="10" t="s">
        <v>311</v>
      </c>
    </row>
    <row r="112" spans="1:1">
      <c r="A112" s="10" t="s">
        <v>312</v>
      </c>
    </row>
    <row r="113" spans="1:1">
      <c r="A113" s="10" t="s">
        <v>313</v>
      </c>
    </row>
    <row r="114" spans="1:1">
      <c r="A114" s="10" t="s">
        <v>314</v>
      </c>
    </row>
    <row r="115" spans="1:1">
      <c r="A115" s="10" t="s">
        <v>315</v>
      </c>
    </row>
    <row r="116" spans="1:1">
      <c r="A116" s="10" t="s">
        <v>316</v>
      </c>
    </row>
    <row r="117" spans="1:1">
      <c r="A117" s="10" t="s">
        <v>317</v>
      </c>
    </row>
    <row r="118" spans="1:1">
      <c r="A118" s="10" t="s">
        <v>318</v>
      </c>
    </row>
    <row r="119" spans="1:1">
      <c r="A119" s="10" t="s">
        <v>319</v>
      </c>
    </row>
    <row r="120" spans="1:1">
      <c r="A120" s="10" t="s">
        <v>320</v>
      </c>
    </row>
    <row r="121" spans="1:1">
      <c r="A121" s="10" t="s">
        <v>321</v>
      </c>
    </row>
    <row r="122" spans="1:1">
      <c r="A122" s="10" t="s">
        <v>322</v>
      </c>
    </row>
    <row r="123" spans="1:1">
      <c r="A123" s="10" t="s">
        <v>323</v>
      </c>
    </row>
    <row r="124" spans="1:1">
      <c r="A124" s="10" t="s">
        <v>324</v>
      </c>
    </row>
    <row r="125" spans="1:1">
      <c r="A125" s="10" t="s">
        <v>325</v>
      </c>
    </row>
    <row r="126" spans="1:1">
      <c r="A126" s="10" t="s">
        <v>326</v>
      </c>
    </row>
    <row r="127" spans="1:1">
      <c r="A127" s="10" t="s">
        <v>327</v>
      </c>
    </row>
    <row r="128" spans="1:1">
      <c r="A128" s="10" t="s">
        <v>328</v>
      </c>
    </row>
    <row r="129" spans="1:1">
      <c r="A129" s="10" t="s">
        <v>329</v>
      </c>
    </row>
    <row r="130" spans="1:1">
      <c r="A130" s="10" t="s">
        <v>330</v>
      </c>
    </row>
    <row r="131" spans="1:1">
      <c r="A131" s="10" t="s">
        <v>331</v>
      </c>
    </row>
    <row r="132" spans="1:1">
      <c r="A132" s="10" t="s">
        <v>332</v>
      </c>
    </row>
    <row r="133" spans="1:1">
      <c r="A133" s="10" t="s">
        <v>333</v>
      </c>
    </row>
    <row r="134" spans="1:1">
      <c r="A134" s="10" t="s">
        <v>334</v>
      </c>
    </row>
    <row r="135" spans="1:1">
      <c r="A135" s="10" t="s">
        <v>335</v>
      </c>
    </row>
    <row r="136" spans="1:1">
      <c r="A136" s="10" t="s">
        <v>336</v>
      </c>
    </row>
    <row r="137" spans="1:1">
      <c r="A137" s="10" t="s">
        <v>337</v>
      </c>
    </row>
    <row r="138" spans="1:1">
      <c r="A138" s="10" t="s">
        <v>338</v>
      </c>
    </row>
    <row r="139" spans="1:1">
      <c r="A139" s="10" t="s">
        <v>339</v>
      </c>
    </row>
    <row r="140" spans="1:1">
      <c r="A140" s="10" t="s">
        <v>340</v>
      </c>
    </row>
    <row r="141" spans="1:1">
      <c r="A141" s="10" t="s">
        <v>341</v>
      </c>
    </row>
    <row r="142" spans="1:1">
      <c r="A142" s="10" t="s">
        <v>342</v>
      </c>
    </row>
    <row r="143" spans="1:1">
      <c r="A143" s="10" t="s">
        <v>343</v>
      </c>
    </row>
    <row r="144" spans="1:1">
      <c r="A144" s="10" t="s">
        <v>344</v>
      </c>
    </row>
    <row r="145" spans="1:1">
      <c r="A145" s="10" t="s">
        <v>345</v>
      </c>
    </row>
    <row r="146" spans="1:1">
      <c r="A146" s="10" t="s">
        <v>346</v>
      </c>
    </row>
    <row r="147" spans="1:1">
      <c r="A147" s="10" t="s">
        <v>347</v>
      </c>
    </row>
    <row r="148" spans="1:1">
      <c r="A148" s="10" t="s">
        <v>348</v>
      </c>
    </row>
    <row r="149" spans="1:1">
      <c r="A149" s="10" t="s">
        <v>349</v>
      </c>
    </row>
    <row r="150" spans="1:1">
      <c r="A150" s="10" t="s">
        <v>350</v>
      </c>
    </row>
    <row r="151" spans="1:1">
      <c r="A151" s="10" t="s">
        <v>351</v>
      </c>
    </row>
    <row r="152" spans="1:1">
      <c r="A152" s="10" t="s">
        <v>352</v>
      </c>
    </row>
    <row r="153" spans="1:1">
      <c r="A153" s="10" t="s">
        <v>353</v>
      </c>
    </row>
    <row r="154" spans="1:1">
      <c r="A154" s="10" t="s">
        <v>354</v>
      </c>
    </row>
    <row r="155" spans="1:1">
      <c r="A155" s="10" t="s">
        <v>355</v>
      </c>
    </row>
    <row r="156" spans="1:1">
      <c r="A156" s="10" t="s">
        <v>356</v>
      </c>
    </row>
    <row r="157" spans="1:1">
      <c r="A157" s="10" t="s">
        <v>357</v>
      </c>
    </row>
    <row r="158" spans="1:1">
      <c r="A158" s="10" t="s">
        <v>358</v>
      </c>
    </row>
    <row r="159" spans="1:1">
      <c r="A159" s="10" t="s">
        <v>359</v>
      </c>
    </row>
    <row r="160" spans="1:1">
      <c r="A160" s="10" t="s">
        <v>360</v>
      </c>
    </row>
    <row r="161" spans="1:1">
      <c r="A161" s="10" t="s">
        <v>361</v>
      </c>
    </row>
    <row r="162" spans="1:1">
      <c r="A162" s="10" t="s">
        <v>362</v>
      </c>
    </row>
    <row r="163" spans="1:1">
      <c r="A163" s="10" t="s">
        <v>363</v>
      </c>
    </row>
    <row r="164" spans="1:1">
      <c r="A164" s="10" t="s">
        <v>364</v>
      </c>
    </row>
    <row r="165" spans="1:1">
      <c r="A165" s="10" t="s">
        <v>365</v>
      </c>
    </row>
    <row r="166" spans="1:1">
      <c r="A166" s="10" t="s">
        <v>366</v>
      </c>
    </row>
    <row r="167" spans="1:1">
      <c r="A167" s="10" t="s">
        <v>367</v>
      </c>
    </row>
    <row r="168" spans="1:1">
      <c r="A168" s="10" t="s">
        <v>368</v>
      </c>
    </row>
    <row r="169" spans="1:1">
      <c r="A169" s="10" t="s">
        <v>369</v>
      </c>
    </row>
    <row r="170" spans="1:1">
      <c r="A170" s="10" t="s">
        <v>370</v>
      </c>
    </row>
    <row r="171" spans="1:1">
      <c r="A171" s="10" t="s">
        <v>371</v>
      </c>
    </row>
    <row r="172" spans="1:1">
      <c r="A172" s="10" t="s">
        <v>372</v>
      </c>
    </row>
    <row r="173" spans="1:1">
      <c r="A173" s="10" t="s">
        <v>373</v>
      </c>
    </row>
    <row r="174" spans="1:1">
      <c r="A174" s="10" t="s">
        <v>374</v>
      </c>
    </row>
    <row r="175" spans="1:1">
      <c r="A175" s="10" t="s">
        <v>375</v>
      </c>
    </row>
    <row r="176" spans="1:1">
      <c r="A176" s="10" t="s">
        <v>376</v>
      </c>
    </row>
    <row r="177" spans="1:4">
      <c r="A177" s="97"/>
      <c r="B177" s="99"/>
      <c r="C177" s="99"/>
      <c r="D177" s="99"/>
    </row>
    <row r="178" spans="1:4" ht="15.75" thickBot="1">
      <c r="A178" s="97"/>
      <c r="B178" s="99"/>
      <c r="C178" s="99"/>
      <c r="D178" s="99"/>
    </row>
    <row r="179" spans="1:4" ht="15.75" thickBot="1">
      <c r="A179" s="194" t="s">
        <v>419</v>
      </c>
      <c r="B179" s="194"/>
      <c r="C179" s="194"/>
      <c r="D179" s="194"/>
    </row>
    <row r="180" spans="1:4">
      <c r="A180"/>
    </row>
    <row r="181" spans="1:4">
      <c r="A181" s="181" t="s">
        <v>420</v>
      </c>
      <c r="B181" s="181"/>
      <c r="C181" s="181"/>
      <c r="D181" s="181"/>
    </row>
    <row r="182" spans="1:4">
      <c r="A182"/>
    </row>
    <row r="183" spans="1:4">
      <c r="A183" s="183" t="s">
        <v>423</v>
      </c>
      <c r="B183" s="184"/>
      <c r="C183" s="184"/>
      <c r="D183" s="185"/>
    </row>
    <row r="184" spans="1:4" ht="15.75" thickBot="1">
      <c r="A184"/>
    </row>
    <row r="185" spans="1:4">
      <c r="A185" s="195" t="s">
        <v>112</v>
      </c>
      <c r="B185" s="195"/>
      <c r="C185" s="195"/>
      <c r="D185" s="195"/>
    </row>
    <row r="186" spans="1:4">
      <c r="A186" s="196" t="s">
        <v>210</v>
      </c>
      <c r="B186" s="196"/>
      <c r="C186" s="196"/>
      <c r="D186" s="196"/>
    </row>
    <row r="187" spans="1:4" ht="15.75" thickBot="1">
      <c r="A187" s="189"/>
      <c r="B187" s="189"/>
      <c r="C187" s="189"/>
      <c r="D187" s="189"/>
    </row>
    <row r="188" spans="1:4">
      <c r="A188" s="197" t="s">
        <v>113</v>
      </c>
      <c r="B188" s="197"/>
      <c r="C188" s="197"/>
      <c r="D188" s="197"/>
    </row>
    <row r="189" spans="1:4" ht="15.75" thickBot="1">
      <c r="A189" s="189"/>
      <c r="B189" s="189"/>
      <c r="C189" s="189"/>
      <c r="D189" s="189"/>
    </row>
    <row r="190" spans="1:4">
      <c r="A190" s="190" t="s">
        <v>379</v>
      </c>
      <c r="B190" s="191"/>
      <c r="C190" s="191"/>
      <c r="D190" s="192"/>
    </row>
    <row r="191" spans="1:4" ht="15.75" thickBot="1">
      <c r="A191" s="75" t="s">
        <v>211</v>
      </c>
      <c r="B191" s="6"/>
      <c r="C191" s="76" t="s">
        <v>107</v>
      </c>
      <c r="D191" s="7"/>
    </row>
    <row r="192" spans="1:4">
      <c r="A192"/>
    </row>
    <row r="193" spans="1:4" ht="15.75" thickBot="1">
      <c r="A193"/>
    </row>
    <row r="194" spans="1:4" ht="15.75" thickBot="1">
      <c r="A194" s="194" t="s">
        <v>422</v>
      </c>
      <c r="B194" s="194"/>
      <c r="C194" s="194"/>
      <c r="D194" s="194"/>
    </row>
    <row r="195" spans="1:4">
      <c r="A195"/>
    </row>
    <row r="196" spans="1:4">
      <c r="A196" s="181" t="s">
        <v>423</v>
      </c>
      <c r="B196" s="181"/>
      <c r="C196" s="181"/>
      <c r="D196" s="181"/>
    </row>
    <row r="197" spans="1:4">
      <c r="A197"/>
    </row>
    <row r="198" spans="1:4">
      <c r="A198" s="183" t="s">
        <v>423</v>
      </c>
      <c r="B198" s="184"/>
      <c r="C198" s="184"/>
      <c r="D198" s="185"/>
    </row>
    <row r="199" spans="1:4" ht="15.75" thickBot="1">
      <c r="A199"/>
    </row>
    <row r="200" spans="1:4">
      <c r="A200" s="198" t="s">
        <v>112</v>
      </c>
      <c r="B200" s="199"/>
      <c r="C200" s="199"/>
      <c r="D200" s="200"/>
    </row>
    <row r="201" spans="1:4">
      <c r="A201" s="201" t="s">
        <v>210</v>
      </c>
      <c r="B201" s="202"/>
      <c r="C201" s="202"/>
      <c r="D201" s="203"/>
    </row>
    <row r="202" spans="1:4" ht="15.75" thickBot="1">
      <c r="A202" s="204"/>
      <c r="B202" s="205"/>
      <c r="C202" s="205"/>
      <c r="D202" s="206"/>
    </row>
    <row r="203" spans="1:4">
      <c r="A203" s="197" t="s">
        <v>113</v>
      </c>
      <c r="B203" s="197"/>
      <c r="C203" s="197"/>
      <c r="D203" s="197"/>
    </row>
    <row r="204" spans="1:4" ht="15.75" thickBot="1">
      <c r="A204" s="207"/>
      <c r="B204" s="207"/>
      <c r="C204" s="207"/>
      <c r="D204" s="207"/>
    </row>
    <row r="205" spans="1:4">
      <c r="A205" s="186" t="s">
        <v>114</v>
      </c>
      <c r="B205" s="187"/>
      <c r="C205" s="187"/>
      <c r="D205" s="188"/>
    </row>
    <row r="206" spans="1:4" ht="15.75" thickBot="1">
      <c r="A206" s="88" t="s">
        <v>440</v>
      </c>
      <c r="B206" s="89"/>
      <c r="C206" s="90" t="s">
        <v>441</v>
      </c>
      <c r="D206" s="91"/>
    </row>
    <row r="207" spans="1:4">
      <c r="A207" s="186" t="s">
        <v>442</v>
      </c>
      <c r="B207" s="187"/>
      <c r="C207" s="187"/>
      <c r="D207" s="188"/>
    </row>
    <row r="208" spans="1:4">
      <c r="A208" s="88" t="s">
        <v>443</v>
      </c>
      <c r="B208" s="92"/>
      <c r="C208" s="93" t="s">
        <v>441</v>
      </c>
      <c r="D208" s="94"/>
    </row>
    <row r="209" spans="1:4">
      <c r="A209" s="160"/>
      <c r="B209" s="161"/>
      <c r="C209" s="170"/>
      <c r="D209" s="162"/>
    </row>
    <row r="210" spans="1:4" ht="15.75" thickBot="1">
      <c r="A210" s="171" t="s">
        <v>444</v>
      </c>
      <c r="B210" s="172"/>
      <c r="C210" s="172"/>
      <c r="D210" s="173"/>
    </row>
    <row r="211" spans="1:4">
      <c r="A211" s="174" t="s">
        <v>445</v>
      </c>
      <c r="B211" s="175"/>
      <c r="C211" s="175"/>
      <c r="D211" s="176"/>
    </row>
    <row r="212" spans="1:4" ht="15.75" thickBot="1">
      <c r="A212" s="177"/>
      <c r="B212" s="155"/>
      <c r="C212" s="155"/>
      <c r="D212" s="156"/>
    </row>
    <row r="213" spans="1:4" ht="15.75" thickBot="1">
      <c r="A213" s="178" t="s">
        <v>446</v>
      </c>
      <c r="B213" s="179"/>
      <c r="C213" s="179"/>
      <c r="D213" s="180"/>
    </row>
    <row r="214" spans="1:4">
      <c r="A214" s="157"/>
      <c r="B214" s="158"/>
      <c r="C214" s="158"/>
      <c r="D214" s="159"/>
    </row>
    <row r="215" spans="1:4">
      <c r="A215" s="160" t="s">
        <v>447</v>
      </c>
      <c r="B215" s="161"/>
      <c r="C215" s="161"/>
      <c r="D215" s="162"/>
    </row>
    <row r="216" spans="1:4">
      <c r="A216" s="163"/>
      <c r="B216" s="164"/>
      <c r="C216" s="165"/>
      <c r="D216" s="166"/>
    </row>
    <row r="217" spans="1:4">
      <c r="A217" s="167" t="s">
        <v>448</v>
      </c>
      <c r="B217" s="168"/>
      <c r="C217" s="168" t="s">
        <v>449</v>
      </c>
      <c r="D217" s="169"/>
    </row>
    <row r="218" spans="1:4">
      <c r="A218" s="148"/>
      <c r="B218" s="149"/>
      <c r="C218" s="149"/>
      <c r="D218" s="150"/>
    </row>
    <row r="219" spans="1:4">
      <c r="A219" s="95" t="s">
        <v>450</v>
      </c>
      <c r="B219" s="151"/>
      <c r="C219" s="152"/>
      <c r="D219" s="153"/>
    </row>
    <row r="220" spans="1:4">
      <c r="A220" s="95" t="s">
        <v>451</v>
      </c>
      <c r="B220" s="151"/>
      <c r="C220" s="152"/>
      <c r="D220" s="153"/>
    </row>
    <row r="221" spans="1:4" ht="15.75" thickBot="1">
      <c r="A221" s="96" t="s">
        <v>441</v>
      </c>
      <c r="B221" s="154"/>
      <c r="C221" s="155"/>
      <c r="D221" s="156"/>
    </row>
    <row r="222" spans="1:4">
      <c r="A222" s="5"/>
    </row>
    <row r="223" spans="1:4">
      <c r="A223" s="5"/>
    </row>
    <row r="234" spans="1:1">
      <c r="A234" s="8"/>
    </row>
    <row r="235" spans="1:1">
      <c r="A235" s="8"/>
    </row>
    <row r="236" spans="1:1">
      <c r="A236" s="8"/>
    </row>
    <row r="237" spans="1:1">
      <c r="A237" s="8"/>
    </row>
    <row r="239" spans="1:1">
      <c r="A239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57" spans="1:1">
      <c r="A257" s="8"/>
    </row>
    <row r="258" spans="1:1">
      <c r="A258" s="8"/>
    </row>
    <row r="259" spans="1:1">
      <c r="A259" s="8"/>
    </row>
    <row r="261" spans="1:1">
      <c r="A261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82" spans="1:1">
      <c r="A282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2" spans="1:1">
      <c r="A292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8" spans="1:1">
      <c r="A318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2" spans="1:1">
      <c r="A332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56" spans="1:1">
      <c r="A356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4" spans="1:1">
      <c r="A364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</sheetData>
  <sheetProtection sheet="1" objects="1" scenarios="1" selectLockedCells="1" selectUnlockedCells="1"/>
  <mergeCells count="69">
    <mergeCell ref="A218:D218"/>
    <mergeCell ref="B219:D219"/>
    <mergeCell ref="B220:D220"/>
    <mergeCell ref="B221:D221"/>
    <mergeCell ref="A214:D214"/>
    <mergeCell ref="A215:D215"/>
    <mergeCell ref="A216:B216"/>
    <mergeCell ref="C216:D216"/>
    <mergeCell ref="A217:B217"/>
    <mergeCell ref="C217:D217"/>
    <mergeCell ref="A213:D213"/>
    <mergeCell ref="A200:D200"/>
    <mergeCell ref="A201:D201"/>
    <mergeCell ref="A202:D202"/>
    <mergeCell ref="A203:D203"/>
    <mergeCell ref="A204:D204"/>
    <mergeCell ref="A205:D205"/>
    <mergeCell ref="A207:D207"/>
    <mergeCell ref="A209:D209"/>
    <mergeCell ref="A210:D210"/>
    <mergeCell ref="A211:D211"/>
    <mergeCell ref="A212:D212"/>
    <mergeCell ref="A198:D198"/>
    <mergeCell ref="A179:D179"/>
    <mergeCell ref="A181:D181"/>
    <mergeCell ref="A183:D183"/>
    <mergeCell ref="A185:D185"/>
    <mergeCell ref="A186:D186"/>
    <mergeCell ref="A187:D187"/>
    <mergeCell ref="A188:D188"/>
    <mergeCell ref="A189:D189"/>
    <mergeCell ref="A190:D190"/>
    <mergeCell ref="A194:D194"/>
    <mergeCell ref="A196:D196"/>
    <mergeCell ref="D1:G1"/>
    <mergeCell ref="D2:G2"/>
    <mergeCell ref="D4:G4"/>
    <mergeCell ref="D5:G5"/>
    <mergeCell ref="D7:G7"/>
    <mergeCell ref="D8:G8"/>
    <mergeCell ref="D10:G10"/>
    <mergeCell ref="D11:G11"/>
    <mergeCell ref="D12:G12"/>
    <mergeCell ref="D13:G13"/>
    <mergeCell ref="D14:G14"/>
    <mergeCell ref="D15:G15"/>
    <mergeCell ref="D20:G20"/>
    <mergeCell ref="D21:G21"/>
    <mergeCell ref="D23:G23"/>
    <mergeCell ref="D24:G24"/>
    <mergeCell ref="D26:G26"/>
    <mergeCell ref="D27:G27"/>
    <mergeCell ref="D29:G29"/>
    <mergeCell ref="D31:G31"/>
    <mergeCell ref="D33:G33"/>
    <mergeCell ref="D34:G34"/>
    <mergeCell ref="D35:G35"/>
    <mergeCell ref="D36:G36"/>
    <mergeCell ref="D37:G37"/>
    <mergeCell ref="D42:G42"/>
    <mergeCell ref="E43:G43"/>
    <mergeCell ref="E44:G44"/>
    <mergeCell ref="E45:G45"/>
    <mergeCell ref="D38:G38"/>
    <mergeCell ref="D39:G39"/>
    <mergeCell ref="D40:E40"/>
    <mergeCell ref="F40:G40"/>
    <mergeCell ref="D41:E41"/>
    <mergeCell ref="F41:G4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399"/>
  <sheetViews>
    <sheetView tabSelected="1" view="pageBreakPreview" zoomScaleNormal="100" zoomScaleSheetLayoutView="100" workbookViewId="0">
      <selection activeCell="E1" sqref="E1:E1048576"/>
    </sheetView>
  </sheetViews>
  <sheetFormatPr defaultColWidth="8.7109375" defaultRowHeight="15"/>
  <cols>
    <col min="1" max="1" width="40" style="77" customWidth="1"/>
    <col min="2" max="2" width="28" style="27" customWidth="1"/>
    <col min="3" max="4" width="28" style="77" customWidth="1"/>
    <col min="5" max="5" width="29.42578125" style="9" hidden="1" customWidth="1"/>
    <col min="6" max="6" width="43.140625" style="11" customWidth="1"/>
    <col min="7" max="254" width="8.7109375" style="11"/>
    <col min="255" max="255" width="40" style="11" customWidth="1"/>
    <col min="256" max="256" width="21.85546875" style="11" customWidth="1"/>
    <col min="257" max="257" width="14.85546875" style="11" customWidth="1"/>
    <col min="258" max="258" width="12.85546875" style="11" customWidth="1"/>
    <col min="259" max="259" width="8.7109375" style="11"/>
    <col min="260" max="260" width="52" style="11" bestFit="1" customWidth="1"/>
    <col min="261" max="261" width="8.7109375" style="11"/>
    <col min="262" max="262" width="43.140625" style="11" customWidth="1"/>
    <col min="263" max="510" width="8.7109375" style="11"/>
    <col min="511" max="511" width="40" style="11" customWidth="1"/>
    <col min="512" max="512" width="21.85546875" style="11" customWidth="1"/>
    <col min="513" max="513" width="14.85546875" style="11" customWidth="1"/>
    <col min="514" max="514" width="12.85546875" style="11" customWidth="1"/>
    <col min="515" max="515" width="8.7109375" style="11"/>
    <col min="516" max="516" width="52" style="11" bestFit="1" customWidth="1"/>
    <col min="517" max="517" width="8.7109375" style="11"/>
    <col min="518" max="518" width="43.140625" style="11" customWidth="1"/>
    <col min="519" max="766" width="8.7109375" style="11"/>
    <col min="767" max="767" width="40" style="11" customWidth="1"/>
    <col min="768" max="768" width="21.85546875" style="11" customWidth="1"/>
    <col min="769" max="769" width="14.85546875" style="11" customWidth="1"/>
    <col min="770" max="770" width="12.85546875" style="11" customWidth="1"/>
    <col min="771" max="771" width="8.7109375" style="11"/>
    <col min="772" max="772" width="52" style="11" bestFit="1" customWidth="1"/>
    <col min="773" max="773" width="8.7109375" style="11"/>
    <col min="774" max="774" width="43.140625" style="11" customWidth="1"/>
    <col min="775" max="1022" width="8.7109375" style="11"/>
    <col min="1023" max="1023" width="40" style="11" customWidth="1"/>
    <col min="1024" max="1024" width="21.85546875" style="11" customWidth="1"/>
    <col min="1025" max="1025" width="14.85546875" style="11" customWidth="1"/>
    <col min="1026" max="1026" width="12.85546875" style="11" customWidth="1"/>
    <col min="1027" max="1027" width="8.7109375" style="11"/>
    <col min="1028" max="1028" width="52" style="11" bestFit="1" customWidth="1"/>
    <col min="1029" max="1029" width="8.7109375" style="11"/>
    <col min="1030" max="1030" width="43.140625" style="11" customWidth="1"/>
    <col min="1031" max="1278" width="8.7109375" style="11"/>
    <col min="1279" max="1279" width="40" style="11" customWidth="1"/>
    <col min="1280" max="1280" width="21.85546875" style="11" customWidth="1"/>
    <col min="1281" max="1281" width="14.85546875" style="11" customWidth="1"/>
    <col min="1282" max="1282" width="12.85546875" style="11" customWidth="1"/>
    <col min="1283" max="1283" width="8.7109375" style="11"/>
    <col min="1284" max="1284" width="52" style="11" bestFit="1" customWidth="1"/>
    <col min="1285" max="1285" width="8.7109375" style="11"/>
    <col min="1286" max="1286" width="43.140625" style="11" customWidth="1"/>
    <col min="1287" max="1534" width="8.7109375" style="11"/>
    <col min="1535" max="1535" width="40" style="11" customWidth="1"/>
    <col min="1536" max="1536" width="21.85546875" style="11" customWidth="1"/>
    <col min="1537" max="1537" width="14.85546875" style="11" customWidth="1"/>
    <col min="1538" max="1538" width="12.85546875" style="11" customWidth="1"/>
    <col min="1539" max="1539" width="8.7109375" style="11"/>
    <col min="1540" max="1540" width="52" style="11" bestFit="1" customWidth="1"/>
    <col min="1541" max="1541" width="8.7109375" style="11"/>
    <col min="1542" max="1542" width="43.140625" style="11" customWidth="1"/>
    <col min="1543" max="1790" width="8.7109375" style="11"/>
    <col min="1791" max="1791" width="40" style="11" customWidth="1"/>
    <col min="1792" max="1792" width="21.85546875" style="11" customWidth="1"/>
    <col min="1793" max="1793" width="14.85546875" style="11" customWidth="1"/>
    <col min="1794" max="1794" width="12.85546875" style="11" customWidth="1"/>
    <col min="1795" max="1795" width="8.7109375" style="11"/>
    <col min="1796" max="1796" width="52" style="11" bestFit="1" customWidth="1"/>
    <col min="1797" max="1797" width="8.7109375" style="11"/>
    <col min="1798" max="1798" width="43.140625" style="11" customWidth="1"/>
    <col min="1799" max="2046" width="8.7109375" style="11"/>
    <col min="2047" max="2047" width="40" style="11" customWidth="1"/>
    <col min="2048" max="2048" width="21.85546875" style="11" customWidth="1"/>
    <col min="2049" max="2049" width="14.85546875" style="11" customWidth="1"/>
    <col min="2050" max="2050" width="12.85546875" style="11" customWidth="1"/>
    <col min="2051" max="2051" width="8.7109375" style="11"/>
    <col min="2052" max="2052" width="52" style="11" bestFit="1" customWidth="1"/>
    <col min="2053" max="2053" width="8.7109375" style="11"/>
    <col min="2054" max="2054" width="43.140625" style="11" customWidth="1"/>
    <col min="2055" max="2302" width="8.7109375" style="11"/>
    <col min="2303" max="2303" width="40" style="11" customWidth="1"/>
    <col min="2304" max="2304" width="21.85546875" style="11" customWidth="1"/>
    <col min="2305" max="2305" width="14.85546875" style="11" customWidth="1"/>
    <col min="2306" max="2306" width="12.85546875" style="11" customWidth="1"/>
    <col min="2307" max="2307" width="8.7109375" style="11"/>
    <col min="2308" max="2308" width="52" style="11" bestFit="1" customWidth="1"/>
    <col min="2309" max="2309" width="8.7109375" style="11"/>
    <col min="2310" max="2310" width="43.140625" style="11" customWidth="1"/>
    <col min="2311" max="2558" width="8.7109375" style="11"/>
    <col min="2559" max="2559" width="40" style="11" customWidth="1"/>
    <col min="2560" max="2560" width="21.85546875" style="11" customWidth="1"/>
    <col min="2561" max="2561" width="14.85546875" style="11" customWidth="1"/>
    <col min="2562" max="2562" width="12.85546875" style="11" customWidth="1"/>
    <col min="2563" max="2563" width="8.7109375" style="11"/>
    <col min="2564" max="2564" width="52" style="11" bestFit="1" customWidth="1"/>
    <col min="2565" max="2565" width="8.7109375" style="11"/>
    <col min="2566" max="2566" width="43.140625" style="11" customWidth="1"/>
    <col min="2567" max="2814" width="8.7109375" style="11"/>
    <col min="2815" max="2815" width="40" style="11" customWidth="1"/>
    <col min="2816" max="2816" width="21.85546875" style="11" customWidth="1"/>
    <col min="2817" max="2817" width="14.85546875" style="11" customWidth="1"/>
    <col min="2818" max="2818" width="12.85546875" style="11" customWidth="1"/>
    <col min="2819" max="2819" width="8.7109375" style="11"/>
    <col min="2820" max="2820" width="52" style="11" bestFit="1" customWidth="1"/>
    <col min="2821" max="2821" width="8.7109375" style="11"/>
    <col min="2822" max="2822" width="43.140625" style="11" customWidth="1"/>
    <col min="2823" max="3070" width="8.7109375" style="11"/>
    <col min="3071" max="3071" width="40" style="11" customWidth="1"/>
    <col min="3072" max="3072" width="21.85546875" style="11" customWidth="1"/>
    <col min="3073" max="3073" width="14.85546875" style="11" customWidth="1"/>
    <col min="3074" max="3074" width="12.85546875" style="11" customWidth="1"/>
    <col min="3075" max="3075" width="8.7109375" style="11"/>
    <col min="3076" max="3076" width="52" style="11" bestFit="1" customWidth="1"/>
    <col min="3077" max="3077" width="8.7109375" style="11"/>
    <col min="3078" max="3078" width="43.140625" style="11" customWidth="1"/>
    <col min="3079" max="3326" width="8.7109375" style="11"/>
    <col min="3327" max="3327" width="40" style="11" customWidth="1"/>
    <col min="3328" max="3328" width="21.85546875" style="11" customWidth="1"/>
    <col min="3329" max="3329" width="14.85546875" style="11" customWidth="1"/>
    <col min="3330" max="3330" width="12.85546875" style="11" customWidth="1"/>
    <col min="3331" max="3331" width="8.7109375" style="11"/>
    <col min="3332" max="3332" width="52" style="11" bestFit="1" customWidth="1"/>
    <col min="3333" max="3333" width="8.7109375" style="11"/>
    <col min="3334" max="3334" width="43.140625" style="11" customWidth="1"/>
    <col min="3335" max="3582" width="8.7109375" style="11"/>
    <col min="3583" max="3583" width="40" style="11" customWidth="1"/>
    <col min="3584" max="3584" width="21.85546875" style="11" customWidth="1"/>
    <col min="3585" max="3585" width="14.85546875" style="11" customWidth="1"/>
    <col min="3586" max="3586" width="12.85546875" style="11" customWidth="1"/>
    <col min="3587" max="3587" width="8.7109375" style="11"/>
    <col min="3588" max="3588" width="52" style="11" bestFit="1" customWidth="1"/>
    <col min="3589" max="3589" width="8.7109375" style="11"/>
    <col min="3590" max="3590" width="43.140625" style="11" customWidth="1"/>
    <col min="3591" max="3838" width="8.7109375" style="11"/>
    <col min="3839" max="3839" width="40" style="11" customWidth="1"/>
    <col min="3840" max="3840" width="21.85546875" style="11" customWidth="1"/>
    <col min="3841" max="3841" width="14.85546875" style="11" customWidth="1"/>
    <col min="3842" max="3842" width="12.85546875" style="11" customWidth="1"/>
    <col min="3843" max="3843" width="8.7109375" style="11"/>
    <col min="3844" max="3844" width="52" style="11" bestFit="1" customWidth="1"/>
    <col min="3845" max="3845" width="8.7109375" style="11"/>
    <col min="3846" max="3846" width="43.140625" style="11" customWidth="1"/>
    <col min="3847" max="4094" width="8.7109375" style="11"/>
    <col min="4095" max="4095" width="40" style="11" customWidth="1"/>
    <col min="4096" max="4096" width="21.85546875" style="11" customWidth="1"/>
    <col min="4097" max="4097" width="14.85546875" style="11" customWidth="1"/>
    <col min="4098" max="4098" width="12.85546875" style="11" customWidth="1"/>
    <col min="4099" max="4099" width="8.7109375" style="11"/>
    <col min="4100" max="4100" width="52" style="11" bestFit="1" customWidth="1"/>
    <col min="4101" max="4101" width="8.7109375" style="11"/>
    <col min="4102" max="4102" width="43.140625" style="11" customWidth="1"/>
    <col min="4103" max="4350" width="8.7109375" style="11"/>
    <col min="4351" max="4351" width="40" style="11" customWidth="1"/>
    <col min="4352" max="4352" width="21.85546875" style="11" customWidth="1"/>
    <col min="4353" max="4353" width="14.85546875" style="11" customWidth="1"/>
    <col min="4354" max="4354" width="12.85546875" style="11" customWidth="1"/>
    <col min="4355" max="4355" width="8.7109375" style="11"/>
    <col min="4356" max="4356" width="52" style="11" bestFit="1" customWidth="1"/>
    <col min="4357" max="4357" width="8.7109375" style="11"/>
    <col min="4358" max="4358" width="43.140625" style="11" customWidth="1"/>
    <col min="4359" max="4606" width="8.7109375" style="11"/>
    <col min="4607" max="4607" width="40" style="11" customWidth="1"/>
    <col min="4608" max="4608" width="21.85546875" style="11" customWidth="1"/>
    <col min="4609" max="4609" width="14.85546875" style="11" customWidth="1"/>
    <col min="4610" max="4610" width="12.85546875" style="11" customWidth="1"/>
    <col min="4611" max="4611" width="8.7109375" style="11"/>
    <col min="4612" max="4612" width="52" style="11" bestFit="1" customWidth="1"/>
    <col min="4613" max="4613" width="8.7109375" style="11"/>
    <col min="4614" max="4614" width="43.140625" style="11" customWidth="1"/>
    <col min="4615" max="4862" width="8.7109375" style="11"/>
    <col min="4863" max="4863" width="40" style="11" customWidth="1"/>
    <col min="4864" max="4864" width="21.85546875" style="11" customWidth="1"/>
    <col min="4865" max="4865" width="14.85546875" style="11" customWidth="1"/>
    <col min="4866" max="4866" width="12.85546875" style="11" customWidth="1"/>
    <col min="4867" max="4867" width="8.7109375" style="11"/>
    <col min="4868" max="4868" width="52" style="11" bestFit="1" customWidth="1"/>
    <col min="4869" max="4869" width="8.7109375" style="11"/>
    <col min="4870" max="4870" width="43.140625" style="11" customWidth="1"/>
    <col min="4871" max="5118" width="8.7109375" style="11"/>
    <col min="5119" max="5119" width="40" style="11" customWidth="1"/>
    <col min="5120" max="5120" width="21.85546875" style="11" customWidth="1"/>
    <col min="5121" max="5121" width="14.85546875" style="11" customWidth="1"/>
    <col min="5122" max="5122" width="12.85546875" style="11" customWidth="1"/>
    <col min="5123" max="5123" width="8.7109375" style="11"/>
    <col min="5124" max="5124" width="52" style="11" bestFit="1" customWidth="1"/>
    <col min="5125" max="5125" width="8.7109375" style="11"/>
    <col min="5126" max="5126" width="43.140625" style="11" customWidth="1"/>
    <col min="5127" max="5374" width="8.7109375" style="11"/>
    <col min="5375" max="5375" width="40" style="11" customWidth="1"/>
    <col min="5376" max="5376" width="21.85546875" style="11" customWidth="1"/>
    <col min="5377" max="5377" width="14.85546875" style="11" customWidth="1"/>
    <col min="5378" max="5378" width="12.85546875" style="11" customWidth="1"/>
    <col min="5379" max="5379" width="8.7109375" style="11"/>
    <col min="5380" max="5380" width="52" style="11" bestFit="1" customWidth="1"/>
    <col min="5381" max="5381" width="8.7109375" style="11"/>
    <col min="5382" max="5382" width="43.140625" style="11" customWidth="1"/>
    <col min="5383" max="5630" width="8.7109375" style="11"/>
    <col min="5631" max="5631" width="40" style="11" customWidth="1"/>
    <col min="5632" max="5632" width="21.85546875" style="11" customWidth="1"/>
    <col min="5633" max="5633" width="14.85546875" style="11" customWidth="1"/>
    <col min="5634" max="5634" width="12.85546875" style="11" customWidth="1"/>
    <col min="5635" max="5635" width="8.7109375" style="11"/>
    <col min="5636" max="5636" width="52" style="11" bestFit="1" customWidth="1"/>
    <col min="5637" max="5637" width="8.7109375" style="11"/>
    <col min="5638" max="5638" width="43.140625" style="11" customWidth="1"/>
    <col min="5639" max="5886" width="8.7109375" style="11"/>
    <col min="5887" max="5887" width="40" style="11" customWidth="1"/>
    <col min="5888" max="5888" width="21.85546875" style="11" customWidth="1"/>
    <col min="5889" max="5889" width="14.85546875" style="11" customWidth="1"/>
    <col min="5890" max="5890" width="12.85546875" style="11" customWidth="1"/>
    <col min="5891" max="5891" width="8.7109375" style="11"/>
    <col min="5892" max="5892" width="52" style="11" bestFit="1" customWidth="1"/>
    <col min="5893" max="5893" width="8.7109375" style="11"/>
    <col min="5894" max="5894" width="43.140625" style="11" customWidth="1"/>
    <col min="5895" max="6142" width="8.7109375" style="11"/>
    <col min="6143" max="6143" width="40" style="11" customWidth="1"/>
    <col min="6144" max="6144" width="21.85546875" style="11" customWidth="1"/>
    <col min="6145" max="6145" width="14.85546875" style="11" customWidth="1"/>
    <col min="6146" max="6146" width="12.85546875" style="11" customWidth="1"/>
    <col min="6147" max="6147" width="8.7109375" style="11"/>
    <col min="6148" max="6148" width="52" style="11" bestFit="1" customWidth="1"/>
    <col min="6149" max="6149" width="8.7109375" style="11"/>
    <col min="6150" max="6150" width="43.140625" style="11" customWidth="1"/>
    <col min="6151" max="6398" width="8.7109375" style="11"/>
    <col min="6399" max="6399" width="40" style="11" customWidth="1"/>
    <col min="6400" max="6400" width="21.85546875" style="11" customWidth="1"/>
    <col min="6401" max="6401" width="14.85546875" style="11" customWidth="1"/>
    <col min="6402" max="6402" width="12.85546875" style="11" customWidth="1"/>
    <col min="6403" max="6403" width="8.7109375" style="11"/>
    <col min="6404" max="6404" width="52" style="11" bestFit="1" customWidth="1"/>
    <col min="6405" max="6405" width="8.7109375" style="11"/>
    <col min="6406" max="6406" width="43.140625" style="11" customWidth="1"/>
    <col min="6407" max="6654" width="8.7109375" style="11"/>
    <col min="6655" max="6655" width="40" style="11" customWidth="1"/>
    <col min="6656" max="6656" width="21.85546875" style="11" customWidth="1"/>
    <col min="6657" max="6657" width="14.85546875" style="11" customWidth="1"/>
    <col min="6658" max="6658" width="12.85546875" style="11" customWidth="1"/>
    <col min="6659" max="6659" width="8.7109375" style="11"/>
    <col min="6660" max="6660" width="52" style="11" bestFit="1" customWidth="1"/>
    <col min="6661" max="6661" width="8.7109375" style="11"/>
    <col min="6662" max="6662" width="43.140625" style="11" customWidth="1"/>
    <col min="6663" max="6910" width="8.7109375" style="11"/>
    <col min="6911" max="6911" width="40" style="11" customWidth="1"/>
    <col min="6912" max="6912" width="21.85546875" style="11" customWidth="1"/>
    <col min="6913" max="6913" width="14.85546875" style="11" customWidth="1"/>
    <col min="6914" max="6914" width="12.85546875" style="11" customWidth="1"/>
    <col min="6915" max="6915" width="8.7109375" style="11"/>
    <col min="6916" max="6916" width="52" style="11" bestFit="1" customWidth="1"/>
    <col min="6917" max="6917" width="8.7109375" style="11"/>
    <col min="6918" max="6918" width="43.140625" style="11" customWidth="1"/>
    <col min="6919" max="7166" width="8.7109375" style="11"/>
    <col min="7167" max="7167" width="40" style="11" customWidth="1"/>
    <col min="7168" max="7168" width="21.85546875" style="11" customWidth="1"/>
    <col min="7169" max="7169" width="14.85546875" style="11" customWidth="1"/>
    <col min="7170" max="7170" width="12.85546875" style="11" customWidth="1"/>
    <col min="7171" max="7171" width="8.7109375" style="11"/>
    <col min="7172" max="7172" width="52" style="11" bestFit="1" customWidth="1"/>
    <col min="7173" max="7173" width="8.7109375" style="11"/>
    <col min="7174" max="7174" width="43.140625" style="11" customWidth="1"/>
    <col min="7175" max="7422" width="8.7109375" style="11"/>
    <col min="7423" max="7423" width="40" style="11" customWidth="1"/>
    <col min="7424" max="7424" width="21.85546875" style="11" customWidth="1"/>
    <col min="7425" max="7425" width="14.85546875" style="11" customWidth="1"/>
    <col min="7426" max="7426" width="12.85546875" style="11" customWidth="1"/>
    <col min="7427" max="7427" width="8.7109375" style="11"/>
    <col min="7428" max="7428" width="52" style="11" bestFit="1" customWidth="1"/>
    <col min="7429" max="7429" width="8.7109375" style="11"/>
    <col min="7430" max="7430" width="43.140625" style="11" customWidth="1"/>
    <col min="7431" max="7678" width="8.7109375" style="11"/>
    <col min="7679" max="7679" width="40" style="11" customWidth="1"/>
    <col min="7680" max="7680" width="21.85546875" style="11" customWidth="1"/>
    <col min="7681" max="7681" width="14.85546875" style="11" customWidth="1"/>
    <col min="7682" max="7682" width="12.85546875" style="11" customWidth="1"/>
    <col min="7683" max="7683" width="8.7109375" style="11"/>
    <col min="7684" max="7684" width="52" style="11" bestFit="1" customWidth="1"/>
    <col min="7685" max="7685" width="8.7109375" style="11"/>
    <col min="7686" max="7686" width="43.140625" style="11" customWidth="1"/>
    <col min="7687" max="7934" width="8.7109375" style="11"/>
    <col min="7935" max="7935" width="40" style="11" customWidth="1"/>
    <col min="7936" max="7936" width="21.85546875" style="11" customWidth="1"/>
    <col min="7937" max="7937" width="14.85546875" style="11" customWidth="1"/>
    <col min="7938" max="7938" width="12.85546875" style="11" customWidth="1"/>
    <col min="7939" max="7939" width="8.7109375" style="11"/>
    <col min="7940" max="7940" width="52" style="11" bestFit="1" customWidth="1"/>
    <col min="7941" max="7941" width="8.7109375" style="11"/>
    <col min="7942" max="7942" width="43.140625" style="11" customWidth="1"/>
    <col min="7943" max="8190" width="8.7109375" style="11"/>
    <col min="8191" max="8191" width="40" style="11" customWidth="1"/>
    <col min="8192" max="8192" width="21.85546875" style="11" customWidth="1"/>
    <col min="8193" max="8193" width="14.85546875" style="11" customWidth="1"/>
    <col min="8194" max="8194" width="12.85546875" style="11" customWidth="1"/>
    <col min="8195" max="8195" width="8.7109375" style="11"/>
    <col min="8196" max="8196" width="52" style="11" bestFit="1" customWidth="1"/>
    <col min="8197" max="8197" width="8.7109375" style="11"/>
    <col min="8198" max="8198" width="43.140625" style="11" customWidth="1"/>
    <col min="8199" max="8446" width="8.7109375" style="11"/>
    <col min="8447" max="8447" width="40" style="11" customWidth="1"/>
    <col min="8448" max="8448" width="21.85546875" style="11" customWidth="1"/>
    <col min="8449" max="8449" width="14.85546875" style="11" customWidth="1"/>
    <col min="8450" max="8450" width="12.85546875" style="11" customWidth="1"/>
    <col min="8451" max="8451" width="8.7109375" style="11"/>
    <col min="8452" max="8452" width="52" style="11" bestFit="1" customWidth="1"/>
    <col min="8453" max="8453" width="8.7109375" style="11"/>
    <col min="8454" max="8454" width="43.140625" style="11" customWidth="1"/>
    <col min="8455" max="8702" width="8.7109375" style="11"/>
    <col min="8703" max="8703" width="40" style="11" customWidth="1"/>
    <col min="8704" max="8704" width="21.85546875" style="11" customWidth="1"/>
    <col min="8705" max="8705" width="14.85546875" style="11" customWidth="1"/>
    <col min="8706" max="8706" width="12.85546875" style="11" customWidth="1"/>
    <col min="8707" max="8707" width="8.7109375" style="11"/>
    <col min="8708" max="8708" width="52" style="11" bestFit="1" customWidth="1"/>
    <col min="8709" max="8709" width="8.7109375" style="11"/>
    <col min="8710" max="8710" width="43.140625" style="11" customWidth="1"/>
    <col min="8711" max="8958" width="8.7109375" style="11"/>
    <col min="8959" max="8959" width="40" style="11" customWidth="1"/>
    <col min="8960" max="8960" width="21.85546875" style="11" customWidth="1"/>
    <col min="8961" max="8961" width="14.85546875" style="11" customWidth="1"/>
    <col min="8962" max="8962" width="12.85546875" style="11" customWidth="1"/>
    <col min="8963" max="8963" width="8.7109375" style="11"/>
    <col min="8964" max="8964" width="52" style="11" bestFit="1" customWidth="1"/>
    <col min="8965" max="8965" width="8.7109375" style="11"/>
    <col min="8966" max="8966" width="43.140625" style="11" customWidth="1"/>
    <col min="8967" max="9214" width="8.7109375" style="11"/>
    <col min="9215" max="9215" width="40" style="11" customWidth="1"/>
    <col min="9216" max="9216" width="21.85546875" style="11" customWidth="1"/>
    <col min="9217" max="9217" width="14.85546875" style="11" customWidth="1"/>
    <col min="9218" max="9218" width="12.85546875" style="11" customWidth="1"/>
    <col min="9219" max="9219" width="8.7109375" style="11"/>
    <col min="9220" max="9220" width="52" style="11" bestFit="1" customWidth="1"/>
    <col min="9221" max="9221" width="8.7109375" style="11"/>
    <col min="9222" max="9222" width="43.140625" style="11" customWidth="1"/>
    <col min="9223" max="9470" width="8.7109375" style="11"/>
    <col min="9471" max="9471" width="40" style="11" customWidth="1"/>
    <col min="9472" max="9472" width="21.85546875" style="11" customWidth="1"/>
    <col min="9473" max="9473" width="14.85546875" style="11" customWidth="1"/>
    <col min="9474" max="9474" width="12.85546875" style="11" customWidth="1"/>
    <col min="9475" max="9475" width="8.7109375" style="11"/>
    <col min="9476" max="9476" width="52" style="11" bestFit="1" customWidth="1"/>
    <col min="9477" max="9477" width="8.7109375" style="11"/>
    <col min="9478" max="9478" width="43.140625" style="11" customWidth="1"/>
    <col min="9479" max="9726" width="8.7109375" style="11"/>
    <col min="9727" max="9727" width="40" style="11" customWidth="1"/>
    <col min="9728" max="9728" width="21.85546875" style="11" customWidth="1"/>
    <col min="9729" max="9729" width="14.85546875" style="11" customWidth="1"/>
    <col min="9730" max="9730" width="12.85546875" style="11" customWidth="1"/>
    <col min="9731" max="9731" width="8.7109375" style="11"/>
    <col min="9732" max="9732" width="52" style="11" bestFit="1" customWidth="1"/>
    <col min="9733" max="9733" width="8.7109375" style="11"/>
    <col min="9734" max="9734" width="43.140625" style="11" customWidth="1"/>
    <col min="9735" max="9982" width="8.7109375" style="11"/>
    <col min="9983" max="9983" width="40" style="11" customWidth="1"/>
    <col min="9984" max="9984" width="21.85546875" style="11" customWidth="1"/>
    <col min="9985" max="9985" width="14.85546875" style="11" customWidth="1"/>
    <col min="9986" max="9986" width="12.85546875" style="11" customWidth="1"/>
    <col min="9987" max="9987" width="8.7109375" style="11"/>
    <col min="9988" max="9988" width="52" style="11" bestFit="1" customWidth="1"/>
    <col min="9989" max="9989" width="8.7109375" style="11"/>
    <col min="9990" max="9990" width="43.140625" style="11" customWidth="1"/>
    <col min="9991" max="10238" width="8.7109375" style="11"/>
    <col min="10239" max="10239" width="40" style="11" customWidth="1"/>
    <col min="10240" max="10240" width="21.85546875" style="11" customWidth="1"/>
    <col min="10241" max="10241" width="14.85546875" style="11" customWidth="1"/>
    <col min="10242" max="10242" width="12.85546875" style="11" customWidth="1"/>
    <col min="10243" max="10243" width="8.7109375" style="11"/>
    <col min="10244" max="10244" width="52" style="11" bestFit="1" customWidth="1"/>
    <col min="10245" max="10245" width="8.7109375" style="11"/>
    <col min="10246" max="10246" width="43.140625" style="11" customWidth="1"/>
    <col min="10247" max="10494" width="8.7109375" style="11"/>
    <col min="10495" max="10495" width="40" style="11" customWidth="1"/>
    <col min="10496" max="10496" width="21.85546875" style="11" customWidth="1"/>
    <col min="10497" max="10497" width="14.85546875" style="11" customWidth="1"/>
    <col min="10498" max="10498" width="12.85546875" style="11" customWidth="1"/>
    <col min="10499" max="10499" width="8.7109375" style="11"/>
    <col min="10500" max="10500" width="52" style="11" bestFit="1" customWidth="1"/>
    <col min="10501" max="10501" width="8.7109375" style="11"/>
    <col min="10502" max="10502" width="43.140625" style="11" customWidth="1"/>
    <col min="10503" max="10750" width="8.7109375" style="11"/>
    <col min="10751" max="10751" width="40" style="11" customWidth="1"/>
    <col min="10752" max="10752" width="21.85546875" style="11" customWidth="1"/>
    <col min="10753" max="10753" width="14.85546875" style="11" customWidth="1"/>
    <col min="10754" max="10754" width="12.85546875" style="11" customWidth="1"/>
    <col min="10755" max="10755" width="8.7109375" style="11"/>
    <col min="10756" max="10756" width="52" style="11" bestFit="1" customWidth="1"/>
    <col min="10757" max="10757" width="8.7109375" style="11"/>
    <col min="10758" max="10758" width="43.140625" style="11" customWidth="1"/>
    <col min="10759" max="11006" width="8.7109375" style="11"/>
    <col min="11007" max="11007" width="40" style="11" customWidth="1"/>
    <col min="11008" max="11008" width="21.85546875" style="11" customWidth="1"/>
    <col min="11009" max="11009" width="14.85546875" style="11" customWidth="1"/>
    <col min="11010" max="11010" width="12.85546875" style="11" customWidth="1"/>
    <col min="11011" max="11011" width="8.7109375" style="11"/>
    <col min="11012" max="11012" width="52" style="11" bestFit="1" customWidth="1"/>
    <col min="11013" max="11013" width="8.7109375" style="11"/>
    <col min="11014" max="11014" width="43.140625" style="11" customWidth="1"/>
    <col min="11015" max="11262" width="8.7109375" style="11"/>
    <col min="11263" max="11263" width="40" style="11" customWidth="1"/>
    <col min="11264" max="11264" width="21.85546875" style="11" customWidth="1"/>
    <col min="11265" max="11265" width="14.85546875" style="11" customWidth="1"/>
    <col min="11266" max="11266" width="12.85546875" style="11" customWidth="1"/>
    <col min="11267" max="11267" width="8.7109375" style="11"/>
    <col min="11268" max="11268" width="52" style="11" bestFit="1" customWidth="1"/>
    <col min="11269" max="11269" width="8.7109375" style="11"/>
    <col min="11270" max="11270" width="43.140625" style="11" customWidth="1"/>
    <col min="11271" max="11518" width="8.7109375" style="11"/>
    <col min="11519" max="11519" width="40" style="11" customWidth="1"/>
    <col min="11520" max="11520" width="21.85546875" style="11" customWidth="1"/>
    <col min="11521" max="11521" width="14.85546875" style="11" customWidth="1"/>
    <col min="11522" max="11522" width="12.85546875" style="11" customWidth="1"/>
    <col min="11523" max="11523" width="8.7109375" style="11"/>
    <col min="11524" max="11524" width="52" style="11" bestFit="1" customWidth="1"/>
    <col min="11525" max="11525" width="8.7109375" style="11"/>
    <col min="11526" max="11526" width="43.140625" style="11" customWidth="1"/>
    <col min="11527" max="11774" width="8.7109375" style="11"/>
    <col min="11775" max="11775" width="40" style="11" customWidth="1"/>
    <col min="11776" max="11776" width="21.85546875" style="11" customWidth="1"/>
    <col min="11777" max="11777" width="14.85546875" style="11" customWidth="1"/>
    <col min="11778" max="11778" width="12.85546875" style="11" customWidth="1"/>
    <col min="11779" max="11779" width="8.7109375" style="11"/>
    <col min="11780" max="11780" width="52" style="11" bestFit="1" customWidth="1"/>
    <col min="11781" max="11781" width="8.7109375" style="11"/>
    <col min="11782" max="11782" width="43.140625" style="11" customWidth="1"/>
    <col min="11783" max="12030" width="8.7109375" style="11"/>
    <col min="12031" max="12031" width="40" style="11" customWidth="1"/>
    <col min="12032" max="12032" width="21.85546875" style="11" customWidth="1"/>
    <col min="12033" max="12033" width="14.85546875" style="11" customWidth="1"/>
    <col min="12034" max="12034" width="12.85546875" style="11" customWidth="1"/>
    <col min="12035" max="12035" width="8.7109375" style="11"/>
    <col min="12036" max="12036" width="52" style="11" bestFit="1" customWidth="1"/>
    <col min="12037" max="12037" width="8.7109375" style="11"/>
    <col min="12038" max="12038" width="43.140625" style="11" customWidth="1"/>
    <col min="12039" max="12286" width="8.7109375" style="11"/>
    <col min="12287" max="12287" width="40" style="11" customWidth="1"/>
    <col min="12288" max="12288" width="21.85546875" style="11" customWidth="1"/>
    <col min="12289" max="12289" width="14.85546875" style="11" customWidth="1"/>
    <col min="12290" max="12290" width="12.85546875" style="11" customWidth="1"/>
    <col min="12291" max="12291" width="8.7109375" style="11"/>
    <col min="12292" max="12292" width="52" style="11" bestFit="1" customWidth="1"/>
    <col min="12293" max="12293" width="8.7109375" style="11"/>
    <col min="12294" max="12294" width="43.140625" style="11" customWidth="1"/>
    <col min="12295" max="12542" width="8.7109375" style="11"/>
    <col min="12543" max="12543" width="40" style="11" customWidth="1"/>
    <col min="12544" max="12544" width="21.85546875" style="11" customWidth="1"/>
    <col min="12545" max="12545" width="14.85546875" style="11" customWidth="1"/>
    <col min="12546" max="12546" width="12.85546875" style="11" customWidth="1"/>
    <col min="12547" max="12547" width="8.7109375" style="11"/>
    <col min="12548" max="12548" width="52" style="11" bestFit="1" customWidth="1"/>
    <col min="12549" max="12549" width="8.7109375" style="11"/>
    <col min="12550" max="12550" width="43.140625" style="11" customWidth="1"/>
    <col min="12551" max="12798" width="8.7109375" style="11"/>
    <col min="12799" max="12799" width="40" style="11" customWidth="1"/>
    <col min="12800" max="12800" width="21.85546875" style="11" customWidth="1"/>
    <col min="12801" max="12801" width="14.85546875" style="11" customWidth="1"/>
    <col min="12802" max="12802" width="12.85546875" style="11" customWidth="1"/>
    <col min="12803" max="12803" width="8.7109375" style="11"/>
    <col min="12804" max="12804" width="52" style="11" bestFit="1" customWidth="1"/>
    <col min="12805" max="12805" width="8.7109375" style="11"/>
    <col min="12806" max="12806" width="43.140625" style="11" customWidth="1"/>
    <col min="12807" max="13054" width="8.7109375" style="11"/>
    <col min="13055" max="13055" width="40" style="11" customWidth="1"/>
    <col min="13056" max="13056" width="21.85546875" style="11" customWidth="1"/>
    <col min="13057" max="13057" width="14.85546875" style="11" customWidth="1"/>
    <col min="13058" max="13058" width="12.85546875" style="11" customWidth="1"/>
    <col min="13059" max="13059" width="8.7109375" style="11"/>
    <col min="13060" max="13060" width="52" style="11" bestFit="1" customWidth="1"/>
    <col min="13061" max="13061" width="8.7109375" style="11"/>
    <col min="13062" max="13062" width="43.140625" style="11" customWidth="1"/>
    <col min="13063" max="13310" width="8.7109375" style="11"/>
    <col min="13311" max="13311" width="40" style="11" customWidth="1"/>
    <col min="13312" max="13312" width="21.85546875" style="11" customWidth="1"/>
    <col min="13313" max="13313" width="14.85546875" style="11" customWidth="1"/>
    <col min="13314" max="13314" width="12.85546875" style="11" customWidth="1"/>
    <col min="13315" max="13315" width="8.7109375" style="11"/>
    <col min="13316" max="13316" width="52" style="11" bestFit="1" customWidth="1"/>
    <col min="13317" max="13317" width="8.7109375" style="11"/>
    <col min="13318" max="13318" width="43.140625" style="11" customWidth="1"/>
    <col min="13319" max="13566" width="8.7109375" style="11"/>
    <col min="13567" max="13567" width="40" style="11" customWidth="1"/>
    <col min="13568" max="13568" width="21.85546875" style="11" customWidth="1"/>
    <col min="13569" max="13569" width="14.85546875" style="11" customWidth="1"/>
    <col min="13570" max="13570" width="12.85546875" style="11" customWidth="1"/>
    <col min="13571" max="13571" width="8.7109375" style="11"/>
    <col min="13572" max="13572" width="52" style="11" bestFit="1" customWidth="1"/>
    <col min="13573" max="13573" width="8.7109375" style="11"/>
    <col min="13574" max="13574" width="43.140625" style="11" customWidth="1"/>
    <col min="13575" max="13822" width="8.7109375" style="11"/>
    <col min="13823" max="13823" width="40" style="11" customWidth="1"/>
    <col min="13824" max="13824" width="21.85546875" style="11" customWidth="1"/>
    <col min="13825" max="13825" width="14.85546875" style="11" customWidth="1"/>
    <col min="13826" max="13826" width="12.85546875" style="11" customWidth="1"/>
    <col min="13827" max="13827" width="8.7109375" style="11"/>
    <col min="13828" max="13828" width="52" style="11" bestFit="1" customWidth="1"/>
    <col min="13829" max="13829" width="8.7109375" style="11"/>
    <col min="13830" max="13830" width="43.140625" style="11" customWidth="1"/>
    <col min="13831" max="14078" width="8.7109375" style="11"/>
    <col min="14079" max="14079" width="40" style="11" customWidth="1"/>
    <col min="14080" max="14080" width="21.85546875" style="11" customWidth="1"/>
    <col min="14081" max="14081" width="14.85546875" style="11" customWidth="1"/>
    <col min="14082" max="14082" width="12.85546875" style="11" customWidth="1"/>
    <col min="14083" max="14083" width="8.7109375" style="11"/>
    <col min="14084" max="14084" width="52" style="11" bestFit="1" customWidth="1"/>
    <col min="14085" max="14085" width="8.7109375" style="11"/>
    <col min="14086" max="14086" width="43.140625" style="11" customWidth="1"/>
    <col min="14087" max="14334" width="8.7109375" style="11"/>
    <col min="14335" max="14335" width="40" style="11" customWidth="1"/>
    <col min="14336" max="14336" width="21.85546875" style="11" customWidth="1"/>
    <col min="14337" max="14337" width="14.85546875" style="11" customWidth="1"/>
    <col min="14338" max="14338" width="12.85546875" style="11" customWidth="1"/>
    <col min="14339" max="14339" width="8.7109375" style="11"/>
    <col min="14340" max="14340" width="52" style="11" bestFit="1" customWidth="1"/>
    <col min="14341" max="14341" width="8.7109375" style="11"/>
    <col min="14342" max="14342" width="43.140625" style="11" customWidth="1"/>
    <col min="14343" max="14590" width="8.7109375" style="11"/>
    <col min="14591" max="14591" width="40" style="11" customWidth="1"/>
    <col min="14592" max="14592" width="21.85546875" style="11" customWidth="1"/>
    <col min="14593" max="14593" width="14.85546875" style="11" customWidth="1"/>
    <col min="14594" max="14594" width="12.85546875" style="11" customWidth="1"/>
    <col min="14595" max="14595" width="8.7109375" style="11"/>
    <col min="14596" max="14596" width="52" style="11" bestFit="1" customWidth="1"/>
    <col min="14597" max="14597" width="8.7109375" style="11"/>
    <col min="14598" max="14598" width="43.140625" style="11" customWidth="1"/>
    <col min="14599" max="14846" width="8.7109375" style="11"/>
    <col min="14847" max="14847" width="40" style="11" customWidth="1"/>
    <col min="14848" max="14848" width="21.85546875" style="11" customWidth="1"/>
    <col min="14849" max="14849" width="14.85546875" style="11" customWidth="1"/>
    <col min="14850" max="14850" width="12.85546875" style="11" customWidth="1"/>
    <col min="14851" max="14851" width="8.7109375" style="11"/>
    <col min="14852" max="14852" width="52" style="11" bestFit="1" customWidth="1"/>
    <col min="14853" max="14853" width="8.7109375" style="11"/>
    <col min="14854" max="14854" width="43.140625" style="11" customWidth="1"/>
    <col min="14855" max="15102" width="8.7109375" style="11"/>
    <col min="15103" max="15103" width="40" style="11" customWidth="1"/>
    <col min="15104" max="15104" width="21.85546875" style="11" customWidth="1"/>
    <col min="15105" max="15105" width="14.85546875" style="11" customWidth="1"/>
    <col min="15106" max="15106" width="12.85546875" style="11" customWidth="1"/>
    <col min="15107" max="15107" width="8.7109375" style="11"/>
    <col min="15108" max="15108" width="52" style="11" bestFit="1" customWidth="1"/>
    <col min="15109" max="15109" width="8.7109375" style="11"/>
    <col min="15110" max="15110" width="43.140625" style="11" customWidth="1"/>
    <col min="15111" max="15358" width="8.7109375" style="11"/>
    <col min="15359" max="15359" width="40" style="11" customWidth="1"/>
    <col min="15360" max="15360" width="21.85546875" style="11" customWidth="1"/>
    <col min="15361" max="15361" width="14.85546875" style="11" customWidth="1"/>
    <col min="15362" max="15362" width="12.85546875" style="11" customWidth="1"/>
    <col min="15363" max="15363" width="8.7109375" style="11"/>
    <col min="15364" max="15364" width="52" style="11" bestFit="1" customWidth="1"/>
    <col min="15365" max="15365" width="8.7109375" style="11"/>
    <col min="15366" max="15366" width="43.140625" style="11" customWidth="1"/>
    <col min="15367" max="15614" width="8.7109375" style="11"/>
    <col min="15615" max="15615" width="40" style="11" customWidth="1"/>
    <col min="15616" max="15616" width="21.85546875" style="11" customWidth="1"/>
    <col min="15617" max="15617" width="14.85546875" style="11" customWidth="1"/>
    <col min="15618" max="15618" width="12.85546875" style="11" customWidth="1"/>
    <col min="15619" max="15619" width="8.7109375" style="11"/>
    <col min="15620" max="15620" width="52" style="11" bestFit="1" customWidth="1"/>
    <col min="15621" max="15621" width="8.7109375" style="11"/>
    <col min="15622" max="15622" width="43.140625" style="11" customWidth="1"/>
    <col min="15623" max="15870" width="8.7109375" style="11"/>
    <col min="15871" max="15871" width="40" style="11" customWidth="1"/>
    <col min="15872" max="15872" width="21.85546875" style="11" customWidth="1"/>
    <col min="15873" max="15873" width="14.85546875" style="11" customWidth="1"/>
    <col min="15874" max="15874" width="12.85546875" style="11" customWidth="1"/>
    <col min="15875" max="15875" width="8.7109375" style="11"/>
    <col min="15876" max="15876" width="52" style="11" bestFit="1" customWidth="1"/>
    <col min="15877" max="15877" width="8.7109375" style="11"/>
    <col min="15878" max="15878" width="43.140625" style="11" customWidth="1"/>
    <col min="15879" max="16126" width="8.7109375" style="11"/>
    <col min="16127" max="16127" width="40" style="11" customWidth="1"/>
    <col min="16128" max="16128" width="21.85546875" style="11" customWidth="1"/>
    <col min="16129" max="16129" width="14.85546875" style="11" customWidth="1"/>
    <col min="16130" max="16130" width="12.85546875" style="11" customWidth="1"/>
    <col min="16131" max="16131" width="8.7109375" style="11"/>
    <col min="16132" max="16132" width="52" style="11" bestFit="1" customWidth="1"/>
    <col min="16133" max="16133" width="8.7109375" style="11"/>
    <col min="16134" max="16134" width="43.140625" style="11" customWidth="1"/>
    <col min="16135" max="16384" width="8.7109375" style="11"/>
  </cols>
  <sheetData>
    <row r="1" spans="1:5" ht="39.950000000000003" customHeight="1">
      <c r="A1" s="381" t="s">
        <v>513</v>
      </c>
      <c r="B1" s="381"/>
      <c r="C1" s="381"/>
      <c r="D1" s="381"/>
    </row>
    <row r="2" spans="1:5" ht="39.950000000000003" customHeight="1" thickBot="1">
      <c r="A2" s="388" t="s">
        <v>515</v>
      </c>
      <c r="B2" s="389"/>
      <c r="C2" s="389"/>
      <c r="D2" s="389"/>
    </row>
    <row r="3" spans="1:5" ht="27" customHeight="1" thickBot="1">
      <c r="A3" s="319" t="s">
        <v>115</v>
      </c>
      <c r="B3" s="319"/>
      <c r="C3" s="319"/>
      <c r="D3" s="319"/>
      <c r="E3" s="8"/>
    </row>
    <row r="4" spans="1:5" ht="27" customHeight="1" thickBot="1">
      <c r="A4" s="320"/>
      <c r="B4" s="321"/>
      <c r="C4" s="321"/>
      <c r="D4" s="322"/>
      <c r="E4" s="8"/>
    </row>
    <row r="5" spans="1:5" ht="27" customHeight="1" thickBot="1">
      <c r="A5" s="323" t="s">
        <v>116</v>
      </c>
      <c r="B5" s="323"/>
      <c r="C5" s="323"/>
      <c r="D5" s="323"/>
      <c r="E5" s="8"/>
    </row>
    <row r="6" spans="1:5" ht="27" customHeight="1" thickBot="1">
      <c r="A6" s="12" t="s">
        <v>154</v>
      </c>
      <c r="B6" s="324" t="s">
        <v>117</v>
      </c>
      <c r="C6" s="325"/>
      <c r="D6" s="326"/>
      <c r="E6" s="8"/>
    </row>
    <row r="7" spans="1:5" ht="27" customHeight="1" thickBot="1">
      <c r="A7" s="327"/>
      <c r="B7" s="327"/>
      <c r="C7" s="327"/>
      <c r="D7" s="327"/>
      <c r="E7" s="8"/>
    </row>
    <row r="8" spans="1:5" ht="15.75" thickBot="1">
      <c r="A8" s="328" t="s">
        <v>118</v>
      </c>
      <c r="B8" s="328"/>
      <c r="C8" s="328"/>
      <c r="D8" s="328"/>
      <c r="E8" s="8"/>
    </row>
    <row r="9" spans="1:5" ht="15.75" thickBot="1">
      <c r="A9" s="329" t="s">
        <v>119</v>
      </c>
      <c r="B9" s="330"/>
      <c r="C9" s="330"/>
      <c r="D9" s="331"/>
    </row>
    <row r="10" spans="1:5" ht="26.25" customHeight="1">
      <c r="A10" s="13" t="s">
        <v>0</v>
      </c>
      <c r="B10" s="332"/>
      <c r="C10" s="332"/>
      <c r="D10" s="333"/>
    </row>
    <row r="11" spans="1:5" ht="26.25" customHeight="1">
      <c r="A11" s="14" t="s">
        <v>1</v>
      </c>
      <c r="B11" s="334"/>
      <c r="C11" s="334"/>
      <c r="D11" s="335"/>
    </row>
    <row r="12" spans="1:5" ht="26.25" customHeight="1">
      <c r="A12" s="14" t="s">
        <v>120</v>
      </c>
      <c r="B12" s="336" t="s">
        <v>516</v>
      </c>
      <c r="C12" s="209"/>
      <c r="D12" s="211"/>
    </row>
    <row r="13" spans="1:5" ht="26.25" customHeight="1">
      <c r="A13" s="15" t="s">
        <v>121</v>
      </c>
      <c r="B13" s="337" t="s">
        <v>517</v>
      </c>
      <c r="C13" s="338"/>
      <c r="D13" s="339"/>
    </row>
    <row r="14" spans="1:5" ht="26.25" customHeight="1">
      <c r="A14" s="15" t="s">
        <v>452</v>
      </c>
      <c r="B14" s="334" t="s">
        <v>243</v>
      </c>
      <c r="C14" s="334"/>
      <c r="D14" s="335"/>
    </row>
    <row r="15" spans="1:5" ht="26.25" customHeight="1" thickBot="1">
      <c r="A15" s="16" t="s">
        <v>123</v>
      </c>
      <c r="B15" s="385" t="s">
        <v>244</v>
      </c>
      <c r="C15" s="386"/>
      <c r="D15" s="387"/>
    </row>
    <row r="16" spans="1:5" ht="27" customHeight="1">
      <c r="A16" s="340" t="s">
        <v>104</v>
      </c>
      <c r="B16" s="340"/>
      <c r="C16" s="340"/>
      <c r="D16" s="340"/>
    </row>
    <row r="17" spans="1:5" ht="15.75" thickBot="1">
      <c r="A17" s="101" t="s">
        <v>501</v>
      </c>
      <c r="B17" s="382"/>
      <c r="C17" s="383"/>
      <c r="D17" s="384"/>
    </row>
    <row r="18" spans="1:5" ht="27" customHeight="1" thickBot="1">
      <c r="A18" s="341"/>
      <c r="B18" s="341"/>
      <c r="C18" s="341"/>
      <c r="D18" s="341"/>
    </row>
    <row r="19" spans="1:5" ht="27" customHeight="1" thickBot="1">
      <c r="A19" s="348" t="s">
        <v>110</v>
      </c>
      <c r="B19" s="348"/>
      <c r="C19" s="348"/>
      <c r="D19" s="348"/>
    </row>
    <row r="20" spans="1:5" ht="27" customHeight="1" thickBot="1">
      <c r="A20" s="342" t="s">
        <v>125</v>
      </c>
      <c r="B20" s="342"/>
      <c r="C20" s="342"/>
      <c r="D20" s="342"/>
    </row>
    <row r="21" spans="1:5" ht="27" customHeight="1" thickBot="1">
      <c r="A21" s="343" t="s">
        <v>2</v>
      </c>
      <c r="B21" s="344"/>
      <c r="C21" s="344" t="s">
        <v>3</v>
      </c>
      <c r="D21" s="345"/>
      <c r="E21" s="8"/>
    </row>
    <row r="22" spans="1:5" ht="22.5" customHeight="1">
      <c r="A22" s="346" t="s">
        <v>453</v>
      </c>
      <c r="B22" s="347"/>
      <c r="C22" s="349">
        <v>0</v>
      </c>
      <c r="D22" s="350"/>
      <c r="E22" s="8"/>
    </row>
    <row r="23" spans="1:5" ht="22.5" customHeight="1">
      <c r="A23" s="351" t="s">
        <v>6</v>
      </c>
      <c r="B23" s="352"/>
      <c r="C23" s="266">
        <v>1</v>
      </c>
      <c r="D23" s="267"/>
      <c r="E23" s="8"/>
    </row>
    <row r="24" spans="1:5" ht="22.5" customHeight="1">
      <c r="A24" s="351" t="s">
        <v>126</v>
      </c>
      <c r="B24" s="352"/>
      <c r="C24" s="266">
        <v>2</v>
      </c>
      <c r="D24" s="267"/>
      <c r="E24" s="8"/>
    </row>
    <row r="25" spans="1:5" ht="22.5" customHeight="1" thickBot="1">
      <c r="A25" s="353" t="s">
        <v>4</v>
      </c>
      <c r="B25" s="354"/>
      <c r="C25" s="355">
        <v>3</v>
      </c>
      <c r="D25" s="356"/>
      <c r="E25" s="8"/>
    </row>
    <row r="26" spans="1:5" ht="27" customHeight="1" thickBot="1">
      <c r="A26" s="357"/>
      <c r="B26" s="357"/>
      <c r="C26" s="357"/>
      <c r="D26" s="357"/>
    </row>
    <row r="27" spans="1:5" ht="27" customHeight="1" thickBot="1">
      <c r="A27" s="193" t="s">
        <v>155</v>
      </c>
      <c r="B27" s="193"/>
      <c r="C27" s="193"/>
      <c r="D27" s="193"/>
    </row>
    <row r="28" spans="1:5" ht="38.25" customHeight="1">
      <c r="A28" s="342" t="s">
        <v>127</v>
      </c>
      <c r="B28" s="342"/>
      <c r="C28" s="342"/>
      <c r="D28" s="342"/>
    </row>
    <row r="29" spans="1:5" s="18" customFormat="1" ht="27" customHeight="1">
      <c r="A29" s="362" t="s">
        <v>424</v>
      </c>
      <c r="B29" s="363"/>
      <c r="C29" s="364"/>
      <c r="D29" s="100" t="s">
        <v>3</v>
      </c>
      <c r="E29" s="17"/>
    </row>
    <row r="30" spans="1:5" ht="27" customHeight="1">
      <c r="A30" s="281" t="s">
        <v>425</v>
      </c>
      <c r="B30" s="282"/>
      <c r="C30" s="283"/>
      <c r="D30" s="1"/>
    </row>
    <row r="31" spans="1:5" ht="27" customHeight="1">
      <c r="A31" s="281" t="s">
        <v>426</v>
      </c>
      <c r="B31" s="282"/>
      <c r="C31" s="283"/>
      <c r="D31" s="2"/>
    </row>
    <row r="32" spans="1:5" ht="30" customHeight="1">
      <c r="A32" s="281" t="s">
        <v>427</v>
      </c>
      <c r="B32" s="282"/>
      <c r="C32" s="283"/>
      <c r="D32" s="2"/>
    </row>
    <row r="33" spans="1:5" ht="27" customHeight="1">
      <c r="A33" s="281" t="s">
        <v>428</v>
      </c>
      <c r="B33" s="282"/>
      <c r="C33" s="283"/>
      <c r="D33" s="2"/>
    </row>
    <row r="34" spans="1:5" ht="27" customHeight="1" thickBot="1">
      <c r="A34" s="290" t="s">
        <v>130</v>
      </c>
      <c r="B34" s="290"/>
      <c r="C34" s="290"/>
      <c r="D34" s="20" t="str">
        <f>IF(COUNTIF($D30:$D33,"x") &lt; 2,IF(D30="x",0,IF(D31="x",1,IF(D32="x",2,IF(D33="x",3,"-")))),"ERRO - Escolher apenas UMA opção")</f>
        <v>-</v>
      </c>
      <c r="E34" s="9">
        <v>3</v>
      </c>
    </row>
    <row r="35" spans="1:5" ht="80.25" customHeight="1" thickBot="1">
      <c r="A35" s="21" t="s">
        <v>106</v>
      </c>
      <c r="B35" s="310" t="s">
        <v>131</v>
      </c>
      <c r="C35" s="310"/>
      <c r="D35" s="310"/>
    </row>
    <row r="36" spans="1:5" ht="27" customHeight="1">
      <c r="A36" s="366" t="s">
        <v>429</v>
      </c>
      <c r="B36" s="366"/>
      <c r="C36" s="366"/>
      <c r="D36" s="85" t="s">
        <v>3</v>
      </c>
    </row>
    <row r="37" spans="1:5" ht="27" customHeight="1">
      <c r="A37" s="361" t="s">
        <v>132</v>
      </c>
      <c r="B37" s="361"/>
      <c r="C37" s="361"/>
      <c r="D37" s="2"/>
    </row>
    <row r="38" spans="1:5" ht="27" customHeight="1">
      <c r="A38" s="361" t="s">
        <v>133</v>
      </c>
      <c r="B38" s="361"/>
      <c r="C38" s="361"/>
      <c r="D38" s="2"/>
    </row>
    <row r="39" spans="1:5" ht="27" customHeight="1">
      <c r="A39" s="361" t="s">
        <v>134</v>
      </c>
      <c r="B39" s="361"/>
      <c r="C39" s="361"/>
      <c r="D39" s="2"/>
    </row>
    <row r="40" spans="1:5" ht="27" customHeight="1">
      <c r="A40" s="361" t="s">
        <v>135</v>
      </c>
      <c r="B40" s="361"/>
      <c r="C40" s="361"/>
      <c r="D40" s="2"/>
    </row>
    <row r="41" spans="1:5" ht="39.6" customHeight="1">
      <c r="A41" s="290" t="s">
        <v>136</v>
      </c>
      <c r="B41" s="290"/>
      <c r="C41" s="290"/>
      <c r="D41" s="22" t="str">
        <f>IF(COUNTIF($D37:$D40,"x") &lt; 2,IF(D37="x",0,IF(D38="x",1,IF(D39="x",2,IF(D40="x",3,"-")))),"ERRO - Escolher apenas UMA opção")</f>
        <v>-</v>
      </c>
      <c r="E41" s="9">
        <v>3</v>
      </c>
    </row>
    <row r="42" spans="1:5" s="24" customFormat="1" ht="80.25" customHeight="1" thickBot="1">
      <c r="A42" s="23" t="s">
        <v>106</v>
      </c>
      <c r="B42" s="310" t="s">
        <v>131</v>
      </c>
      <c r="C42" s="310"/>
      <c r="D42" s="310"/>
      <c r="E42" s="9"/>
    </row>
    <row r="43" spans="1:5" s="24" customFormat="1" ht="52.5" customHeight="1">
      <c r="A43" s="365" t="s">
        <v>430</v>
      </c>
      <c r="B43" s="365"/>
      <c r="C43" s="365"/>
      <c r="D43" s="25" t="s">
        <v>3</v>
      </c>
      <c r="E43" s="9"/>
    </row>
    <row r="44" spans="1:5" s="24" customFormat="1" ht="27.75" customHeight="1">
      <c r="A44" s="302" t="s">
        <v>511</v>
      </c>
      <c r="B44" s="302"/>
      <c r="C44" s="302"/>
      <c r="D44" s="2"/>
      <c r="E44" s="9"/>
    </row>
    <row r="45" spans="1:5" s="24" customFormat="1" ht="27.75" customHeight="1">
      <c r="A45" s="302" t="s">
        <v>512</v>
      </c>
      <c r="B45" s="302"/>
      <c r="C45" s="302"/>
      <c r="D45" s="2"/>
      <c r="E45" s="9"/>
    </row>
    <row r="46" spans="1:5" ht="27.75" customHeight="1">
      <c r="A46" s="302" t="s">
        <v>431</v>
      </c>
      <c r="B46" s="302"/>
      <c r="C46" s="302"/>
      <c r="D46" s="2"/>
    </row>
    <row r="47" spans="1:5" ht="27.75" customHeight="1">
      <c r="A47" s="302" t="s">
        <v>432</v>
      </c>
      <c r="B47" s="302"/>
      <c r="C47" s="302"/>
      <c r="D47" s="2"/>
    </row>
    <row r="48" spans="1:5" ht="27" customHeight="1">
      <c r="A48" s="290" t="s">
        <v>137</v>
      </c>
      <c r="B48" s="290"/>
      <c r="C48" s="290"/>
      <c r="D48" s="22" t="str">
        <f>IF(COUNTIF($D44:$D47,"x") &lt; 2,IF(D44="x",0,IF(D45="x",1,IF(D46="x",2,IF(D47="x",3,"-")))),"ERRO - Escolher apenas UMA opção")</f>
        <v>-</v>
      </c>
      <c r="E48" s="9">
        <v>3</v>
      </c>
    </row>
    <row r="49" spans="1:5" s="24" customFormat="1" ht="81" customHeight="1" thickBot="1">
      <c r="A49" s="23" t="s">
        <v>106</v>
      </c>
      <c r="B49" s="310" t="s">
        <v>131</v>
      </c>
      <c r="C49" s="310"/>
      <c r="D49" s="310"/>
      <c r="E49" s="9"/>
    </row>
    <row r="50" spans="1:5" s="24" customFormat="1" ht="26.1" customHeight="1">
      <c r="A50" s="367" t="s">
        <v>433</v>
      </c>
      <c r="B50" s="367"/>
      <c r="C50" s="367"/>
      <c r="D50" s="25" t="s">
        <v>3</v>
      </c>
      <c r="E50" s="9"/>
    </row>
    <row r="51" spans="1:5" s="24" customFormat="1" ht="27" customHeight="1">
      <c r="A51" s="302" t="s">
        <v>434</v>
      </c>
      <c r="B51" s="302"/>
      <c r="C51" s="302"/>
      <c r="D51" s="2"/>
      <c r="E51" s="9"/>
    </row>
    <row r="52" spans="1:5" s="24" customFormat="1" ht="27" customHeight="1">
      <c r="A52" s="302" t="s">
        <v>435</v>
      </c>
      <c r="B52" s="302"/>
      <c r="C52" s="302"/>
      <c r="D52" s="2"/>
      <c r="E52" s="9"/>
    </row>
    <row r="53" spans="1:5" ht="27" customHeight="1">
      <c r="A53" s="302" t="s">
        <v>436</v>
      </c>
      <c r="B53" s="302"/>
      <c r="C53" s="302"/>
      <c r="D53" s="2"/>
    </row>
    <row r="54" spans="1:5" ht="27" customHeight="1">
      <c r="A54" s="302" t="s">
        <v>437</v>
      </c>
      <c r="B54" s="302"/>
      <c r="C54" s="302"/>
      <c r="D54" s="2"/>
    </row>
    <row r="55" spans="1:5" ht="15" customHeight="1">
      <c r="A55" s="396" t="s">
        <v>138</v>
      </c>
      <c r="B55" s="397"/>
      <c r="C55" s="398"/>
      <c r="D55" s="19" t="str">
        <f>IF(COUNTIF($D51:$D54,"x") &lt; 2,IF(D51="x",0,IF(D52="x",1,IF(D53="x",2,IF(D54="x",3,"-")))),"ERRO - Escolher apenas UMA opção")</f>
        <v>-</v>
      </c>
      <c r="E55" s="9">
        <v>3</v>
      </c>
    </row>
    <row r="56" spans="1:5" ht="80.25" customHeight="1" thickBot="1">
      <c r="A56" s="23" t="s">
        <v>106</v>
      </c>
      <c r="B56" s="310" t="s">
        <v>131</v>
      </c>
      <c r="C56" s="310"/>
      <c r="D56" s="310"/>
    </row>
    <row r="57" spans="1:5" ht="18.600000000000001" customHeight="1" thickBot="1">
      <c r="A57" s="300"/>
      <c r="B57" s="300"/>
      <c r="C57" s="300"/>
      <c r="D57" s="300"/>
    </row>
    <row r="58" spans="1:5" ht="14.45" customHeight="1">
      <c r="A58" s="358" t="s">
        <v>139</v>
      </c>
      <c r="B58" s="358"/>
      <c r="C58" s="84" t="s">
        <v>140</v>
      </c>
      <c r="D58" s="26" t="s">
        <v>141</v>
      </c>
      <c r="E58" s="9">
        <f>SUM(E34:E55)</f>
        <v>12</v>
      </c>
    </row>
    <row r="59" spans="1:5" ht="36" customHeight="1">
      <c r="A59" s="359" t="s">
        <v>156</v>
      </c>
      <c r="B59" s="360"/>
      <c r="C59" s="291" t="e">
        <f>D34+D41+D48+D55</f>
        <v>#VALUE!</v>
      </c>
      <c r="D59" s="293" t="e">
        <f>C59/12*100</f>
        <v>#VALUE!</v>
      </c>
    </row>
    <row r="60" spans="1:5" ht="35.25" customHeight="1" thickBot="1">
      <c r="A60" s="295" t="s">
        <v>142</v>
      </c>
      <c r="B60" s="296"/>
      <c r="C60" s="292"/>
      <c r="D60" s="294"/>
    </row>
    <row r="61" spans="1:5" ht="15.75" thickBot="1">
      <c r="A61" s="297"/>
      <c r="B61" s="298"/>
      <c r="C61" s="298"/>
      <c r="D61" s="299"/>
    </row>
    <row r="62" spans="1:5" ht="27.75" customHeight="1" thickBot="1">
      <c r="A62" s="193" t="s">
        <v>478</v>
      </c>
      <c r="B62" s="193"/>
      <c r="C62" s="193"/>
      <c r="D62" s="193"/>
    </row>
    <row r="63" spans="1:5" ht="33.75" customHeight="1" thickBot="1">
      <c r="A63" s="399" t="s">
        <v>143</v>
      </c>
      <c r="B63" s="399"/>
      <c r="C63" s="399"/>
      <c r="D63" s="399"/>
    </row>
    <row r="64" spans="1:5" ht="23.25" customHeight="1">
      <c r="A64" s="400" t="s">
        <v>108</v>
      </c>
      <c r="B64" s="401"/>
      <c r="C64" s="402"/>
      <c r="D64" s="28" t="s">
        <v>3</v>
      </c>
    </row>
    <row r="65" spans="1:5" ht="27" customHeight="1">
      <c r="A65" s="241" t="s">
        <v>454</v>
      </c>
      <c r="B65" s="242"/>
      <c r="C65" s="243"/>
      <c r="D65" s="3"/>
      <c r="E65" s="9">
        <v>3</v>
      </c>
    </row>
    <row r="66" spans="1:5" ht="27" customHeight="1">
      <c r="A66" s="241" t="s">
        <v>455</v>
      </c>
      <c r="B66" s="242"/>
      <c r="C66" s="243"/>
      <c r="D66" s="105"/>
      <c r="E66" s="9">
        <v>3</v>
      </c>
    </row>
    <row r="67" spans="1:5" ht="27" customHeight="1">
      <c r="A67" s="241" t="s">
        <v>456</v>
      </c>
      <c r="B67" s="242"/>
      <c r="C67" s="243"/>
      <c r="D67" s="105"/>
      <c r="E67" s="9">
        <v>3</v>
      </c>
    </row>
    <row r="68" spans="1:5" ht="27" customHeight="1">
      <c r="A68" s="241" t="s">
        <v>457</v>
      </c>
      <c r="B68" s="242"/>
      <c r="C68" s="243"/>
      <c r="D68" s="105"/>
      <c r="E68" s="9">
        <v>3</v>
      </c>
    </row>
    <row r="69" spans="1:5" ht="27" customHeight="1">
      <c r="A69" s="241" t="s">
        <v>458</v>
      </c>
      <c r="B69" s="242"/>
      <c r="C69" s="243"/>
      <c r="D69" s="105"/>
      <c r="E69" s="9">
        <v>3</v>
      </c>
    </row>
    <row r="70" spans="1:5" ht="27" customHeight="1">
      <c r="A70" s="241" t="s">
        <v>459</v>
      </c>
      <c r="B70" s="242"/>
      <c r="C70" s="243"/>
      <c r="D70" s="105"/>
      <c r="E70" s="9">
        <v>3</v>
      </c>
    </row>
    <row r="71" spans="1:5" ht="27" customHeight="1">
      <c r="A71" s="241" t="s">
        <v>460</v>
      </c>
      <c r="B71" s="242"/>
      <c r="C71" s="243"/>
      <c r="D71" s="105"/>
      <c r="E71" s="9">
        <v>3</v>
      </c>
    </row>
    <row r="72" spans="1:5" ht="27" customHeight="1">
      <c r="A72" s="241" t="s">
        <v>461</v>
      </c>
      <c r="B72" s="242"/>
      <c r="C72" s="243"/>
      <c r="D72" s="105"/>
      <c r="E72" s="9">
        <v>3</v>
      </c>
    </row>
    <row r="73" spans="1:5" ht="27" customHeight="1">
      <c r="A73" s="241" t="s">
        <v>462</v>
      </c>
      <c r="B73" s="242"/>
      <c r="C73" s="243"/>
      <c r="D73" s="105"/>
      <c r="E73" s="9">
        <v>3</v>
      </c>
    </row>
    <row r="74" spans="1:5" ht="27" customHeight="1">
      <c r="A74" s="241" t="s">
        <v>463</v>
      </c>
      <c r="B74" s="242"/>
      <c r="C74" s="243"/>
      <c r="D74" s="105"/>
      <c r="E74" s="9">
        <v>3</v>
      </c>
    </row>
    <row r="75" spans="1:5" ht="27" customHeight="1">
      <c r="A75" s="241" t="s">
        <v>464</v>
      </c>
      <c r="B75" s="242"/>
      <c r="C75" s="243"/>
      <c r="D75" s="105"/>
      <c r="E75" s="9">
        <v>3</v>
      </c>
    </row>
    <row r="76" spans="1:5" ht="27" customHeight="1">
      <c r="A76" s="241" t="s">
        <v>465</v>
      </c>
      <c r="B76" s="242"/>
      <c r="C76" s="243"/>
      <c r="D76" s="105"/>
      <c r="E76" s="9">
        <v>3</v>
      </c>
    </row>
    <row r="77" spans="1:5" ht="27" customHeight="1">
      <c r="A77" s="241" t="s">
        <v>466</v>
      </c>
      <c r="B77" s="242"/>
      <c r="C77" s="243"/>
      <c r="D77" s="105"/>
      <c r="E77" s="9">
        <v>3</v>
      </c>
    </row>
    <row r="78" spans="1:5" ht="27" customHeight="1">
      <c r="A78" s="241" t="s">
        <v>467</v>
      </c>
      <c r="B78" s="242"/>
      <c r="C78" s="243"/>
      <c r="D78" s="105"/>
      <c r="E78" s="9">
        <v>3</v>
      </c>
    </row>
    <row r="79" spans="1:5" ht="27" customHeight="1">
      <c r="A79" s="303" t="s">
        <v>468</v>
      </c>
      <c r="B79" s="304"/>
      <c r="C79" s="305"/>
      <c r="D79" s="105"/>
      <c r="E79" s="9">
        <v>3</v>
      </c>
    </row>
    <row r="80" spans="1:5" ht="27" customHeight="1">
      <c r="A80" s="241" t="s">
        <v>469</v>
      </c>
      <c r="B80" s="242"/>
      <c r="C80" s="243"/>
      <c r="D80" s="105"/>
      <c r="E80" s="9">
        <v>3</v>
      </c>
    </row>
    <row r="81" spans="1:5" ht="27" customHeight="1">
      <c r="A81" s="241" t="s">
        <v>470</v>
      </c>
      <c r="B81" s="242"/>
      <c r="C81" s="243"/>
      <c r="D81" s="105"/>
      <c r="E81" s="9">
        <v>3</v>
      </c>
    </row>
    <row r="82" spans="1:5" ht="27" customHeight="1">
      <c r="A82" s="241" t="s">
        <v>471</v>
      </c>
      <c r="B82" s="242"/>
      <c r="C82" s="243"/>
      <c r="D82" s="105"/>
      <c r="E82" s="9">
        <v>3</v>
      </c>
    </row>
    <row r="83" spans="1:5" ht="27" customHeight="1">
      <c r="A83" s="241" t="s">
        <v>472</v>
      </c>
      <c r="B83" s="242"/>
      <c r="C83" s="243"/>
      <c r="D83" s="105"/>
      <c r="E83" s="9">
        <v>3</v>
      </c>
    </row>
    <row r="84" spans="1:5" ht="27" customHeight="1">
      <c r="A84" s="241" t="s">
        <v>473</v>
      </c>
      <c r="B84" s="242"/>
      <c r="C84" s="243"/>
      <c r="D84" s="105"/>
      <c r="E84" s="9">
        <v>3</v>
      </c>
    </row>
    <row r="85" spans="1:5" ht="27" customHeight="1">
      <c r="A85" s="241" t="s">
        <v>474</v>
      </c>
      <c r="B85" s="242"/>
      <c r="C85" s="243"/>
      <c r="D85" s="105"/>
      <c r="E85" s="9">
        <v>3</v>
      </c>
    </row>
    <row r="86" spans="1:5" ht="27" customHeight="1">
      <c r="A86" s="241" t="s">
        <v>475</v>
      </c>
      <c r="B86" s="242"/>
      <c r="C86" s="243"/>
      <c r="D86" s="105"/>
      <c r="E86" s="9">
        <v>3</v>
      </c>
    </row>
    <row r="87" spans="1:5" ht="27" customHeight="1">
      <c r="A87" s="241" t="s">
        <v>476</v>
      </c>
      <c r="B87" s="242"/>
      <c r="C87" s="243"/>
      <c r="D87" s="105"/>
      <c r="E87" s="9">
        <v>3</v>
      </c>
    </row>
    <row r="88" spans="1:5" ht="24.75" customHeight="1">
      <c r="A88" s="241" t="s">
        <v>477</v>
      </c>
      <c r="B88" s="242"/>
      <c r="C88" s="243"/>
      <c r="D88" s="105"/>
      <c r="E88" s="9">
        <v>3</v>
      </c>
    </row>
    <row r="89" spans="1:5" ht="24.75" customHeight="1">
      <c r="A89" s="396" t="s">
        <v>144</v>
      </c>
      <c r="B89" s="396"/>
      <c r="C89" s="396"/>
      <c r="D89" s="87">
        <f>SUM(D65:D88)</f>
        <v>0</v>
      </c>
      <c r="E89" s="9">
        <f>SUM(E65:E88)</f>
        <v>72</v>
      </c>
    </row>
    <row r="90" spans="1:5" ht="80.25" customHeight="1" thickBot="1">
      <c r="A90" s="29" t="s">
        <v>106</v>
      </c>
      <c r="B90" s="310" t="s">
        <v>131</v>
      </c>
      <c r="C90" s="310"/>
      <c r="D90" s="310"/>
    </row>
    <row r="91" spans="1:5" ht="15" customHeight="1" thickBot="1">
      <c r="A91" s="403"/>
      <c r="B91" s="404"/>
      <c r="C91" s="404"/>
      <c r="D91" s="405"/>
    </row>
    <row r="92" spans="1:5" ht="15" customHeight="1">
      <c r="A92" s="358" t="s">
        <v>145</v>
      </c>
      <c r="B92" s="406"/>
      <c r="C92" s="84" t="s">
        <v>140</v>
      </c>
      <c r="D92" s="26" t="s">
        <v>141</v>
      </c>
    </row>
    <row r="93" spans="1:5" ht="33" customHeight="1">
      <c r="A93" s="407" t="s">
        <v>146</v>
      </c>
      <c r="B93" s="408"/>
      <c r="C93" s="368">
        <f>D89</f>
        <v>0</v>
      </c>
      <c r="D93" s="370">
        <f>C93/72*100</f>
        <v>0</v>
      </c>
    </row>
    <row r="94" spans="1:5" ht="33" customHeight="1" thickBot="1">
      <c r="A94" s="258" t="s">
        <v>142</v>
      </c>
      <c r="B94" s="259"/>
      <c r="C94" s="369"/>
      <c r="D94" s="371"/>
    </row>
    <row r="95" spans="1:5" ht="15" customHeight="1" thickBot="1">
      <c r="A95" s="297"/>
      <c r="B95" s="298"/>
      <c r="C95" s="298"/>
      <c r="D95" s="299"/>
    </row>
    <row r="96" spans="1:5" ht="15.75" thickBot="1">
      <c r="A96" s="348" t="s">
        <v>536</v>
      </c>
      <c r="B96" s="348"/>
      <c r="C96" s="348"/>
      <c r="D96" s="348"/>
    </row>
    <row r="97" spans="1:5" ht="35.25" customHeight="1">
      <c r="A97" s="415" t="s">
        <v>147</v>
      </c>
      <c r="B97" s="415"/>
      <c r="C97" s="415"/>
      <c r="D97" s="415"/>
    </row>
    <row r="98" spans="1:5" ht="24" customHeight="1">
      <c r="A98" s="416" t="s">
        <v>128</v>
      </c>
      <c r="B98" s="285"/>
      <c r="C98" s="285"/>
      <c r="D98" s="286"/>
    </row>
    <row r="99" spans="1:5" ht="15" customHeight="1">
      <c r="A99" s="284" t="s">
        <v>169</v>
      </c>
      <c r="B99" s="285"/>
      <c r="C99" s="285"/>
      <c r="D99" s="286"/>
    </row>
    <row r="100" spans="1:5" s="31" customFormat="1" ht="37.5" customHeight="1">
      <c r="A100" s="284" t="s">
        <v>171</v>
      </c>
      <c r="B100" s="285"/>
      <c r="C100" s="285"/>
      <c r="D100" s="286"/>
      <c r="E100" s="30"/>
    </row>
    <row r="101" spans="1:5" ht="31.5" customHeight="1">
      <c r="A101" s="284" t="s">
        <v>170</v>
      </c>
      <c r="B101" s="285"/>
      <c r="C101" s="285"/>
      <c r="D101" s="286"/>
    </row>
    <row r="102" spans="1:5" ht="36.75" customHeight="1" thickBot="1">
      <c r="A102" s="417" t="s">
        <v>157</v>
      </c>
      <c r="B102" s="418"/>
      <c r="C102" s="418"/>
      <c r="D102" s="419"/>
    </row>
    <row r="103" spans="1:5" ht="15" customHeight="1" thickBot="1">
      <c r="A103" s="301" t="s">
        <v>397</v>
      </c>
      <c r="B103" s="301"/>
      <c r="C103" s="301"/>
      <c r="D103" s="301"/>
    </row>
    <row r="104" spans="1:5" ht="63" customHeight="1">
      <c r="A104" s="237" t="s">
        <v>160</v>
      </c>
      <c r="B104" s="238"/>
      <c r="C104" s="238"/>
      <c r="D104" s="239"/>
    </row>
    <row r="105" spans="1:5" ht="29.45" customHeight="1">
      <c r="A105" s="244" t="s">
        <v>384</v>
      </c>
      <c r="B105" s="245"/>
      <c r="C105" s="245"/>
      <c r="D105" s="32" t="s">
        <v>8</v>
      </c>
    </row>
    <row r="106" spans="1:5" ht="27.75" customHeight="1">
      <c r="A106" s="244" t="s">
        <v>149</v>
      </c>
      <c r="B106" s="245"/>
      <c r="C106" s="245"/>
      <c r="D106" s="33" t="s">
        <v>3</v>
      </c>
    </row>
    <row r="107" spans="1:5" ht="27.75" customHeight="1">
      <c r="A107" s="237" t="s">
        <v>9</v>
      </c>
      <c r="B107" s="238"/>
      <c r="C107" s="238"/>
      <c r="D107" s="2"/>
      <c r="E107" s="8">
        <v>3</v>
      </c>
    </row>
    <row r="108" spans="1:5" ht="27.75" customHeight="1">
      <c r="A108" s="237" t="s">
        <v>10</v>
      </c>
      <c r="B108" s="238"/>
      <c r="C108" s="238"/>
      <c r="D108" s="104"/>
      <c r="E108" s="8">
        <v>3</v>
      </c>
    </row>
    <row r="109" spans="1:5" ht="27.75" customHeight="1">
      <c r="A109" s="237" t="s">
        <v>11</v>
      </c>
      <c r="B109" s="238"/>
      <c r="C109" s="238"/>
      <c r="D109" s="104"/>
      <c r="E109" s="8">
        <v>3</v>
      </c>
    </row>
    <row r="110" spans="1:5" ht="27.75" customHeight="1">
      <c r="A110" s="308" t="s">
        <v>12</v>
      </c>
      <c r="B110" s="309"/>
      <c r="C110" s="309"/>
      <c r="D110" s="104"/>
      <c r="E110" s="8">
        <v>3</v>
      </c>
    </row>
    <row r="111" spans="1:5" s="24" customFormat="1" ht="27.75" customHeight="1">
      <c r="A111" s="237" t="s">
        <v>13</v>
      </c>
      <c r="B111" s="238"/>
      <c r="C111" s="238"/>
      <c r="D111" s="104"/>
      <c r="E111" s="8">
        <v>3</v>
      </c>
    </row>
    <row r="112" spans="1:5" s="24" customFormat="1" ht="27.75" customHeight="1">
      <c r="A112" s="237" t="s">
        <v>14</v>
      </c>
      <c r="B112" s="238"/>
      <c r="C112" s="238"/>
      <c r="D112" s="104"/>
      <c r="E112" s="8">
        <v>3</v>
      </c>
    </row>
    <row r="113" spans="1:5" ht="27.75" customHeight="1">
      <c r="A113" s="237" t="s">
        <v>15</v>
      </c>
      <c r="B113" s="238"/>
      <c r="C113" s="238"/>
      <c r="D113" s="104"/>
      <c r="E113" s="8">
        <v>3</v>
      </c>
    </row>
    <row r="114" spans="1:5" ht="27.75" customHeight="1">
      <c r="A114" s="237" t="s">
        <v>16</v>
      </c>
      <c r="B114" s="238"/>
      <c r="C114" s="238"/>
      <c r="D114" s="104"/>
      <c r="E114" s="8">
        <v>3</v>
      </c>
    </row>
    <row r="115" spans="1:5" ht="27.75" customHeight="1">
      <c r="A115" s="237" t="s">
        <v>17</v>
      </c>
      <c r="B115" s="238"/>
      <c r="C115" s="238"/>
      <c r="D115" s="104"/>
      <c r="E115" s="8">
        <v>3</v>
      </c>
    </row>
    <row r="116" spans="1:5" ht="27.75" customHeight="1">
      <c r="A116" s="237" t="s">
        <v>18</v>
      </c>
      <c r="B116" s="238"/>
      <c r="C116" s="238"/>
      <c r="D116" s="104"/>
      <c r="E116" s="8">
        <v>3</v>
      </c>
    </row>
    <row r="117" spans="1:5" ht="27.75" customHeight="1">
      <c r="A117" s="237" t="s">
        <v>19</v>
      </c>
      <c r="B117" s="238"/>
      <c r="C117" s="238"/>
      <c r="D117" s="104"/>
      <c r="E117" s="8">
        <v>3</v>
      </c>
    </row>
    <row r="118" spans="1:5" ht="27.75" customHeight="1">
      <c r="A118" s="237" t="s">
        <v>20</v>
      </c>
      <c r="B118" s="238"/>
      <c r="C118" s="238"/>
      <c r="D118" s="104"/>
      <c r="E118" s="8">
        <v>3</v>
      </c>
    </row>
    <row r="119" spans="1:5" ht="27.75" customHeight="1">
      <c r="A119" s="237" t="s">
        <v>21</v>
      </c>
      <c r="B119" s="238"/>
      <c r="C119" s="238"/>
      <c r="D119" s="104"/>
      <c r="E119" s="8">
        <v>3</v>
      </c>
    </row>
    <row r="120" spans="1:5" ht="27" customHeight="1">
      <c r="A120" s="244" t="s">
        <v>150</v>
      </c>
      <c r="B120" s="245"/>
      <c r="C120" s="245"/>
      <c r="D120" s="33" t="s">
        <v>3</v>
      </c>
    </row>
    <row r="121" spans="1:5" ht="27" customHeight="1">
      <c r="A121" s="217" t="s">
        <v>22</v>
      </c>
      <c r="B121" s="218"/>
      <c r="C121" s="218"/>
      <c r="D121" s="2"/>
      <c r="E121" s="8">
        <v>3</v>
      </c>
    </row>
    <row r="122" spans="1:5" ht="27" customHeight="1">
      <c r="A122" s="217" t="s">
        <v>23</v>
      </c>
      <c r="B122" s="218"/>
      <c r="C122" s="218"/>
      <c r="D122" s="104"/>
      <c r="E122" s="8">
        <v>3</v>
      </c>
    </row>
    <row r="123" spans="1:5" ht="27" customHeight="1">
      <c r="A123" s="217" t="s">
        <v>24</v>
      </c>
      <c r="B123" s="218"/>
      <c r="C123" s="218"/>
      <c r="D123" s="104"/>
      <c r="E123" s="8">
        <v>3</v>
      </c>
    </row>
    <row r="124" spans="1:5" ht="27" customHeight="1">
      <c r="A124" s="244" t="s">
        <v>383</v>
      </c>
      <c r="B124" s="245"/>
      <c r="C124" s="245"/>
      <c r="D124" s="33" t="s">
        <v>3</v>
      </c>
      <c r="E124" s="8"/>
    </row>
    <row r="125" spans="1:5" ht="27" customHeight="1">
      <c r="A125" s="237" t="s">
        <v>381</v>
      </c>
      <c r="B125" s="238"/>
      <c r="C125" s="238"/>
      <c r="D125" s="2"/>
      <c r="E125" s="8">
        <v>3</v>
      </c>
    </row>
    <row r="126" spans="1:5" ht="27" customHeight="1">
      <c r="A126" s="237" t="s">
        <v>382</v>
      </c>
      <c r="B126" s="238"/>
      <c r="C126" s="238"/>
      <c r="D126" s="104"/>
      <c r="E126" s="8">
        <v>3</v>
      </c>
    </row>
    <row r="127" spans="1:5" ht="27" customHeight="1">
      <c r="A127" s="312" t="s">
        <v>148</v>
      </c>
      <c r="B127" s="312"/>
      <c r="C127" s="312"/>
      <c r="D127" s="22">
        <f>SUM(D107:D126)</f>
        <v>0</v>
      </c>
      <c r="E127" s="8">
        <f>SUM(E107:E126)</f>
        <v>54</v>
      </c>
    </row>
    <row r="128" spans="1:5" ht="80.25" customHeight="1" thickBot="1">
      <c r="A128" s="34" t="s">
        <v>106</v>
      </c>
      <c r="B128" s="310" t="s">
        <v>131</v>
      </c>
      <c r="C128" s="310"/>
      <c r="D128" s="310"/>
    </row>
    <row r="129" spans="1:5" ht="15" customHeight="1">
      <c r="A129" s="377" t="s">
        <v>151</v>
      </c>
      <c r="B129" s="378"/>
      <c r="C129" s="86" t="s">
        <v>158</v>
      </c>
      <c r="D129" s="35" t="s">
        <v>159</v>
      </c>
    </row>
    <row r="130" spans="1:5" ht="44.1" customHeight="1" thickBot="1">
      <c r="A130" s="379"/>
      <c r="B130" s="380"/>
      <c r="C130" s="36">
        <f>D127</f>
        <v>0</v>
      </c>
      <c r="D130" s="37">
        <f>C130/54*100</f>
        <v>0</v>
      </c>
    </row>
    <row r="131" spans="1:5" ht="15" customHeight="1">
      <c r="A131" s="220"/>
      <c r="B131" s="221"/>
      <c r="C131" s="221"/>
      <c r="D131" s="222"/>
    </row>
    <row r="132" spans="1:5" ht="34.5" customHeight="1">
      <c r="A132" s="237" t="s">
        <v>161</v>
      </c>
      <c r="B132" s="238"/>
      <c r="C132" s="238"/>
      <c r="D132" s="239"/>
    </row>
    <row r="133" spans="1:5" ht="27" customHeight="1">
      <c r="A133" s="410" t="s">
        <v>409</v>
      </c>
      <c r="B133" s="410"/>
      <c r="C133" s="410"/>
      <c r="D133" s="33" t="s">
        <v>8</v>
      </c>
    </row>
    <row r="134" spans="1:5" ht="27" customHeight="1">
      <c r="A134" s="311" t="s">
        <v>164</v>
      </c>
      <c r="B134" s="311"/>
      <c r="C134" s="311"/>
      <c r="D134" s="33" t="s">
        <v>3</v>
      </c>
    </row>
    <row r="135" spans="1:5" s="31" customFormat="1" ht="27" customHeight="1">
      <c r="A135" s="376" t="s">
        <v>25</v>
      </c>
      <c r="B135" s="376"/>
      <c r="C135" s="376"/>
      <c r="D135" s="4"/>
      <c r="E135" s="5">
        <v>3</v>
      </c>
    </row>
    <row r="136" spans="1:5" ht="27" customHeight="1">
      <c r="A136" s="376" t="s">
        <v>26</v>
      </c>
      <c r="B136" s="376"/>
      <c r="C136" s="376"/>
      <c r="D136" s="4"/>
      <c r="E136" s="5">
        <v>3</v>
      </c>
    </row>
    <row r="137" spans="1:5" ht="27" customHeight="1">
      <c r="A137" s="376" t="s">
        <v>27</v>
      </c>
      <c r="B137" s="376"/>
      <c r="C137" s="376"/>
      <c r="D137" s="106"/>
      <c r="E137" s="5">
        <v>3</v>
      </c>
    </row>
    <row r="138" spans="1:5" ht="27" customHeight="1">
      <c r="A138" s="409" t="s">
        <v>28</v>
      </c>
      <c r="B138" s="409"/>
      <c r="C138" s="409"/>
      <c r="D138" s="106"/>
      <c r="E138" s="5">
        <v>3</v>
      </c>
    </row>
    <row r="139" spans="1:5" ht="27" customHeight="1">
      <c r="A139" s="376" t="s">
        <v>29</v>
      </c>
      <c r="B139" s="376"/>
      <c r="C139" s="376"/>
      <c r="D139" s="106"/>
      <c r="E139" s="5">
        <v>3</v>
      </c>
    </row>
    <row r="140" spans="1:5" ht="27" customHeight="1">
      <c r="A140" s="376" t="s">
        <v>30</v>
      </c>
      <c r="B140" s="376"/>
      <c r="C140" s="376"/>
      <c r="D140" s="106"/>
      <c r="E140" s="5">
        <v>3</v>
      </c>
    </row>
    <row r="141" spans="1:5" ht="27" customHeight="1">
      <c r="A141" s="376" t="s">
        <v>31</v>
      </c>
      <c r="B141" s="376"/>
      <c r="C141" s="376"/>
      <c r="D141" s="106"/>
      <c r="E141" s="5">
        <v>3</v>
      </c>
    </row>
    <row r="142" spans="1:5" ht="27" customHeight="1">
      <c r="A142" s="376" t="s">
        <v>32</v>
      </c>
      <c r="B142" s="376"/>
      <c r="C142" s="376"/>
      <c r="D142" s="106"/>
      <c r="E142" s="5">
        <v>3</v>
      </c>
    </row>
    <row r="143" spans="1:5" ht="27" customHeight="1">
      <c r="A143" s="244" t="s">
        <v>150</v>
      </c>
      <c r="B143" s="245"/>
      <c r="C143" s="245"/>
      <c r="D143" s="33" t="s">
        <v>3</v>
      </c>
      <c r="E143" s="8"/>
    </row>
    <row r="144" spans="1:5" ht="27" customHeight="1">
      <c r="A144" s="217" t="s">
        <v>33</v>
      </c>
      <c r="B144" s="218"/>
      <c r="C144" s="218"/>
      <c r="D144" s="2"/>
      <c r="E144" s="8">
        <v>3</v>
      </c>
    </row>
    <row r="145" spans="1:5" ht="27" customHeight="1">
      <c r="A145" s="217" t="s">
        <v>34</v>
      </c>
      <c r="B145" s="218"/>
      <c r="C145" s="218"/>
      <c r="D145" s="104"/>
      <c r="E145" s="8">
        <v>3</v>
      </c>
    </row>
    <row r="146" spans="1:5" ht="27" customHeight="1">
      <c r="A146" s="217" t="s">
        <v>35</v>
      </c>
      <c r="B146" s="218"/>
      <c r="C146" s="218"/>
      <c r="D146" s="104"/>
      <c r="E146" s="8">
        <v>3</v>
      </c>
    </row>
    <row r="147" spans="1:5" ht="27" customHeight="1">
      <c r="A147" s="215" t="s">
        <v>383</v>
      </c>
      <c r="B147" s="216"/>
      <c r="C147" s="216"/>
      <c r="D147" s="33" t="s">
        <v>3</v>
      </c>
      <c r="E147" s="8"/>
    </row>
    <row r="148" spans="1:5" ht="27" customHeight="1">
      <c r="A148" s="314" t="s">
        <v>385</v>
      </c>
      <c r="B148" s="315"/>
      <c r="C148" s="315"/>
      <c r="D148" s="2"/>
      <c r="E148" s="8">
        <v>3</v>
      </c>
    </row>
    <row r="149" spans="1:5" ht="27" customHeight="1">
      <c r="A149" s="314" t="s">
        <v>386</v>
      </c>
      <c r="B149" s="315"/>
      <c r="C149" s="315"/>
      <c r="D149" s="104"/>
      <c r="E149" s="8">
        <v>3</v>
      </c>
    </row>
    <row r="150" spans="1:5" ht="27" customHeight="1">
      <c r="A150" s="314" t="s">
        <v>387</v>
      </c>
      <c r="B150" s="315"/>
      <c r="C150" s="315"/>
      <c r="D150" s="104"/>
      <c r="E150" s="8">
        <v>3</v>
      </c>
    </row>
    <row r="151" spans="1:5" ht="27" customHeight="1">
      <c r="A151" s="374" t="s">
        <v>388</v>
      </c>
      <c r="B151" s="375"/>
      <c r="C151" s="375"/>
      <c r="D151" s="104"/>
      <c r="E151" s="8">
        <v>3</v>
      </c>
    </row>
    <row r="152" spans="1:5" ht="27" customHeight="1">
      <c r="A152" s="240" t="s">
        <v>165</v>
      </c>
      <c r="B152" s="240"/>
      <c r="C152" s="240"/>
      <c r="D152" s="38">
        <f>SUM(D135:D151)</f>
        <v>0</v>
      </c>
      <c r="E152" s="9">
        <f>SUM(E135:E151)</f>
        <v>45</v>
      </c>
    </row>
    <row r="153" spans="1:5" ht="80.25" customHeight="1" thickBot="1">
      <c r="A153" s="39" t="s">
        <v>106</v>
      </c>
      <c r="B153" s="236" t="s">
        <v>131</v>
      </c>
      <c r="C153" s="236"/>
      <c r="D153" s="236"/>
    </row>
    <row r="154" spans="1:5" ht="31.5" customHeight="1">
      <c r="A154" s="411" t="s">
        <v>166</v>
      </c>
      <c r="B154" s="412"/>
      <c r="C154" s="40" t="s">
        <v>152</v>
      </c>
      <c r="D154" s="41" t="s">
        <v>153</v>
      </c>
    </row>
    <row r="155" spans="1:5" ht="31.5" customHeight="1" thickBot="1">
      <c r="A155" s="413"/>
      <c r="B155" s="414"/>
      <c r="C155" s="42">
        <f>D152</f>
        <v>0</v>
      </c>
      <c r="D155" s="43">
        <f>C155/45*100</f>
        <v>0</v>
      </c>
    </row>
    <row r="156" spans="1:5" ht="15" customHeight="1">
      <c r="A156" s="287"/>
      <c r="B156" s="288"/>
      <c r="C156" s="288"/>
      <c r="D156" s="289"/>
    </row>
    <row r="157" spans="1:5" ht="54" customHeight="1">
      <c r="A157" s="217" t="s">
        <v>503</v>
      </c>
      <c r="B157" s="218"/>
      <c r="C157" s="218"/>
      <c r="D157" s="219"/>
    </row>
    <row r="158" spans="1:5" ht="28.35" customHeight="1">
      <c r="A158" s="244" t="s">
        <v>389</v>
      </c>
      <c r="B158" s="245"/>
      <c r="C158" s="245"/>
      <c r="D158" s="32" t="s">
        <v>8</v>
      </c>
    </row>
    <row r="159" spans="1:5" ht="28.5" customHeight="1">
      <c r="A159" s="244" t="s">
        <v>164</v>
      </c>
      <c r="B159" s="245"/>
      <c r="C159" s="245"/>
      <c r="D159" s="33" t="s">
        <v>3</v>
      </c>
    </row>
    <row r="160" spans="1:5" ht="27" customHeight="1">
      <c r="A160" s="212" t="s">
        <v>505</v>
      </c>
      <c r="B160" s="213"/>
      <c r="C160" s="214"/>
      <c r="D160" s="144"/>
      <c r="E160" s="8">
        <v>3</v>
      </c>
    </row>
    <row r="161" spans="1:5" ht="27" customHeight="1">
      <c r="A161" s="212" t="s">
        <v>506</v>
      </c>
      <c r="B161" s="213"/>
      <c r="C161" s="214"/>
      <c r="D161" s="144"/>
      <c r="E161" s="8">
        <v>3</v>
      </c>
    </row>
    <row r="162" spans="1:5" ht="27" customHeight="1">
      <c r="A162" s="212" t="s">
        <v>507</v>
      </c>
      <c r="B162" s="213"/>
      <c r="C162" s="214"/>
      <c r="D162" s="144"/>
      <c r="E162" s="8">
        <v>3</v>
      </c>
    </row>
    <row r="163" spans="1:5" ht="27" customHeight="1">
      <c r="A163" s="212" t="s">
        <v>508</v>
      </c>
      <c r="B163" s="213"/>
      <c r="C163" s="214"/>
      <c r="D163" s="144"/>
      <c r="E163" s="8">
        <v>3</v>
      </c>
    </row>
    <row r="164" spans="1:5" ht="27" customHeight="1">
      <c r="A164" s="215" t="s">
        <v>150</v>
      </c>
      <c r="B164" s="216"/>
      <c r="C164" s="216"/>
      <c r="D164" s="102" t="s">
        <v>3</v>
      </c>
      <c r="E164" s="8"/>
    </row>
    <row r="165" spans="1:5" ht="27" customHeight="1">
      <c r="A165" s="212" t="s">
        <v>509</v>
      </c>
      <c r="B165" s="213"/>
      <c r="C165" s="214"/>
      <c r="D165" s="2"/>
      <c r="E165" s="8">
        <v>3</v>
      </c>
    </row>
    <row r="166" spans="1:5" ht="27" customHeight="1">
      <c r="A166" s="212" t="s">
        <v>36</v>
      </c>
      <c r="B166" s="213"/>
      <c r="C166" s="214"/>
      <c r="D166" s="104"/>
      <c r="E166" s="8">
        <v>3</v>
      </c>
    </row>
    <row r="167" spans="1:5" ht="27" customHeight="1">
      <c r="A167" s="212" t="s">
        <v>37</v>
      </c>
      <c r="B167" s="213"/>
      <c r="C167" s="214"/>
      <c r="D167" s="104"/>
      <c r="E167" s="8">
        <v>3</v>
      </c>
    </row>
    <row r="168" spans="1:5" ht="27" customHeight="1">
      <c r="A168" s="215" t="s">
        <v>383</v>
      </c>
      <c r="B168" s="216"/>
      <c r="C168" s="216"/>
      <c r="D168" s="33" t="s">
        <v>3</v>
      </c>
      <c r="E168" s="8"/>
    </row>
    <row r="169" spans="1:5" ht="27" customHeight="1">
      <c r="A169" s="233" t="s">
        <v>38</v>
      </c>
      <c r="B169" s="234"/>
      <c r="C169" s="235"/>
      <c r="D169" s="2"/>
      <c r="E169" s="8">
        <v>3</v>
      </c>
    </row>
    <row r="170" spans="1:5" ht="27" customHeight="1">
      <c r="A170" s="233" t="s">
        <v>39</v>
      </c>
      <c r="B170" s="234"/>
      <c r="C170" s="235"/>
      <c r="D170" s="104"/>
      <c r="E170" s="8">
        <v>3</v>
      </c>
    </row>
    <row r="171" spans="1:5" ht="27" customHeight="1">
      <c r="A171" s="233" t="s">
        <v>40</v>
      </c>
      <c r="B171" s="234"/>
      <c r="C171" s="235"/>
      <c r="D171" s="104"/>
      <c r="E171" s="8">
        <v>3</v>
      </c>
    </row>
    <row r="172" spans="1:5" ht="27" customHeight="1">
      <c r="A172" s="233" t="s">
        <v>41</v>
      </c>
      <c r="B172" s="234"/>
      <c r="C172" s="235"/>
      <c r="D172" s="104"/>
      <c r="E172" s="8">
        <v>3</v>
      </c>
    </row>
    <row r="173" spans="1:5" ht="27" customHeight="1">
      <c r="A173" s="233" t="s">
        <v>510</v>
      </c>
      <c r="B173" s="234"/>
      <c r="C173" s="235"/>
      <c r="D173" s="104"/>
      <c r="E173" s="8">
        <v>3</v>
      </c>
    </row>
    <row r="174" spans="1:5" ht="27" customHeight="1">
      <c r="A174" s="240" t="s">
        <v>167</v>
      </c>
      <c r="B174" s="240"/>
      <c r="C174" s="240"/>
      <c r="D174" s="38">
        <f>SUM(D160:D173)</f>
        <v>0</v>
      </c>
      <c r="E174" s="9">
        <f>SUM(E160:E173)</f>
        <v>36</v>
      </c>
    </row>
    <row r="175" spans="1:5" ht="80.25" customHeight="1" thickBot="1">
      <c r="A175" s="44" t="s">
        <v>106</v>
      </c>
      <c r="B175" s="236" t="s">
        <v>131</v>
      </c>
      <c r="C175" s="236"/>
      <c r="D175" s="236"/>
    </row>
    <row r="176" spans="1:5" ht="30" customHeight="1">
      <c r="A176" s="306" t="s">
        <v>168</v>
      </c>
      <c r="B176" s="307"/>
      <c r="C176" s="40" t="s">
        <v>152</v>
      </c>
      <c r="D176" s="41" t="s">
        <v>153</v>
      </c>
    </row>
    <row r="177" spans="1:5" ht="30" customHeight="1" thickBot="1">
      <c r="A177" s="228"/>
      <c r="B177" s="229"/>
      <c r="C177" s="42">
        <f>D174</f>
        <v>0</v>
      </c>
      <c r="D177" s="43">
        <f>C177/36*100</f>
        <v>0</v>
      </c>
    </row>
    <row r="178" spans="1:5" ht="15" customHeight="1">
      <c r="A178" s="220"/>
      <c r="B178" s="221"/>
      <c r="C178" s="221"/>
      <c r="D178" s="222"/>
    </row>
    <row r="179" spans="1:5" ht="49.5" customHeight="1">
      <c r="A179" s="237" t="s">
        <v>162</v>
      </c>
      <c r="B179" s="238"/>
      <c r="C179" s="238"/>
      <c r="D179" s="239"/>
    </row>
    <row r="180" spans="1:5" ht="27" customHeight="1">
      <c r="A180" s="244" t="s">
        <v>396</v>
      </c>
      <c r="B180" s="245"/>
      <c r="C180" s="245"/>
      <c r="D180" s="32" t="s">
        <v>8</v>
      </c>
    </row>
    <row r="181" spans="1:5" ht="27" customHeight="1">
      <c r="A181" s="244" t="s">
        <v>164</v>
      </c>
      <c r="B181" s="245"/>
      <c r="C181" s="245"/>
      <c r="D181" s="33" t="s">
        <v>3</v>
      </c>
    </row>
    <row r="182" spans="1:5" s="31" customFormat="1" ht="27" customHeight="1">
      <c r="A182" s="237" t="s">
        <v>42</v>
      </c>
      <c r="B182" s="238"/>
      <c r="C182" s="238"/>
      <c r="D182" s="145"/>
      <c r="E182" s="5">
        <v>3</v>
      </c>
    </row>
    <row r="183" spans="1:5" ht="27" customHeight="1">
      <c r="A183" s="237" t="s">
        <v>43</v>
      </c>
      <c r="B183" s="238"/>
      <c r="C183" s="238"/>
      <c r="D183" s="145"/>
      <c r="E183" s="5">
        <v>3</v>
      </c>
    </row>
    <row r="184" spans="1:5" ht="27" customHeight="1">
      <c r="A184" s="237" t="s">
        <v>44</v>
      </c>
      <c r="B184" s="238"/>
      <c r="C184" s="238"/>
      <c r="D184" s="145"/>
      <c r="E184" s="5">
        <v>3</v>
      </c>
    </row>
    <row r="185" spans="1:5" ht="27" customHeight="1">
      <c r="A185" s="308" t="s">
        <v>45</v>
      </c>
      <c r="B185" s="309"/>
      <c r="C185" s="309"/>
      <c r="D185" s="145"/>
      <c r="E185" s="5">
        <v>3</v>
      </c>
    </row>
    <row r="186" spans="1:5" ht="27" customHeight="1">
      <c r="A186" s="237" t="s">
        <v>46</v>
      </c>
      <c r="B186" s="238"/>
      <c r="C186" s="238"/>
      <c r="D186" s="145"/>
      <c r="E186" s="5">
        <v>3</v>
      </c>
    </row>
    <row r="187" spans="1:5" ht="27" customHeight="1">
      <c r="A187" s="237" t="s">
        <v>47</v>
      </c>
      <c r="B187" s="238"/>
      <c r="C187" s="238"/>
      <c r="D187" s="145"/>
      <c r="E187" s="5">
        <v>3</v>
      </c>
    </row>
    <row r="188" spans="1:5" ht="27" customHeight="1">
      <c r="A188" s="237" t="s">
        <v>48</v>
      </c>
      <c r="B188" s="238"/>
      <c r="C188" s="238"/>
      <c r="D188" s="145"/>
      <c r="E188" s="5">
        <v>3</v>
      </c>
    </row>
    <row r="189" spans="1:5" ht="27" customHeight="1">
      <c r="A189" s="237" t="s">
        <v>49</v>
      </c>
      <c r="B189" s="238"/>
      <c r="C189" s="238"/>
      <c r="D189" s="145"/>
      <c r="E189" s="5">
        <v>3</v>
      </c>
    </row>
    <row r="190" spans="1:5" ht="27" customHeight="1">
      <c r="A190" s="244" t="s">
        <v>150</v>
      </c>
      <c r="B190" s="245"/>
      <c r="C190" s="245"/>
      <c r="D190" s="33" t="s">
        <v>3</v>
      </c>
    </row>
    <row r="191" spans="1:5" ht="27" customHeight="1">
      <c r="A191" s="237" t="s">
        <v>50</v>
      </c>
      <c r="B191" s="238"/>
      <c r="C191" s="238"/>
      <c r="D191" s="2"/>
      <c r="E191" s="5">
        <v>3</v>
      </c>
    </row>
    <row r="192" spans="1:5" ht="27" customHeight="1">
      <c r="A192" s="237" t="s">
        <v>51</v>
      </c>
      <c r="B192" s="238"/>
      <c r="C192" s="238"/>
      <c r="D192" s="104"/>
      <c r="E192" s="5">
        <v>3</v>
      </c>
    </row>
    <row r="193" spans="1:5" ht="27" customHeight="1">
      <c r="A193" s="237" t="s">
        <v>52</v>
      </c>
      <c r="B193" s="238"/>
      <c r="C193" s="238"/>
      <c r="D193" s="104"/>
      <c r="E193" s="5">
        <v>3</v>
      </c>
    </row>
    <row r="194" spans="1:5" ht="27" customHeight="1">
      <c r="A194" s="308" t="s">
        <v>53</v>
      </c>
      <c r="B194" s="309"/>
      <c r="C194" s="309"/>
      <c r="D194" s="104"/>
      <c r="E194" s="5">
        <v>3</v>
      </c>
    </row>
    <row r="195" spans="1:5" ht="27" customHeight="1">
      <c r="A195" s="237" t="s">
        <v>54</v>
      </c>
      <c r="B195" s="238"/>
      <c r="C195" s="238"/>
      <c r="D195" s="104"/>
      <c r="E195" s="5">
        <v>3</v>
      </c>
    </row>
    <row r="196" spans="1:5" ht="27" customHeight="1">
      <c r="A196" s="237" t="s">
        <v>55</v>
      </c>
      <c r="B196" s="238"/>
      <c r="C196" s="238"/>
      <c r="D196" s="104"/>
      <c r="E196" s="5">
        <v>3</v>
      </c>
    </row>
    <row r="197" spans="1:5" ht="27" customHeight="1">
      <c r="A197" s="215" t="s">
        <v>383</v>
      </c>
      <c r="B197" s="216"/>
      <c r="C197" s="216"/>
      <c r="D197" s="33" t="s">
        <v>3</v>
      </c>
      <c r="E197" s="5"/>
    </row>
    <row r="198" spans="1:5" ht="27" customHeight="1">
      <c r="A198" s="237" t="s">
        <v>390</v>
      </c>
      <c r="B198" s="238"/>
      <c r="C198" s="238"/>
      <c r="D198" s="2"/>
      <c r="E198" s="5">
        <v>3</v>
      </c>
    </row>
    <row r="199" spans="1:5" ht="27" customHeight="1">
      <c r="A199" s="237" t="s">
        <v>391</v>
      </c>
      <c r="B199" s="238"/>
      <c r="C199" s="238"/>
      <c r="D199" s="104"/>
      <c r="E199" s="5">
        <v>3</v>
      </c>
    </row>
    <row r="200" spans="1:5" ht="27" customHeight="1">
      <c r="A200" s="237" t="s">
        <v>392</v>
      </c>
      <c r="B200" s="238"/>
      <c r="C200" s="238"/>
      <c r="D200" s="104"/>
      <c r="E200" s="5">
        <v>3</v>
      </c>
    </row>
    <row r="201" spans="1:5" ht="27" customHeight="1">
      <c r="A201" s="308" t="s">
        <v>393</v>
      </c>
      <c r="B201" s="309"/>
      <c r="C201" s="309"/>
      <c r="D201" s="104"/>
      <c r="E201" s="5">
        <v>3</v>
      </c>
    </row>
    <row r="202" spans="1:5" ht="27" customHeight="1">
      <c r="A202" s="237" t="s">
        <v>394</v>
      </c>
      <c r="B202" s="238"/>
      <c r="C202" s="238"/>
      <c r="D202" s="104"/>
      <c r="E202" s="5">
        <v>3</v>
      </c>
    </row>
    <row r="203" spans="1:5" ht="27" customHeight="1">
      <c r="A203" s="237" t="s">
        <v>395</v>
      </c>
      <c r="B203" s="238"/>
      <c r="C203" s="238"/>
      <c r="D203" s="104"/>
      <c r="E203" s="5">
        <v>3</v>
      </c>
    </row>
    <row r="204" spans="1:5" ht="24" customHeight="1">
      <c r="A204" s="240" t="s">
        <v>173</v>
      </c>
      <c r="B204" s="240"/>
      <c r="C204" s="240"/>
      <c r="D204" s="38">
        <f>SUM(D182:D203)</f>
        <v>0</v>
      </c>
      <c r="E204" s="5">
        <f>SUM(E182:E203)</f>
        <v>60</v>
      </c>
    </row>
    <row r="205" spans="1:5" s="31" customFormat="1" ht="80.25" customHeight="1" thickBot="1">
      <c r="A205" s="45" t="s">
        <v>106</v>
      </c>
      <c r="B205" s="236" t="s">
        <v>131</v>
      </c>
      <c r="C205" s="236"/>
      <c r="D205" s="236"/>
      <c r="E205" s="5"/>
    </row>
    <row r="206" spans="1:5" ht="24" customHeight="1">
      <c r="A206" s="226" t="s">
        <v>174</v>
      </c>
      <c r="B206" s="227"/>
      <c r="C206" s="40" t="s">
        <v>152</v>
      </c>
      <c r="D206" s="41" t="s">
        <v>153</v>
      </c>
    </row>
    <row r="207" spans="1:5" ht="24" customHeight="1" thickBot="1">
      <c r="A207" s="228"/>
      <c r="B207" s="229"/>
      <c r="C207" s="42">
        <f>D204</f>
        <v>0</v>
      </c>
      <c r="D207" s="43">
        <f>C207/60*100</f>
        <v>0</v>
      </c>
    </row>
    <row r="208" spans="1:5" ht="19.350000000000001" customHeight="1" thickBot="1">
      <c r="A208" s="230"/>
      <c r="B208" s="231"/>
      <c r="C208" s="231"/>
      <c r="D208" s="232"/>
    </row>
    <row r="209" spans="1:5" ht="24.75" customHeight="1">
      <c r="A209" s="226" t="s">
        <v>175</v>
      </c>
      <c r="B209" s="227"/>
      <c r="C209" s="40" t="s">
        <v>176</v>
      </c>
      <c r="D209" s="46" t="s">
        <v>177</v>
      </c>
    </row>
    <row r="210" spans="1:5" ht="24.75" customHeight="1" thickBot="1">
      <c r="A210" s="228"/>
      <c r="B210" s="229"/>
      <c r="C210" s="47">
        <f>C130+C155+C177+C207</f>
        <v>0</v>
      </c>
      <c r="D210" s="48">
        <f>C210/195*100</f>
        <v>0</v>
      </c>
      <c r="E210" s="9">
        <f>E127+E152+E174+E204</f>
        <v>195</v>
      </c>
    </row>
    <row r="211" spans="1:5" ht="15" customHeight="1">
      <c r="A211" s="196"/>
      <c r="B211" s="196"/>
      <c r="C211" s="196"/>
      <c r="D211" s="196"/>
    </row>
    <row r="212" spans="1:5" ht="15" customHeight="1">
      <c r="A212" s="313" t="s">
        <v>417</v>
      </c>
      <c r="B212" s="313"/>
      <c r="C212" s="313"/>
      <c r="D212" s="313"/>
    </row>
    <row r="213" spans="1:5" ht="28.35" customHeight="1">
      <c r="A213" s="237" t="s">
        <v>178</v>
      </c>
      <c r="B213" s="238"/>
      <c r="C213" s="238"/>
      <c r="D213" s="239"/>
    </row>
    <row r="214" spans="1:5" ht="27" customHeight="1">
      <c r="A214" s="244" t="s">
        <v>408</v>
      </c>
      <c r="B214" s="245"/>
      <c r="C214" s="245"/>
      <c r="D214" s="32" t="s">
        <v>8</v>
      </c>
    </row>
    <row r="215" spans="1:5" ht="27" customHeight="1">
      <c r="A215" s="244" t="s">
        <v>164</v>
      </c>
      <c r="B215" s="245"/>
      <c r="C215" s="245"/>
      <c r="D215" s="33" t="s">
        <v>3</v>
      </c>
    </row>
    <row r="216" spans="1:5" ht="27" customHeight="1">
      <c r="A216" s="237" t="s">
        <v>56</v>
      </c>
      <c r="B216" s="238"/>
      <c r="C216" s="238"/>
      <c r="D216" s="146"/>
      <c r="E216" s="8">
        <v>3</v>
      </c>
    </row>
    <row r="217" spans="1:5" ht="27" customHeight="1">
      <c r="A217" s="237" t="s">
        <v>57</v>
      </c>
      <c r="B217" s="238"/>
      <c r="C217" s="238"/>
      <c r="D217" s="146"/>
      <c r="E217" s="8">
        <v>3</v>
      </c>
    </row>
    <row r="218" spans="1:5" ht="27" customHeight="1">
      <c r="A218" s="237" t="s">
        <v>58</v>
      </c>
      <c r="B218" s="238"/>
      <c r="C218" s="238"/>
      <c r="D218" s="146"/>
      <c r="E218" s="8">
        <v>3</v>
      </c>
    </row>
    <row r="219" spans="1:5" ht="27" customHeight="1">
      <c r="A219" s="308" t="s">
        <v>59</v>
      </c>
      <c r="B219" s="309"/>
      <c r="C219" s="309"/>
      <c r="D219" s="146"/>
      <c r="E219" s="8">
        <v>3</v>
      </c>
    </row>
    <row r="220" spans="1:5" ht="27" customHeight="1">
      <c r="A220" s="244" t="s">
        <v>150</v>
      </c>
      <c r="B220" s="245"/>
      <c r="C220" s="245"/>
      <c r="D220" s="33" t="s">
        <v>3</v>
      </c>
    </row>
    <row r="221" spans="1:5" ht="27" customHeight="1">
      <c r="A221" s="237" t="s">
        <v>60</v>
      </c>
      <c r="B221" s="238"/>
      <c r="C221" s="238"/>
      <c r="D221" s="2"/>
      <c r="E221" s="8">
        <v>3</v>
      </c>
    </row>
    <row r="222" spans="1:5" ht="27" customHeight="1">
      <c r="A222" s="237" t="s">
        <v>61</v>
      </c>
      <c r="B222" s="238"/>
      <c r="C222" s="238"/>
      <c r="D222" s="104"/>
      <c r="E222" s="8">
        <v>3</v>
      </c>
    </row>
    <row r="223" spans="1:5" ht="27" customHeight="1">
      <c r="A223" s="215" t="s">
        <v>383</v>
      </c>
      <c r="B223" s="216"/>
      <c r="C223" s="216"/>
      <c r="D223" s="33" t="s">
        <v>3</v>
      </c>
      <c r="E223" s="8"/>
    </row>
    <row r="224" spans="1:5" ht="27" customHeight="1">
      <c r="A224" s="314" t="s">
        <v>398</v>
      </c>
      <c r="B224" s="315"/>
      <c r="C224" s="315"/>
      <c r="D224" s="2"/>
      <c r="E224" s="8">
        <v>3</v>
      </c>
    </row>
    <row r="225" spans="1:5" ht="27" customHeight="1">
      <c r="A225" s="314" t="s">
        <v>399</v>
      </c>
      <c r="B225" s="315"/>
      <c r="C225" s="315"/>
      <c r="D225" s="104"/>
      <c r="E225" s="8">
        <v>3</v>
      </c>
    </row>
    <row r="226" spans="1:5" ht="27" customHeight="1">
      <c r="A226" s="314" t="s">
        <v>400</v>
      </c>
      <c r="B226" s="315"/>
      <c r="C226" s="315"/>
      <c r="D226" s="104"/>
      <c r="E226" s="8">
        <v>3</v>
      </c>
    </row>
    <row r="227" spans="1:5" ht="27" customHeight="1">
      <c r="A227" s="374" t="s">
        <v>401</v>
      </c>
      <c r="B227" s="375"/>
      <c r="C227" s="375"/>
      <c r="D227" s="104"/>
      <c r="E227" s="8">
        <v>3</v>
      </c>
    </row>
    <row r="228" spans="1:5" ht="27" customHeight="1">
      <c r="A228" s="240" t="s">
        <v>181</v>
      </c>
      <c r="B228" s="240"/>
      <c r="C228" s="240"/>
      <c r="D228" s="38">
        <f>SUM(D216:D227)</f>
        <v>0</v>
      </c>
      <c r="E228" s="9">
        <f>SUM(E216:E227)</f>
        <v>30</v>
      </c>
    </row>
    <row r="229" spans="1:5" ht="80.25" customHeight="1" thickBot="1">
      <c r="A229" s="49" t="s">
        <v>106</v>
      </c>
      <c r="B229" s="236" t="s">
        <v>131</v>
      </c>
      <c r="C229" s="236"/>
      <c r="D229" s="236"/>
    </row>
    <row r="230" spans="1:5" ht="27" customHeight="1">
      <c r="A230" s="226" t="s">
        <v>182</v>
      </c>
      <c r="B230" s="227"/>
      <c r="C230" s="40" t="s">
        <v>152</v>
      </c>
      <c r="D230" s="41" t="s">
        <v>153</v>
      </c>
    </row>
    <row r="231" spans="1:5" ht="27" customHeight="1" thickBot="1">
      <c r="A231" s="228"/>
      <c r="B231" s="229"/>
      <c r="C231" s="50">
        <f>D228</f>
        <v>0</v>
      </c>
      <c r="D231" s="43">
        <f>C231/30*100</f>
        <v>0</v>
      </c>
    </row>
    <row r="232" spans="1:5" ht="15" customHeight="1">
      <c r="A232" s="393"/>
      <c r="B232" s="394"/>
      <c r="C232" s="394"/>
      <c r="D232" s="395"/>
    </row>
    <row r="233" spans="1:5" ht="37.35" customHeight="1">
      <c r="A233" s="212" t="s">
        <v>179</v>
      </c>
      <c r="B233" s="213"/>
      <c r="C233" s="213"/>
      <c r="D233" s="270"/>
    </row>
    <row r="234" spans="1:5" ht="27.6" customHeight="1">
      <c r="A234" s="223" t="s">
        <v>407</v>
      </c>
      <c r="B234" s="224"/>
      <c r="C234" s="225"/>
      <c r="D234" s="32" t="s">
        <v>8</v>
      </c>
    </row>
    <row r="235" spans="1:5" ht="27" customHeight="1">
      <c r="A235" s="244" t="s">
        <v>185</v>
      </c>
      <c r="B235" s="245"/>
      <c r="C235" s="245"/>
      <c r="D235" s="33" t="s">
        <v>3</v>
      </c>
    </row>
    <row r="236" spans="1:5" ht="27" customHeight="1">
      <c r="A236" s="212" t="s">
        <v>62</v>
      </c>
      <c r="B236" s="213"/>
      <c r="C236" s="214"/>
      <c r="D236" s="80"/>
      <c r="E236" s="8">
        <v>3</v>
      </c>
    </row>
    <row r="237" spans="1:5" ht="27" customHeight="1">
      <c r="A237" s="212" t="s">
        <v>63</v>
      </c>
      <c r="B237" s="213"/>
      <c r="C237" s="214"/>
      <c r="D237" s="80"/>
      <c r="E237" s="8">
        <v>3</v>
      </c>
    </row>
    <row r="238" spans="1:5" ht="27" customHeight="1">
      <c r="A238" s="212" t="s">
        <v>64</v>
      </c>
      <c r="B238" s="213"/>
      <c r="C238" s="214"/>
      <c r="D238" s="142"/>
      <c r="E238" s="8">
        <v>3</v>
      </c>
    </row>
    <row r="239" spans="1:5" ht="27" customHeight="1">
      <c r="A239" s="223" t="s">
        <v>150</v>
      </c>
      <c r="B239" s="224"/>
      <c r="C239" s="225"/>
      <c r="D239" s="33" t="s">
        <v>3</v>
      </c>
    </row>
    <row r="240" spans="1:5" ht="27" customHeight="1">
      <c r="A240" s="212" t="s">
        <v>65</v>
      </c>
      <c r="B240" s="213"/>
      <c r="C240" s="214"/>
      <c r="D240" s="147"/>
      <c r="E240" s="8">
        <v>3</v>
      </c>
    </row>
    <row r="241" spans="1:5" ht="27" customHeight="1">
      <c r="A241" s="212" t="s">
        <v>66</v>
      </c>
      <c r="B241" s="213"/>
      <c r="C241" s="214"/>
      <c r="D241" s="147"/>
      <c r="E241" s="8">
        <v>3</v>
      </c>
    </row>
    <row r="242" spans="1:5" ht="27" customHeight="1">
      <c r="A242" s="212" t="s">
        <v>67</v>
      </c>
      <c r="B242" s="213"/>
      <c r="C242" s="214"/>
      <c r="D242" s="147"/>
      <c r="E242" s="8">
        <v>3</v>
      </c>
    </row>
    <row r="243" spans="1:5" ht="27" customHeight="1">
      <c r="A243" s="316" t="s">
        <v>383</v>
      </c>
      <c r="B243" s="317"/>
      <c r="C243" s="318"/>
      <c r="D243" s="33" t="s">
        <v>3</v>
      </c>
      <c r="E243" s="8"/>
    </row>
    <row r="244" spans="1:5" ht="27" customHeight="1">
      <c r="A244" s="233" t="s">
        <v>402</v>
      </c>
      <c r="B244" s="234"/>
      <c r="C244" s="235"/>
      <c r="D244" s="147"/>
      <c r="E244" s="8">
        <v>3</v>
      </c>
    </row>
    <row r="245" spans="1:5" ht="27" customHeight="1">
      <c r="A245" s="233" t="s">
        <v>403</v>
      </c>
      <c r="B245" s="234"/>
      <c r="C245" s="235"/>
      <c r="D245" s="147"/>
      <c r="E245" s="8">
        <v>3</v>
      </c>
    </row>
    <row r="246" spans="1:5" ht="27" customHeight="1">
      <c r="A246" s="233" t="s">
        <v>404</v>
      </c>
      <c r="B246" s="234"/>
      <c r="C246" s="235"/>
      <c r="D246" s="147"/>
      <c r="E246" s="8">
        <v>3</v>
      </c>
    </row>
    <row r="247" spans="1:5" ht="27" customHeight="1">
      <c r="A247" s="233" t="s">
        <v>405</v>
      </c>
      <c r="B247" s="234"/>
      <c r="C247" s="235"/>
      <c r="D247" s="147"/>
      <c r="E247" s="8">
        <v>3</v>
      </c>
    </row>
    <row r="248" spans="1:5" ht="27" customHeight="1">
      <c r="A248" s="233" t="s">
        <v>406</v>
      </c>
      <c r="B248" s="234"/>
      <c r="C248" s="235"/>
      <c r="D248" s="147"/>
      <c r="E248" s="8">
        <v>3</v>
      </c>
    </row>
    <row r="249" spans="1:5" ht="24" customHeight="1">
      <c r="A249" s="240" t="s">
        <v>183</v>
      </c>
      <c r="B249" s="240"/>
      <c r="C249" s="240"/>
      <c r="D249" s="38">
        <f>SUM(D236:D248)</f>
        <v>0</v>
      </c>
      <c r="E249" s="9">
        <f>SUM(E236:E248)</f>
        <v>33</v>
      </c>
    </row>
    <row r="250" spans="1:5" ht="80.25" customHeight="1" thickBot="1">
      <c r="A250" s="45" t="s">
        <v>106</v>
      </c>
      <c r="B250" s="236" t="s">
        <v>131</v>
      </c>
      <c r="C250" s="236"/>
      <c r="D250" s="236"/>
    </row>
    <row r="251" spans="1:5" ht="24" customHeight="1">
      <c r="A251" s="226" t="s">
        <v>184</v>
      </c>
      <c r="B251" s="227"/>
      <c r="C251" s="40" t="s">
        <v>152</v>
      </c>
      <c r="D251" s="41" t="s">
        <v>153</v>
      </c>
    </row>
    <row r="252" spans="1:5" ht="24" customHeight="1" thickBot="1">
      <c r="A252" s="228"/>
      <c r="B252" s="229"/>
      <c r="C252" s="51">
        <f>D249</f>
        <v>0</v>
      </c>
      <c r="D252" s="52">
        <f>C252/33*100</f>
        <v>0</v>
      </c>
    </row>
    <row r="253" spans="1:5" ht="15" customHeight="1">
      <c r="A253" s="390"/>
      <c r="B253" s="391"/>
      <c r="C253" s="391"/>
      <c r="D253" s="392"/>
    </row>
    <row r="254" spans="1:5" ht="32.450000000000003" customHeight="1">
      <c r="A254" s="237" t="s">
        <v>163</v>
      </c>
      <c r="B254" s="238"/>
      <c r="C254" s="238"/>
      <c r="D254" s="239"/>
    </row>
    <row r="255" spans="1:5" ht="27" customHeight="1">
      <c r="A255" s="244" t="s">
        <v>413</v>
      </c>
      <c r="B255" s="245"/>
      <c r="C255" s="245"/>
      <c r="D255" s="32" t="s">
        <v>8</v>
      </c>
    </row>
    <row r="256" spans="1:5" ht="27" customHeight="1">
      <c r="A256" s="244" t="s">
        <v>149</v>
      </c>
      <c r="B256" s="245"/>
      <c r="C256" s="245"/>
      <c r="D256" s="33" t="s">
        <v>3</v>
      </c>
    </row>
    <row r="257" spans="1:5" ht="27" customHeight="1">
      <c r="A257" s="212" t="s">
        <v>68</v>
      </c>
      <c r="B257" s="213"/>
      <c r="C257" s="214"/>
      <c r="D257" s="145"/>
      <c r="E257" s="8">
        <v>3</v>
      </c>
    </row>
    <row r="258" spans="1:5" ht="27" customHeight="1">
      <c r="A258" s="212" t="s">
        <v>69</v>
      </c>
      <c r="B258" s="213"/>
      <c r="C258" s="214"/>
      <c r="D258" s="145"/>
      <c r="E258" s="8">
        <v>3</v>
      </c>
    </row>
    <row r="259" spans="1:5" ht="27" customHeight="1">
      <c r="A259" s="212" t="s">
        <v>70</v>
      </c>
      <c r="B259" s="213"/>
      <c r="C259" s="214"/>
      <c r="D259" s="145"/>
      <c r="E259" s="8">
        <v>3</v>
      </c>
    </row>
    <row r="260" spans="1:5" ht="27" customHeight="1">
      <c r="A260" s="212" t="s">
        <v>71</v>
      </c>
      <c r="B260" s="213"/>
      <c r="C260" s="214"/>
      <c r="D260" s="145"/>
      <c r="E260" s="8">
        <v>3</v>
      </c>
    </row>
    <row r="261" spans="1:5" ht="27" customHeight="1">
      <c r="A261" s="212" t="s">
        <v>72</v>
      </c>
      <c r="B261" s="213"/>
      <c r="C261" s="214"/>
      <c r="D261" s="145"/>
      <c r="E261" s="8">
        <v>3</v>
      </c>
    </row>
    <row r="262" spans="1:5" ht="27" customHeight="1">
      <c r="A262" s="212" t="s">
        <v>73</v>
      </c>
      <c r="B262" s="213"/>
      <c r="C262" s="214"/>
      <c r="D262" s="145"/>
      <c r="E262" s="8">
        <v>3</v>
      </c>
    </row>
    <row r="263" spans="1:5" ht="27" customHeight="1">
      <c r="A263" s="212" t="s">
        <v>74</v>
      </c>
      <c r="B263" s="213"/>
      <c r="C263" s="214"/>
      <c r="D263" s="145"/>
      <c r="E263" s="8">
        <v>3</v>
      </c>
    </row>
    <row r="264" spans="1:5" ht="27" customHeight="1">
      <c r="A264" s="212" t="s">
        <v>75</v>
      </c>
      <c r="B264" s="213"/>
      <c r="C264" s="214"/>
      <c r="D264" s="145"/>
      <c r="E264" s="8">
        <v>3</v>
      </c>
    </row>
    <row r="265" spans="1:5" ht="27" customHeight="1">
      <c r="A265" s="212" t="s">
        <v>76</v>
      </c>
      <c r="B265" s="213"/>
      <c r="C265" s="214"/>
      <c r="D265" s="145"/>
      <c r="E265" s="8">
        <v>3</v>
      </c>
    </row>
    <row r="266" spans="1:5" ht="27" customHeight="1">
      <c r="A266" s="223" t="s">
        <v>150</v>
      </c>
      <c r="B266" s="224"/>
      <c r="C266" s="225"/>
      <c r="D266" s="33" t="s">
        <v>3</v>
      </c>
    </row>
    <row r="267" spans="1:5" ht="27" customHeight="1">
      <c r="A267" s="208" t="s">
        <v>504</v>
      </c>
      <c r="B267" s="209"/>
      <c r="C267" s="210"/>
      <c r="D267" s="2"/>
      <c r="E267" s="8">
        <v>3</v>
      </c>
    </row>
    <row r="268" spans="1:5" ht="27" customHeight="1">
      <c r="A268" s="212" t="s">
        <v>77</v>
      </c>
      <c r="B268" s="213"/>
      <c r="C268" s="214"/>
      <c r="D268" s="104"/>
      <c r="E268" s="8">
        <v>3</v>
      </c>
    </row>
    <row r="269" spans="1:5" ht="27" customHeight="1">
      <c r="A269" s="212" t="s">
        <v>78</v>
      </c>
      <c r="B269" s="213"/>
      <c r="C269" s="214"/>
      <c r="D269" s="104"/>
      <c r="E269" s="8">
        <v>3</v>
      </c>
    </row>
    <row r="270" spans="1:5" ht="27" customHeight="1">
      <c r="A270" s="212" t="s">
        <v>79</v>
      </c>
      <c r="B270" s="213"/>
      <c r="C270" s="214"/>
      <c r="D270" s="104"/>
      <c r="E270" s="8">
        <v>3</v>
      </c>
    </row>
    <row r="271" spans="1:5" ht="27" customHeight="1">
      <c r="A271" s="212" t="s">
        <v>80</v>
      </c>
      <c r="B271" s="213"/>
      <c r="C271" s="214"/>
      <c r="D271" s="104"/>
      <c r="E271" s="8">
        <v>3</v>
      </c>
    </row>
    <row r="272" spans="1:5" ht="27" customHeight="1">
      <c r="A272" s="212" t="s">
        <v>81</v>
      </c>
      <c r="B272" s="213"/>
      <c r="C272" s="214"/>
      <c r="D272" s="104"/>
      <c r="E272" s="8">
        <v>3</v>
      </c>
    </row>
    <row r="273" spans="1:5" ht="27" customHeight="1">
      <c r="A273" s="212" t="s">
        <v>82</v>
      </c>
      <c r="B273" s="213"/>
      <c r="C273" s="214"/>
      <c r="D273" s="104"/>
      <c r="E273" s="8">
        <v>3</v>
      </c>
    </row>
    <row r="274" spans="1:5" ht="27" customHeight="1">
      <c r="A274" s="212" t="s">
        <v>83</v>
      </c>
      <c r="B274" s="213"/>
      <c r="C274" s="214"/>
      <c r="D274" s="104"/>
      <c r="E274" s="8">
        <v>3</v>
      </c>
    </row>
    <row r="275" spans="1:5" ht="27" customHeight="1">
      <c r="A275" s="212" t="s">
        <v>84</v>
      </c>
      <c r="B275" s="213"/>
      <c r="C275" s="214"/>
      <c r="D275" s="104"/>
      <c r="E275" s="8">
        <v>3</v>
      </c>
    </row>
    <row r="276" spans="1:5" ht="27" customHeight="1">
      <c r="A276" s="316" t="s">
        <v>383</v>
      </c>
      <c r="B276" s="317"/>
      <c r="C276" s="318"/>
      <c r="D276" s="33" t="s">
        <v>3</v>
      </c>
      <c r="E276" s="8"/>
    </row>
    <row r="277" spans="1:5" ht="27" customHeight="1">
      <c r="A277" s="233" t="s">
        <v>410</v>
      </c>
      <c r="B277" s="234"/>
      <c r="C277" s="235"/>
      <c r="D277" s="2"/>
      <c r="E277" s="8">
        <v>3</v>
      </c>
    </row>
    <row r="278" spans="1:5" ht="27" customHeight="1">
      <c r="A278" s="233" t="s">
        <v>411</v>
      </c>
      <c r="B278" s="234"/>
      <c r="C278" s="235"/>
      <c r="D278" s="104"/>
      <c r="E278" s="8">
        <v>3</v>
      </c>
    </row>
    <row r="279" spans="1:5" ht="27" customHeight="1">
      <c r="A279" s="233" t="s">
        <v>412</v>
      </c>
      <c r="B279" s="234"/>
      <c r="C279" s="235"/>
      <c r="D279" s="104"/>
      <c r="E279" s="8">
        <v>3</v>
      </c>
    </row>
    <row r="280" spans="1:5" ht="27" customHeight="1">
      <c r="A280" s="240" t="s">
        <v>186</v>
      </c>
      <c r="B280" s="240"/>
      <c r="C280" s="240"/>
      <c r="D280" s="38">
        <f>SUM(D257:D279)</f>
        <v>0</v>
      </c>
      <c r="E280" s="9">
        <f>SUM(E257:E279)</f>
        <v>63</v>
      </c>
    </row>
    <row r="281" spans="1:5" ht="81" customHeight="1" thickBot="1">
      <c r="A281" s="39" t="s">
        <v>106</v>
      </c>
      <c r="B281" s="236" t="s">
        <v>131</v>
      </c>
      <c r="C281" s="236"/>
      <c r="D281" s="236"/>
    </row>
    <row r="282" spans="1:5" ht="24" customHeight="1">
      <c r="A282" s="226" t="s">
        <v>187</v>
      </c>
      <c r="B282" s="227"/>
      <c r="C282" s="40" t="s">
        <v>152</v>
      </c>
      <c r="D282" s="41" t="s">
        <v>153</v>
      </c>
    </row>
    <row r="283" spans="1:5" ht="24" customHeight="1" thickBot="1">
      <c r="A283" s="228"/>
      <c r="B283" s="229"/>
      <c r="C283" s="42">
        <f>D280</f>
        <v>0</v>
      </c>
      <c r="D283" s="43">
        <f>C283/63*100</f>
        <v>0</v>
      </c>
    </row>
    <row r="284" spans="1:5" ht="15" customHeight="1">
      <c r="A284" s="220"/>
      <c r="B284" s="221"/>
      <c r="C284" s="221"/>
      <c r="D284" s="222"/>
    </row>
    <row r="285" spans="1:5" ht="36.6" customHeight="1">
      <c r="A285" s="237" t="s">
        <v>180</v>
      </c>
      <c r="B285" s="238"/>
      <c r="C285" s="238"/>
      <c r="D285" s="239"/>
    </row>
    <row r="286" spans="1:5" ht="23.45" customHeight="1">
      <c r="A286" s="244" t="s">
        <v>416</v>
      </c>
      <c r="B286" s="245"/>
      <c r="C286" s="245"/>
      <c r="D286" s="32" t="s">
        <v>8</v>
      </c>
    </row>
    <row r="287" spans="1:5" ht="27" customHeight="1">
      <c r="A287" s="244" t="s">
        <v>164</v>
      </c>
      <c r="B287" s="245"/>
      <c r="C287" s="245"/>
      <c r="D287" s="33" t="s">
        <v>3</v>
      </c>
    </row>
    <row r="288" spans="1:5" ht="27" customHeight="1">
      <c r="A288" s="212" t="s">
        <v>85</v>
      </c>
      <c r="B288" s="213"/>
      <c r="C288" s="214"/>
      <c r="D288" s="145"/>
      <c r="E288" s="8">
        <v>3</v>
      </c>
    </row>
    <row r="289" spans="1:5" ht="27" customHeight="1">
      <c r="A289" s="212" t="s">
        <v>86</v>
      </c>
      <c r="B289" s="213"/>
      <c r="C289" s="214"/>
      <c r="D289" s="145"/>
      <c r="E289" s="8">
        <v>3</v>
      </c>
    </row>
    <row r="290" spans="1:5" ht="27" customHeight="1">
      <c r="A290" s="212" t="s">
        <v>87</v>
      </c>
      <c r="B290" s="213"/>
      <c r="C290" s="214"/>
      <c r="D290" s="145"/>
      <c r="E290" s="8">
        <v>3</v>
      </c>
    </row>
    <row r="291" spans="1:5" ht="27" customHeight="1">
      <c r="A291" s="212" t="s">
        <v>88</v>
      </c>
      <c r="B291" s="213"/>
      <c r="C291" s="214"/>
      <c r="D291" s="145"/>
      <c r="E291" s="8">
        <v>3</v>
      </c>
    </row>
    <row r="292" spans="1:5" ht="27" customHeight="1">
      <c r="A292" s="212" t="s">
        <v>89</v>
      </c>
      <c r="B292" s="213"/>
      <c r="C292" s="214"/>
      <c r="D292" s="145"/>
      <c r="E292" s="8">
        <v>3</v>
      </c>
    </row>
    <row r="293" spans="1:5" ht="27" customHeight="1">
      <c r="A293" s="212" t="s">
        <v>90</v>
      </c>
      <c r="B293" s="213"/>
      <c r="C293" s="214"/>
      <c r="D293" s="145"/>
      <c r="E293" s="8">
        <v>3</v>
      </c>
    </row>
    <row r="294" spans="1:5" ht="27" customHeight="1">
      <c r="A294" s="212" t="s">
        <v>91</v>
      </c>
      <c r="B294" s="213"/>
      <c r="C294" s="214"/>
      <c r="D294" s="145"/>
      <c r="E294" s="8">
        <v>3</v>
      </c>
    </row>
    <row r="295" spans="1:5" ht="27" customHeight="1">
      <c r="A295" s="212" t="s">
        <v>92</v>
      </c>
      <c r="B295" s="213"/>
      <c r="C295" s="214"/>
      <c r="D295" s="145"/>
      <c r="E295" s="8">
        <v>3</v>
      </c>
    </row>
    <row r="296" spans="1:5" ht="27" customHeight="1">
      <c r="A296" s="212" t="s">
        <v>93</v>
      </c>
      <c r="B296" s="213"/>
      <c r="C296" s="214"/>
      <c r="D296" s="145"/>
      <c r="E296" s="8">
        <v>3</v>
      </c>
    </row>
    <row r="297" spans="1:5" ht="27" customHeight="1">
      <c r="A297" s="212" t="s">
        <v>100</v>
      </c>
      <c r="B297" s="213"/>
      <c r="C297" s="214"/>
      <c r="D297" s="145"/>
      <c r="E297" s="8">
        <v>3</v>
      </c>
    </row>
    <row r="298" spans="1:5" ht="27" customHeight="1">
      <c r="A298" s="212" t="s">
        <v>101</v>
      </c>
      <c r="B298" s="213"/>
      <c r="C298" s="214"/>
      <c r="D298" s="145"/>
      <c r="E298" s="8">
        <v>3</v>
      </c>
    </row>
    <row r="299" spans="1:5" ht="27" customHeight="1">
      <c r="A299" s="212" t="s">
        <v>102</v>
      </c>
      <c r="B299" s="213"/>
      <c r="C299" s="214"/>
      <c r="D299" s="145"/>
      <c r="E299" s="8">
        <v>3</v>
      </c>
    </row>
    <row r="300" spans="1:5" ht="27" customHeight="1">
      <c r="A300" s="212" t="s">
        <v>103</v>
      </c>
      <c r="B300" s="213"/>
      <c r="C300" s="214"/>
      <c r="D300" s="145"/>
      <c r="E300" s="8">
        <v>3</v>
      </c>
    </row>
    <row r="301" spans="1:5" ht="27" customHeight="1">
      <c r="A301" s="223" t="s">
        <v>150</v>
      </c>
      <c r="B301" s="224"/>
      <c r="C301" s="225"/>
      <c r="D301" s="33" t="s">
        <v>3</v>
      </c>
    </row>
    <row r="302" spans="1:5" ht="27" customHeight="1">
      <c r="A302" s="212" t="s">
        <v>94</v>
      </c>
      <c r="B302" s="213"/>
      <c r="C302" s="214"/>
      <c r="D302" s="2"/>
      <c r="E302" s="8">
        <v>3</v>
      </c>
    </row>
    <row r="303" spans="1:5" ht="27" customHeight="1">
      <c r="A303" s="212" t="s">
        <v>95</v>
      </c>
      <c r="B303" s="213"/>
      <c r="C303" s="214"/>
      <c r="D303" s="104"/>
      <c r="E303" s="8">
        <v>3</v>
      </c>
    </row>
    <row r="304" spans="1:5" ht="27" customHeight="1">
      <c r="A304" s="212" t="s">
        <v>96</v>
      </c>
      <c r="B304" s="213"/>
      <c r="C304" s="214"/>
      <c r="D304" s="104"/>
      <c r="E304" s="8">
        <v>3</v>
      </c>
    </row>
    <row r="305" spans="1:5" ht="27" customHeight="1">
      <c r="A305" s="212" t="s">
        <v>97</v>
      </c>
      <c r="B305" s="213"/>
      <c r="C305" s="214"/>
      <c r="D305" s="104"/>
      <c r="E305" s="8">
        <v>3</v>
      </c>
    </row>
    <row r="306" spans="1:5" ht="27" customHeight="1">
      <c r="A306" s="212" t="s">
        <v>98</v>
      </c>
      <c r="B306" s="213"/>
      <c r="C306" s="214"/>
      <c r="D306" s="104"/>
      <c r="E306" s="8">
        <v>3</v>
      </c>
    </row>
    <row r="307" spans="1:5" ht="27" customHeight="1">
      <c r="A307" s="212" t="s">
        <v>99</v>
      </c>
      <c r="B307" s="213"/>
      <c r="C307" s="214"/>
      <c r="D307" s="104"/>
      <c r="E307" s="8">
        <v>3</v>
      </c>
    </row>
    <row r="308" spans="1:5" ht="27" customHeight="1">
      <c r="A308" s="316" t="s">
        <v>383</v>
      </c>
      <c r="B308" s="317"/>
      <c r="C308" s="318"/>
      <c r="D308" s="33" t="s">
        <v>3</v>
      </c>
      <c r="E308" s="8"/>
    </row>
    <row r="309" spans="1:5" ht="27" customHeight="1">
      <c r="A309" s="233" t="s">
        <v>414</v>
      </c>
      <c r="B309" s="234"/>
      <c r="C309" s="235"/>
      <c r="D309" s="2"/>
      <c r="E309" s="8">
        <v>3</v>
      </c>
    </row>
    <row r="310" spans="1:5" ht="27" customHeight="1">
      <c r="A310" s="233" t="s">
        <v>415</v>
      </c>
      <c r="B310" s="234"/>
      <c r="C310" s="235"/>
      <c r="D310" s="104"/>
      <c r="E310" s="8">
        <v>3</v>
      </c>
    </row>
    <row r="311" spans="1:5" ht="27" customHeight="1">
      <c r="A311" s="240" t="s">
        <v>188</v>
      </c>
      <c r="B311" s="240"/>
      <c r="C311" s="240"/>
      <c r="D311" s="38">
        <f>SUM(D288:D310)</f>
        <v>0</v>
      </c>
      <c r="E311" s="9">
        <f>SUM(E288:E310)</f>
        <v>63</v>
      </c>
    </row>
    <row r="312" spans="1:5" ht="80.25" customHeight="1" thickBot="1">
      <c r="A312" s="39" t="s">
        <v>106</v>
      </c>
      <c r="B312" s="236" t="s">
        <v>131</v>
      </c>
      <c r="C312" s="236"/>
      <c r="D312" s="236"/>
    </row>
    <row r="313" spans="1:5" ht="24.75" customHeight="1">
      <c r="A313" s="226" t="s">
        <v>189</v>
      </c>
      <c r="B313" s="227"/>
      <c r="C313" s="40" t="s">
        <v>152</v>
      </c>
      <c r="D313" s="41" t="s">
        <v>153</v>
      </c>
    </row>
    <row r="314" spans="1:5" ht="24.75" customHeight="1" thickBot="1">
      <c r="A314" s="228"/>
      <c r="B314" s="229"/>
      <c r="C314" s="51">
        <f>D311</f>
        <v>0</v>
      </c>
      <c r="D314" s="43">
        <f>C314/63*100</f>
        <v>0</v>
      </c>
    </row>
    <row r="315" spans="1:5" ht="15" customHeight="1" thickBot="1">
      <c r="A315" s="230"/>
      <c r="B315" s="231"/>
      <c r="C315" s="231"/>
      <c r="D315" s="232"/>
    </row>
    <row r="316" spans="1:5" ht="15" customHeight="1">
      <c r="A316" s="226" t="s">
        <v>190</v>
      </c>
      <c r="B316" s="227"/>
      <c r="C316" s="40" t="s">
        <v>176</v>
      </c>
      <c r="D316" s="46" t="s">
        <v>177</v>
      </c>
    </row>
    <row r="317" spans="1:5" ht="51" customHeight="1" thickBot="1">
      <c r="A317" s="228"/>
      <c r="B317" s="229"/>
      <c r="C317" s="53">
        <f>C231+C252+C283+C314</f>
        <v>0</v>
      </c>
      <c r="D317" s="48">
        <f>C317/189*100</f>
        <v>0</v>
      </c>
      <c r="E317" s="9">
        <f>E228+E249+E280+E311</f>
        <v>189</v>
      </c>
    </row>
    <row r="318" spans="1:5" ht="15" customHeight="1" thickBot="1">
      <c r="A318" s="230"/>
      <c r="B318" s="231"/>
      <c r="C318" s="231"/>
      <c r="D318" s="232"/>
    </row>
    <row r="319" spans="1:5" ht="16.350000000000001" customHeight="1">
      <c r="A319" s="277" t="s">
        <v>522</v>
      </c>
      <c r="B319" s="277"/>
      <c r="C319" s="277"/>
      <c r="D319" s="277"/>
    </row>
    <row r="320" spans="1:5" ht="54" customHeight="1">
      <c r="A320" s="208" t="s">
        <v>521</v>
      </c>
      <c r="B320" s="209"/>
      <c r="C320" s="209"/>
      <c r="D320" s="211"/>
    </row>
    <row r="321" spans="1:5" ht="27" customHeight="1">
      <c r="A321" s="223" t="s">
        <v>389</v>
      </c>
      <c r="B321" s="224"/>
      <c r="C321" s="225"/>
      <c r="D321" s="32" t="s">
        <v>8</v>
      </c>
    </row>
    <row r="322" spans="1:5" ht="27" customHeight="1">
      <c r="A322" s="223" t="s">
        <v>164</v>
      </c>
      <c r="B322" s="224"/>
      <c r="C322" s="225"/>
      <c r="D322" s="33" t="s">
        <v>3</v>
      </c>
    </row>
    <row r="323" spans="1:5" ht="27" customHeight="1">
      <c r="A323" s="208" t="s">
        <v>523</v>
      </c>
      <c r="B323" s="209"/>
      <c r="C323" s="210"/>
      <c r="D323" s="145"/>
      <c r="E323" s="8">
        <v>3</v>
      </c>
    </row>
    <row r="324" spans="1:5" ht="27" customHeight="1">
      <c r="A324" s="208" t="s">
        <v>524</v>
      </c>
      <c r="B324" s="209"/>
      <c r="C324" s="210"/>
      <c r="D324" s="145"/>
      <c r="E324" s="8">
        <v>3</v>
      </c>
    </row>
    <row r="325" spans="1:5" ht="27" customHeight="1">
      <c r="A325" s="208" t="s">
        <v>525</v>
      </c>
      <c r="B325" s="209"/>
      <c r="C325" s="210"/>
      <c r="D325" s="145"/>
      <c r="E325" s="8">
        <v>3</v>
      </c>
    </row>
    <row r="326" spans="1:5" ht="27" customHeight="1">
      <c r="A326" s="223" t="s">
        <v>150</v>
      </c>
      <c r="B326" s="224"/>
      <c r="C326" s="225"/>
      <c r="D326" s="33" t="s">
        <v>3</v>
      </c>
    </row>
    <row r="327" spans="1:5" ht="27" customHeight="1">
      <c r="A327" s="208" t="s">
        <v>526</v>
      </c>
      <c r="B327" s="209"/>
      <c r="C327" s="210"/>
      <c r="D327" s="2"/>
      <c r="E327" s="8">
        <v>3</v>
      </c>
    </row>
    <row r="328" spans="1:5" ht="27" customHeight="1">
      <c r="A328" s="208" t="s">
        <v>527</v>
      </c>
      <c r="B328" s="209"/>
      <c r="C328" s="210"/>
      <c r="D328" s="104"/>
      <c r="E328" s="8">
        <v>3</v>
      </c>
    </row>
    <row r="329" spans="1:5" ht="27" customHeight="1">
      <c r="A329" s="208" t="s">
        <v>528</v>
      </c>
      <c r="B329" s="209"/>
      <c r="C329" s="210"/>
      <c r="D329" s="104"/>
      <c r="E329" s="8">
        <v>3</v>
      </c>
    </row>
    <row r="330" spans="1:5" ht="27" customHeight="1">
      <c r="A330" s="208" t="s">
        <v>529</v>
      </c>
      <c r="B330" s="209"/>
      <c r="C330" s="210"/>
      <c r="D330" s="104"/>
      <c r="E330" s="8">
        <v>3</v>
      </c>
    </row>
    <row r="331" spans="1:5" ht="27" customHeight="1">
      <c r="A331" s="223" t="s">
        <v>383</v>
      </c>
      <c r="B331" s="224"/>
      <c r="C331" s="225"/>
      <c r="D331" s="33" t="s">
        <v>3</v>
      </c>
      <c r="E331" s="8"/>
    </row>
    <row r="332" spans="1:5" ht="27" customHeight="1">
      <c r="A332" s="208" t="s">
        <v>530</v>
      </c>
      <c r="B332" s="209"/>
      <c r="C332" s="210"/>
      <c r="D332" s="2"/>
      <c r="E332" s="8">
        <v>3</v>
      </c>
    </row>
    <row r="333" spans="1:5" ht="27" customHeight="1">
      <c r="A333" s="208" t="s">
        <v>531</v>
      </c>
      <c r="B333" s="209"/>
      <c r="C333" s="210"/>
      <c r="D333" s="104"/>
      <c r="E333" s="8">
        <v>3</v>
      </c>
    </row>
    <row r="334" spans="1:5" ht="27" customHeight="1">
      <c r="A334" s="208" t="s">
        <v>532</v>
      </c>
      <c r="B334" s="209"/>
      <c r="C334" s="210"/>
      <c r="D334" s="104"/>
      <c r="E334" s="8">
        <v>3</v>
      </c>
    </row>
    <row r="335" spans="1:5" s="103" customFormat="1" ht="27" customHeight="1">
      <c r="A335" s="208" t="s">
        <v>533</v>
      </c>
      <c r="B335" s="209"/>
      <c r="C335" s="210"/>
      <c r="D335" s="104"/>
      <c r="E335" s="107">
        <v>3</v>
      </c>
    </row>
    <row r="336" spans="1:5" ht="27" customHeight="1">
      <c r="A336" s="208" t="s">
        <v>534</v>
      </c>
      <c r="B336" s="209"/>
      <c r="C336" s="210"/>
      <c r="D336" s="104"/>
      <c r="E336" s="8">
        <v>3</v>
      </c>
    </row>
    <row r="337" spans="1:1008" customFormat="1" ht="27" customHeight="1">
      <c r="A337" s="240" t="s">
        <v>191</v>
      </c>
      <c r="B337" s="240"/>
      <c r="C337" s="240"/>
      <c r="D337" s="38">
        <f>SUM(D323:D336)</f>
        <v>0</v>
      </c>
      <c r="E337" s="8">
        <f>SUM(E323:E336)</f>
        <v>36</v>
      </c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  <c r="DK337" s="54"/>
      <c r="DL337" s="54"/>
      <c r="DM337" s="54"/>
      <c r="DN337" s="54"/>
      <c r="DO337" s="54"/>
      <c r="DP337" s="54"/>
      <c r="DQ337" s="54"/>
      <c r="DR337" s="54"/>
      <c r="DS337" s="54"/>
      <c r="DT337" s="54"/>
      <c r="DU337" s="54"/>
      <c r="DV337" s="54"/>
      <c r="DW337" s="54"/>
      <c r="DX337" s="54"/>
      <c r="DY337" s="54"/>
      <c r="DZ337" s="54"/>
      <c r="EA337" s="54"/>
      <c r="EB337" s="54"/>
      <c r="EC337" s="54"/>
      <c r="ED337" s="54"/>
      <c r="EE337" s="54"/>
      <c r="EF337" s="54"/>
      <c r="EG337" s="54"/>
      <c r="EH337" s="54"/>
      <c r="EI337" s="54"/>
      <c r="EJ337" s="54"/>
      <c r="EK337" s="54"/>
      <c r="EL337" s="54"/>
      <c r="EM337" s="54"/>
      <c r="EN337" s="54"/>
      <c r="EO337" s="54"/>
      <c r="EP337" s="54"/>
      <c r="EQ337" s="54"/>
      <c r="ER337" s="54"/>
      <c r="ES337" s="54"/>
      <c r="ET337" s="54"/>
      <c r="EU337" s="54"/>
      <c r="EV337" s="54"/>
      <c r="EW337" s="54"/>
      <c r="EX337" s="54"/>
      <c r="EY337" s="54"/>
      <c r="EZ337" s="54"/>
      <c r="FA337" s="54"/>
      <c r="FB337" s="54"/>
      <c r="FC337" s="54"/>
      <c r="FD337" s="54"/>
      <c r="FE337" s="54"/>
      <c r="FF337" s="54"/>
      <c r="FG337" s="54"/>
      <c r="FH337" s="54"/>
      <c r="FI337" s="54"/>
      <c r="FJ337" s="54"/>
      <c r="FK337" s="54"/>
      <c r="FL337" s="54"/>
      <c r="FM337" s="54"/>
      <c r="FN337" s="54"/>
      <c r="FO337" s="54"/>
      <c r="FP337" s="54"/>
      <c r="FQ337" s="54"/>
      <c r="FR337" s="54"/>
      <c r="FS337" s="54"/>
      <c r="FT337" s="54"/>
      <c r="FU337" s="54"/>
      <c r="FV337" s="54"/>
      <c r="FW337" s="54"/>
      <c r="FX337" s="54"/>
      <c r="FY337" s="54"/>
      <c r="FZ337" s="54"/>
      <c r="GA337" s="54"/>
      <c r="GB337" s="54"/>
      <c r="GC337" s="54"/>
      <c r="GD337" s="54"/>
      <c r="GE337" s="54"/>
      <c r="GF337" s="54"/>
      <c r="GG337" s="54"/>
      <c r="GH337" s="54"/>
      <c r="GI337" s="54"/>
      <c r="GJ337" s="54"/>
      <c r="GK337" s="54"/>
      <c r="GL337" s="54"/>
      <c r="GM337" s="54"/>
      <c r="GN337" s="54"/>
      <c r="GO337" s="54"/>
      <c r="GP337" s="54"/>
      <c r="GQ337" s="54"/>
      <c r="GR337" s="54"/>
      <c r="GS337" s="54"/>
      <c r="GT337" s="54"/>
      <c r="GU337" s="54"/>
      <c r="GV337" s="54"/>
      <c r="GW337" s="54"/>
      <c r="GX337" s="54"/>
      <c r="GY337" s="54"/>
      <c r="GZ337" s="54"/>
      <c r="HA337" s="54"/>
      <c r="HB337" s="54"/>
      <c r="HC337" s="54"/>
      <c r="HD337" s="54"/>
      <c r="HE337" s="54"/>
      <c r="HF337" s="54"/>
      <c r="HG337" s="54"/>
      <c r="HH337" s="54"/>
      <c r="HI337" s="54"/>
      <c r="HJ337" s="54"/>
      <c r="HK337" s="54"/>
      <c r="HL337" s="54"/>
      <c r="HM337" s="54"/>
      <c r="HN337" s="54"/>
      <c r="HO337" s="54"/>
      <c r="HP337" s="54"/>
      <c r="HQ337" s="54"/>
      <c r="HR337" s="54"/>
      <c r="HS337" s="54"/>
      <c r="HT337" s="54"/>
      <c r="HU337" s="54"/>
      <c r="HV337" s="54"/>
      <c r="HW337" s="54"/>
      <c r="HX337" s="54"/>
      <c r="HY337" s="54"/>
      <c r="HZ337" s="54"/>
      <c r="IA337" s="54"/>
      <c r="IB337" s="54"/>
      <c r="IC337" s="54"/>
      <c r="ID337" s="54"/>
      <c r="IE337" s="54"/>
      <c r="IF337" s="54"/>
      <c r="IG337" s="54"/>
      <c r="IH337" s="54"/>
      <c r="II337" s="54"/>
      <c r="IJ337" s="54"/>
      <c r="IK337" s="54"/>
      <c r="IL337" s="54"/>
      <c r="IM337" s="54"/>
      <c r="IN337" s="54"/>
      <c r="IO337" s="54"/>
      <c r="IP337" s="54"/>
      <c r="IQ337" s="54"/>
      <c r="IR337" s="54"/>
      <c r="IS337" s="54"/>
      <c r="IT337" s="54"/>
      <c r="IU337" s="54"/>
      <c r="IV337" s="54"/>
      <c r="IW337" s="54"/>
      <c r="IX337" s="54"/>
      <c r="IY337" s="54"/>
      <c r="IZ337" s="54"/>
      <c r="JA337" s="54"/>
      <c r="JB337" s="54"/>
      <c r="JC337" s="54"/>
      <c r="JD337" s="54"/>
      <c r="JE337" s="54"/>
      <c r="JF337" s="54"/>
      <c r="JG337" s="54"/>
      <c r="JH337" s="54"/>
      <c r="JI337" s="54"/>
      <c r="JJ337" s="54"/>
      <c r="JK337" s="54"/>
      <c r="JL337" s="54"/>
      <c r="JM337" s="54"/>
      <c r="JN337" s="54"/>
      <c r="JO337" s="54"/>
      <c r="JP337" s="54"/>
      <c r="JQ337" s="54"/>
      <c r="JR337" s="54"/>
      <c r="JS337" s="54"/>
      <c r="JT337" s="54"/>
      <c r="JU337" s="54"/>
      <c r="JV337" s="54"/>
      <c r="JW337" s="54"/>
      <c r="JX337" s="54"/>
      <c r="JY337" s="54"/>
      <c r="JZ337" s="54"/>
      <c r="KA337" s="54"/>
      <c r="KB337" s="54"/>
      <c r="KC337" s="54"/>
      <c r="KD337" s="54"/>
      <c r="KE337" s="54"/>
      <c r="KF337" s="54"/>
      <c r="KG337" s="54"/>
      <c r="KH337" s="54"/>
      <c r="KI337" s="54"/>
      <c r="KJ337" s="54"/>
      <c r="KK337" s="54"/>
      <c r="KL337" s="54"/>
      <c r="KM337" s="54"/>
      <c r="KN337" s="54"/>
      <c r="KO337" s="54"/>
      <c r="KP337" s="54"/>
      <c r="KQ337" s="54"/>
      <c r="KR337" s="54"/>
      <c r="KS337" s="54"/>
      <c r="KT337" s="54"/>
      <c r="KU337" s="54"/>
      <c r="KV337" s="54"/>
      <c r="KW337" s="54"/>
      <c r="KX337" s="54"/>
      <c r="KY337" s="54"/>
      <c r="KZ337" s="54"/>
      <c r="LA337" s="54"/>
      <c r="LB337" s="54"/>
      <c r="LC337" s="54"/>
      <c r="LD337" s="54"/>
      <c r="LE337" s="54"/>
      <c r="LF337" s="54"/>
      <c r="LG337" s="54"/>
      <c r="LH337" s="54"/>
      <c r="LI337" s="54"/>
      <c r="LJ337" s="54"/>
      <c r="LK337" s="54"/>
      <c r="LL337" s="54"/>
      <c r="LM337" s="54"/>
      <c r="LN337" s="54"/>
      <c r="LO337" s="54"/>
      <c r="LP337" s="54"/>
      <c r="LQ337" s="54"/>
      <c r="LR337" s="54"/>
      <c r="LS337" s="54"/>
      <c r="LT337" s="54"/>
      <c r="LU337" s="54"/>
      <c r="LV337" s="54"/>
      <c r="LW337" s="54"/>
      <c r="LX337" s="54"/>
      <c r="LY337" s="54"/>
      <c r="LZ337" s="54"/>
      <c r="MA337" s="54"/>
      <c r="MB337" s="54"/>
      <c r="MC337" s="54"/>
      <c r="MD337" s="54"/>
      <c r="ME337" s="54"/>
      <c r="MF337" s="54"/>
      <c r="MG337" s="54"/>
      <c r="MH337" s="54"/>
      <c r="MI337" s="54"/>
      <c r="MJ337" s="54"/>
      <c r="MK337" s="54"/>
      <c r="ML337" s="54"/>
      <c r="MM337" s="54"/>
      <c r="MN337" s="54"/>
      <c r="MO337" s="54"/>
      <c r="MP337" s="54"/>
      <c r="MQ337" s="54"/>
      <c r="MR337" s="54"/>
      <c r="MS337" s="54"/>
      <c r="MT337" s="54"/>
      <c r="MU337" s="54"/>
      <c r="MV337" s="54"/>
      <c r="MW337" s="54"/>
      <c r="MX337" s="54"/>
      <c r="MY337" s="54"/>
      <c r="MZ337" s="54"/>
      <c r="NA337" s="54"/>
      <c r="NB337" s="54"/>
      <c r="NC337" s="54"/>
      <c r="ND337" s="54"/>
      <c r="NE337" s="54"/>
      <c r="NF337" s="54"/>
      <c r="NG337" s="54"/>
      <c r="NH337" s="54"/>
      <c r="NI337" s="54"/>
      <c r="NJ337" s="54"/>
      <c r="NK337" s="54"/>
      <c r="NL337" s="54"/>
      <c r="NM337" s="54"/>
      <c r="NN337" s="54"/>
      <c r="NO337" s="54"/>
      <c r="NP337" s="54"/>
      <c r="NQ337" s="54"/>
      <c r="NR337" s="54"/>
      <c r="NS337" s="54"/>
      <c r="NT337" s="54"/>
      <c r="NU337" s="54"/>
      <c r="NV337" s="54"/>
      <c r="NW337" s="54"/>
      <c r="NX337" s="54"/>
      <c r="NY337" s="54"/>
      <c r="NZ337" s="54"/>
      <c r="OA337" s="54"/>
      <c r="OB337" s="54"/>
      <c r="OC337" s="54"/>
      <c r="OD337" s="54"/>
      <c r="OE337" s="54"/>
      <c r="OF337" s="54"/>
      <c r="OG337" s="54"/>
      <c r="OH337" s="54"/>
      <c r="OI337" s="54"/>
      <c r="OJ337" s="54"/>
      <c r="OK337" s="54"/>
      <c r="OL337" s="54"/>
      <c r="OM337" s="54"/>
      <c r="ON337" s="54"/>
      <c r="OO337" s="54"/>
      <c r="OP337" s="54"/>
      <c r="OQ337" s="54"/>
      <c r="OR337" s="54"/>
      <c r="OS337" s="54"/>
      <c r="OT337" s="54"/>
      <c r="OU337" s="54"/>
      <c r="OV337" s="54"/>
      <c r="OW337" s="54"/>
      <c r="OX337" s="54"/>
      <c r="OY337" s="54"/>
      <c r="OZ337" s="54"/>
      <c r="PA337" s="54"/>
      <c r="PB337" s="54"/>
      <c r="PC337" s="54"/>
      <c r="PD337" s="54"/>
      <c r="PE337" s="54"/>
      <c r="PF337" s="54"/>
      <c r="PG337" s="54"/>
      <c r="PH337" s="54"/>
      <c r="PI337" s="54"/>
      <c r="PJ337" s="54"/>
      <c r="PK337" s="54"/>
      <c r="PL337" s="54"/>
      <c r="PM337" s="54"/>
      <c r="PN337" s="54"/>
      <c r="PO337" s="54"/>
      <c r="PP337" s="54"/>
      <c r="PQ337" s="54"/>
      <c r="PR337" s="54"/>
      <c r="PS337" s="54"/>
      <c r="PT337" s="54"/>
      <c r="PU337" s="54"/>
      <c r="PV337" s="54"/>
      <c r="PW337" s="54"/>
      <c r="PX337" s="54"/>
      <c r="PY337" s="54"/>
      <c r="PZ337" s="54"/>
      <c r="QA337" s="54"/>
      <c r="QB337" s="54"/>
      <c r="QC337" s="54"/>
      <c r="QD337" s="54"/>
      <c r="QE337" s="54"/>
      <c r="QF337" s="54"/>
      <c r="QG337" s="54"/>
      <c r="QH337" s="54"/>
      <c r="QI337" s="54"/>
      <c r="QJ337" s="54"/>
      <c r="QK337" s="54"/>
      <c r="QL337" s="54"/>
      <c r="QM337" s="54"/>
      <c r="QN337" s="54"/>
      <c r="QO337" s="54"/>
      <c r="QP337" s="54"/>
      <c r="QQ337" s="54"/>
      <c r="QR337" s="54"/>
      <c r="QS337" s="54"/>
      <c r="QT337" s="54"/>
      <c r="QU337" s="54"/>
      <c r="QV337" s="54"/>
      <c r="QW337" s="54"/>
      <c r="QX337" s="54"/>
      <c r="QY337" s="54"/>
      <c r="QZ337" s="54"/>
      <c r="RA337" s="54"/>
      <c r="RB337" s="54"/>
      <c r="RC337" s="54"/>
      <c r="RD337" s="54"/>
      <c r="RE337" s="54"/>
      <c r="RF337" s="54"/>
      <c r="RG337" s="54"/>
      <c r="RH337" s="54"/>
      <c r="RI337" s="54"/>
      <c r="RJ337" s="54"/>
      <c r="RK337" s="54"/>
      <c r="RL337" s="54"/>
      <c r="RM337" s="54"/>
      <c r="RN337" s="54"/>
      <c r="RO337" s="54"/>
      <c r="RP337" s="54"/>
      <c r="RQ337" s="54"/>
      <c r="RR337" s="54"/>
      <c r="RS337" s="54"/>
      <c r="RT337" s="54"/>
      <c r="RU337" s="54"/>
      <c r="RV337" s="54"/>
      <c r="RW337" s="54"/>
      <c r="RX337" s="54"/>
      <c r="RY337" s="54"/>
      <c r="RZ337" s="54"/>
      <c r="SA337" s="54"/>
      <c r="SB337" s="54"/>
      <c r="SC337" s="54"/>
      <c r="SD337" s="54"/>
      <c r="SE337" s="54"/>
      <c r="SF337" s="54"/>
      <c r="SG337" s="54"/>
      <c r="SH337" s="54"/>
      <c r="SI337" s="54"/>
      <c r="SJ337" s="54"/>
      <c r="SK337" s="54"/>
      <c r="SL337" s="54"/>
      <c r="SM337" s="54"/>
      <c r="SN337" s="54"/>
      <c r="SO337" s="54"/>
      <c r="SP337" s="54"/>
      <c r="SQ337" s="54"/>
      <c r="SR337" s="54"/>
      <c r="SS337" s="54"/>
      <c r="ST337" s="54"/>
      <c r="SU337" s="54"/>
      <c r="SV337" s="54"/>
      <c r="SW337" s="54"/>
      <c r="SX337" s="54"/>
      <c r="SY337" s="54"/>
      <c r="SZ337" s="54"/>
      <c r="TA337" s="54"/>
      <c r="TB337" s="54"/>
      <c r="TC337" s="54"/>
      <c r="TD337" s="54"/>
      <c r="TE337" s="54"/>
      <c r="TF337" s="54"/>
      <c r="TG337" s="54"/>
      <c r="TH337" s="54"/>
      <c r="TI337" s="54"/>
      <c r="TJ337" s="54"/>
      <c r="TK337" s="54"/>
      <c r="TL337" s="54"/>
      <c r="TM337" s="54"/>
      <c r="TN337" s="54"/>
      <c r="TO337" s="54"/>
      <c r="TP337" s="54"/>
      <c r="TQ337" s="54"/>
      <c r="TR337" s="54"/>
      <c r="TS337" s="54"/>
      <c r="TT337" s="54"/>
      <c r="TU337" s="54"/>
      <c r="TV337" s="54"/>
      <c r="TW337" s="54"/>
      <c r="TX337" s="54"/>
      <c r="TY337" s="54"/>
      <c r="TZ337" s="54"/>
      <c r="UA337" s="54"/>
      <c r="UB337" s="54"/>
      <c r="UC337" s="54"/>
      <c r="UD337" s="54"/>
      <c r="UE337" s="54"/>
      <c r="UF337" s="54"/>
      <c r="UG337" s="54"/>
      <c r="UH337" s="54"/>
      <c r="UI337" s="54"/>
      <c r="UJ337" s="54"/>
      <c r="UK337" s="54"/>
      <c r="UL337" s="54"/>
      <c r="UM337" s="54"/>
      <c r="UN337" s="54"/>
      <c r="UO337" s="54"/>
      <c r="UP337" s="54"/>
      <c r="UQ337" s="54"/>
      <c r="UR337" s="54"/>
      <c r="US337" s="54"/>
      <c r="UT337" s="54"/>
      <c r="UU337" s="54"/>
      <c r="UV337" s="54"/>
      <c r="UW337" s="54"/>
      <c r="UX337" s="54"/>
      <c r="UY337" s="54"/>
      <c r="UZ337" s="54"/>
      <c r="VA337" s="54"/>
      <c r="VB337" s="54"/>
      <c r="VC337" s="54"/>
      <c r="VD337" s="54"/>
      <c r="VE337" s="54"/>
      <c r="VF337" s="54"/>
      <c r="VG337" s="54"/>
      <c r="VH337" s="54"/>
      <c r="VI337" s="54"/>
      <c r="VJ337" s="54"/>
      <c r="VK337" s="54"/>
      <c r="VL337" s="54"/>
      <c r="VM337" s="54"/>
      <c r="VN337" s="54"/>
      <c r="VO337" s="54"/>
      <c r="VP337" s="54"/>
      <c r="VQ337" s="54"/>
      <c r="VR337" s="54"/>
      <c r="VS337" s="54"/>
      <c r="VT337" s="54"/>
      <c r="VU337" s="54"/>
      <c r="VV337" s="54"/>
      <c r="VW337" s="54"/>
      <c r="VX337" s="54"/>
      <c r="VY337" s="54"/>
      <c r="VZ337" s="54"/>
      <c r="WA337" s="54"/>
      <c r="WB337" s="54"/>
      <c r="WC337" s="54"/>
      <c r="WD337" s="54"/>
      <c r="WE337" s="54"/>
      <c r="WF337" s="54"/>
      <c r="WG337" s="54"/>
      <c r="WH337" s="54"/>
      <c r="WI337" s="54"/>
      <c r="WJ337" s="54"/>
      <c r="WK337" s="54"/>
      <c r="WL337" s="54"/>
      <c r="WM337" s="54"/>
      <c r="WN337" s="54"/>
      <c r="WO337" s="54"/>
      <c r="WP337" s="54"/>
      <c r="WQ337" s="54"/>
      <c r="WR337" s="54"/>
      <c r="WS337" s="54"/>
      <c r="WT337" s="54"/>
      <c r="WU337" s="54"/>
      <c r="WV337" s="54"/>
      <c r="WW337" s="54"/>
      <c r="WX337" s="54"/>
      <c r="WY337" s="54"/>
      <c r="WZ337" s="54"/>
      <c r="XA337" s="54"/>
      <c r="XB337" s="54"/>
      <c r="XC337" s="54"/>
      <c r="XD337" s="54"/>
      <c r="XE337" s="54"/>
      <c r="XF337" s="54"/>
      <c r="XG337" s="54"/>
      <c r="XH337" s="54"/>
      <c r="XI337" s="54"/>
      <c r="XJ337" s="54"/>
      <c r="XK337" s="54"/>
      <c r="XL337" s="54"/>
      <c r="XM337" s="54"/>
      <c r="XN337" s="54"/>
      <c r="XO337" s="54"/>
      <c r="XP337" s="54"/>
      <c r="XQ337" s="54"/>
      <c r="XR337" s="54"/>
      <c r="XS337" s="54"/>
      <c r="XT337" s="54"/>
      <c r="XU337" s="54"/>
      <c r="XV337" s="54"/>
      <c r="XW337" s="54"/>
      <c r="XX337" s="54"/>
      <c r="XY337" s="54"/>
      <c r="XZ337" s="54"/>
      <c r="YA337" s="54"/>
      <c r="YB337" s="54"/>
      <c r="YC337" s="54"/>
      <c r="YD337" s="54"/>
      <c r="YE337" s="54"/>
      <c r="YF337" s="54"/>
      <c r="YG337" s="54"/>
      <c r="YH337" s="54"/>
      <c r="YI337" s="54"/>
      <c r="YJ337" s="54"/>
      <c r="YK337" s="54"/>
      <c r="YL337" s="54"/>
      <c r="YM337" s="54"/>
      <c r="YN337" s="54"/>
      <c r="YO337" s="54"/>
      <c r="YP337" s="54"/>
      <c r="YQ337" s="54"/>
      <c r="YR337" s="54"/>
      <c r="YS337" s="54"/>
      <c r="YT337" s="54"/>
      <c r="YU337" s="54"/>
      <c r="YV337" s="54"/>
      <c r="YW337" s="54"/>
      <c r="YX337" s="54"/>
      <c r="YY337" s="54"/>
      <c r="YZ337" s="54"/>
      <c r="ZA337" s="54"/>
      <c r="ZB337" s="54"/>
      <c r="ZC337" s="54"/>
      <c r="ZD337" s="54"/>
      <c r="ZE337" s="54"/>
      <c r="ZF337" s="54"/>
      <c r="ZG337" s="54"/>
      <c r="ZH337" s="54"/>
      <c r="ZI337" s="54"/>
      <c r="ZJ337" s="54"/>
      <c r="ZK337" s="54"/>
      <c r="ZL337" s="54"/>
      <c r="ZM337" s="54"/>
      <c r="ZN337" s="54"/>
      <c r="ZO337" s="54"/>
      <c r="ZP337" s="54"/>
      <c r="ZQ337" s="54"/>
      <c r="ZR337" s="54"/>
      <c r="ZS337" s="54"/>
      <c r="ZT337" s="54"/>
      <c r="ZU337" s="54"/>
      <c r="ZV337" s="54"/>
      <c r="ZW337" s="54"/>
      <c r="ZX337" s="54"/>
      <c r="ZY337" s="54"/>
      <c r="ZZ337" s="54"/>
      <c r="AAA337" s="54"/>
      <c r="AAB337" s="54"/>
      <c r="AAC337" s="54"/>
      <c r="AAD337" s="54"/>
      <c r="AAE337" s="54"/>
      <c r="AAF337" s="54"/>
      <c r="AAG337" s="54"/>
      <c r="AAH337" s="54"/>
      <c r="AAI337" s="54"/>
      <c r="AAJ337" s="54"/>
      <c r="AAK337" s="54"/>
      <c r="AAL337" s="54"/>
      <c r="AAM337" s="54"/>
      <c r="AAN337" s="54"/>
      <c r="AAO337" s="54"/>
      <c r="AAP337" s="54"/>
      <c r="AAQ337" s="54"/>
      <c r="AAR337" s="54"/>
      <c r="AAS337" s="54"/>
      <c r="AAT337" s="54"/>
      <c r="AAU337" s="54"/>
      <c r="AAV337" s="54"/>
      <c r="AAW337" s="54"/>
      <c r="AAX337" s="54"/>
      <c r="AAY337" s="54"/>
      <c r="AAZ337" s="54"/>
      <c r="ABA337" s="54"/>
      <c r="ABB337" s="54"/>
      <c r="ABC337" s="54"/>
      <c r="ABD337" s="54"/>
      <c r="ABE337" s="54"/>
      <c r="ABF337" s="54"/>
      <c r="ABG337" s="54"/>
      <c r="ABH337" s="54"/>
      <c r="ABI337" s="54"/>
      <c r="ABJ337" s="54"/>
      <c r="ABK337" s="54"/>
      <c r="ABL337" s="54"/>
      <c r="ABM337" s="54"/>
      <c r="ABN337" s="54"/>
      <c r="ABO337" s="54"/>
      <c r="ABP337" s="54"/>
      <c r="ABQ337" s="54"/>
      <c r="ABR337" s="54"/>
      <c r="ABS337" s="54"/>
      <c r="ABT337" s="54"/>
      <c r="ABU337" s="54"/>
      <c r="ABV337" s="54"/>
      <c r="ABW337" s="54"/>
      <c r="ABX337" s="54"/>
      <c r="ABY337" s="54"/>
      <c r="ABZ337" s="54"/>
      <c r="ACA337" s="54"/>
      <c r="ACB337" s="54"/>
      <c r="ACC337" s="54"/>
      <c r="ACD337" s="54"/>
      <c r="ACE337" s="54"/>
      <c r="ACF337" s="54"/>
      <c r="ACG337" s="54"/>
      <c r="ACH337" s="54"/>
      <c r="ACI337" s="54"/>
      <c r="ACJ337" s="54"/>
      <c r="ACK337" s="54"/>
      <c r="ACL337" s="54"/>
      <c r="ACM337" s="54"/>
      <c r="ACN337" s="54"/>
      <c r="ACO337" s="54"/>
      <c r="ACP337" s="54"/>
      <c r="ACQ337" s="54"/>
      <c r="ACR337" s="54"/>
      <c r="ACS337" s="54"/>
      <c r="ACT337" s="54"/>
      <c r="ACU337" s="54"/>
      <c r="ACV337" s="54"/>
      <c r="ACW337" s="54"/>
      <c r="ACX337" s="54"/>
      <c r="ACY337" s="54"/>
      <c r="ACZ337" s="54"/>
      <c r="ADA337" s="54"/>
      <c r="ADB337" s="54"/>
      <c r="ADC337" s="54"/>
      <c r="ADD337" s="54"/>
      <c r="ADE337" s="54"/>
      <c r="ADF337" s="54"/>
      <c r="ADG337" s="54"/>
      <c r="ADH337" s="54"/>
      <c r="ADI337" s="54"/>
      <c r="ADJ337" s="54"/>
      <c r="ADK337" s="54"/>
      <c r="ADL337" s="54"/>
      <c r="ADM337" s="54"/>
      <c r="ADN337" s="54"/>
      <c r="ADO337" s="54"/>
      <c r="ADP337" s="54"/>
      <c r="ADQ337" s="54"/>
      <c r="ADR337" s="54"/>
      <c r="ADS337" s="54"/>
      <c r="ADT337" s="54"/>
      <c r="ADU337" s="54"/>
      <c r="ADV337" s="54"/>
      <c r="ADW337" s="54"/>
      <c r="ADX337" s="54"/>
      <c r="ADY337" s="54"/>
      <c r="ADZ337" s="54"/>
      <c r="AEA337" s="54"/>
      <c r="AEB337" s="54"/>
      <c r="AEC337" s="54"/>
      <c r="AED337" s="54"/>
      <c r="AEE337" s="54"/>
      <c r="AEF337" s="54"/>
      <c r="AEG337" s="54"/>
      <c r="AEH337" s="54"/>
      <c r="AEI337" s="54"/>
      <c r="AEJ337" s="54"/>
      <c r="AEK337" s="54"/>
      <c r="AEL337" s="54"/>
      <c r="AEM337" s="54"/>
      <c r="AEN337" s="54"/>
      <c r="AEO337" s="54"/>
      <c r="AEP337" s="54"/>
      <c r="AEQ337" s="54"/>
      <c r="AER337" s="54"/>
      <c r="AES337" s="54"/>
      <c r="AET337" s="54"/>
      <c r="AEU337" s="54"/>
      <c r="AEV337" s="54"/>
      <c r="AEW337" s="54"/>
      <c r="AEX337" s="54"/>
      <c r="AEY337" s="54"/>
      <c r="AEZ337" s="54"/>
      <c r="AFA337" s="54"/>
      <c r="AFB337" s="54"/>
      <c r="AFC337" s="54"/>
      <c r="AFD337" s="54"/>
      <c r="AFE337" s="54"/>
      <c r="AFF337" s="54"/>
      <c r="AFG337" s="54"/>
      <c r="AFH337" s="54"/>
      <c r="AFI337" s="54"/>
      <c r="AFJ337" s="54"/>
      <c r="AFK337" s="54"/>
      <c r="AFL337" s="54"/>
      <c r="AFM337" s="54"/>
      <c r="AFN337" s="54"/>
      <c r="AFO337" s="54"/>
      <c r="AFP337" s="54"/>
      <c r="AFQ337" s="54"/>
      <c r="AFR337" s="54"/>
      <c r="AFS337" s="54"/>
      <c r="AFT337" s="54"/>
      <c r="AFU337" s="54"/>
      <c r="AFV337" s="54"/>
      <c r="AFW337" s="54"/>
      <c r="AFX337" s="54"/>
      <c r="AFY337" s="54"/>
      <c r="AFZ337" s="54"/>
      <c r="AGA337" s="54"/>
      <c r="AGB337" s="54"/>
      <c r="AGC337" s="54"/>
      <c r="AGD337" s="54"/>
      <c r="AGE337" s="54"/>
      <c r="AGF337" s="54"/>
      <c r="AGG337" s="54"/>
      <c r="AGH337" s="54"/>
      <c r="AGI337" s="54"/>
      <c r="AGJ337" s="54"/>
      <c r="AGK337" s="54"/>
      <c r="AGL337" s="54"/>
      <c r="AGM337" s="54"/>
      <c r="AGN337" s="54"/>
      <c r="AGO337" s="54"/>
      <c r="AGP337" s="54"/>
      <c r="AGQ337" s="54"/>
      <c r="AGR337" s="54"/>
      <c r="AGS337" s="54"/>
      <c r="AGT337" s="54"/>
      <c r="AGU337" s="54"/>
      <c r="AGV337" s="54"/>
      <c r="AGW337" s="54"/>
      <c r="AGX337" s="54"/>
      <c r="AGY337" s="54"/>
      <c r="AGZ337" s="54"/>
      <c r="AHA337" s="54"/>
      <c r="AHB337" s="54"/>
      <c r="AHC337" s="54"/>
      <c r="AHD337" s="54"/>
      <c r="AHE337" s="54"/>
      <c r="AHF337" s="54"/>
      <c r="AHG337" s="54"/>
      <c r="AHH337" s="54"/>
      <c r="AHI337" s="54"/>
      <c r="AHJ337" s="54"/>
      <c r="AHK337" s="54"/>
      <c r="AHL337" s="54"/>
      <c r="AHM337" s="54"/>
      <c r="AHN337" s="54"/>
      <c r="AHO337" s="54"/>
      <c r="AHP337" s="54"/>
      <c r="AHQ337" s="54"/>
      <c r="AHR337" s="54"/>
      <c r="AHS337" s="54"/>
      <c r="AHT337" s="54"/>
      <c r="AHU337" s="54"/>
      <c r="AHV337" s="54"/>
      <c r="AHW337" s="54"/>
      <c r="AHX337" s="54"/>
      <c r="AHY337" s="54"/>
      <c r="AHZ337" s="54"/>
      <c r="AIA337" s="54"/>
      <c r="AIB337" s="54"/>
      <c r="AIC337" s="54"/>
      <c r="AID337" s="54"/>
      <c r="AIE337" s="54"/>
      <c r="AIF337" s="54"/>
      <c r="AIG337" s="54"/>
      <c r="AIH337" s="54"/>
      <c r="AII337" s="54"/>
      <c r="AIJ337" s="54"/>
      <c r="AIK337" s="54"/>
      <c r="AIL337" s="54"/>
      <c r="AIM337" s="54"/>
      <c r="AIN337" s="54"/>
      <c r="AIO337" s="54"/>
      <c r="AIP337" s="54"/>
      <c r="AIQ337" s="54"/>
      <c r="AIR337" s="54"/>
      <c r="AIS337" s="54"/>
      <c r="AIT337" s="54"/>
      <c r="AIU337" s="54"/>
      <c r="AIV337" s="54"/>
      <c r="AIW337" s="54"/>
      <c r="AIX337" s="54"/>
      <c r="AIY337" s="54"/>
      <c r="AIZ337" s="54"/>
      <c r="AJA337" s="54"/>
      <c r="AJB337" s="54"/>
      <c r="AJC337" s="54"/>
      <c r="AJD337" s="54"/>
      <c r="AJE337" s="54"/>
      <c r="AJF337" s="54"/>
      <c r="AJG337" s="54"/>
      <c r="AJH337" s="54"/>
      <c r="AJI337" s="54"/>
      <c r="AJJ337" s="54"/>
      <c r="AJK337" s="54"/>
      <c r="AJL337" s="54"/>
      <c r="AJM337" s="54"/>
      <c r="AJN337" s="54"/>
      <c r="AJO337" s="54"/>
      <c r="AJP337" s="54"/>
      <c r="AJQ337" s="54"/>
      <c r="AJR337" s="54"/>
      <c r="AJS337" s="54"/>
      <c r="AJT337" s="54"/>
      <c r="AJU337" s="54"/>
      <c r="AJV337" s="54"/>
      <c r="AJW337" s="54"/>
      <c r="AJX337" s="54"/>
      <c r="AJY337" s="54"/>
      <c r="AJZ337" s="54"/>
      <c r="AKA337" s="54"/>
      <c r="AKB337" s="54"/>
      <c r="AKC337" s="54"/>
      <c r="AKD337" s="54"/>
      <c r="AKE337" s="54"/>
      <c r="AKF337" s="54"/>
      <c r="AKG337" s="54"/>
      <c r="AKH337" s="54"/>
      <c r="AKI337" s="54"/>
      <c r="AKJ337" s="54"/>
      <c r="AKK337" s="54"/>
      <c r="AKL337" s="54"/>
      <c r="AKM337" s="54"/>
      <c r="AKN337" s="54"/>
      <c r="AKO337" s="54"/>
      <c r="AKP337" s="54"/>
      <c r="AKQ337" s="54"/>
      <c r="AKR337" s="54"/>
      <c r="AKS337" s="54"/>
      <c r="AKT337" s="54"/>
      <c r="AKU337" s="54"/>
      <c r="AKV337" s="54"/>
      <c r="AKW337" s="54"/>
      <c r="AKX337" s="54"/>
      <c r="AKY337" s="54"/>
      <c r="AKZ337" s="54"/>
      <c r="ALA337" s="54"/>
      <c r="ALB337" s="54"/>
      <c r="ALC337" s="54"/>
      <c r="ALD337" s="54"/>
      <c r="ALE337" s="54"/>
      <c r="ALF337" s="54"/>
      <c r="ALG337" s="54"/>
      <c r="ALH337" s="54"/>
      <c r="ALI337" s="54"/>
      <c r="ALJ337" s="54"/>
      <c r="ALK337" s="54"/>
      <c r="ALL337" s="54"/>
      <c r="ALM337" s="54"/>
      <c r="ALN337" s="54"/>
      <c r="ALO337" s="54"/>
      <c r="ALP337" s="54"/>
      <c r="ALQ337" s="54"/>
      <c r="ALR337" s="54"/>
      <c r="ALS337" s="54"/>
      <c r="ALT337" s="54"/>
    </row>
    <row r="338" spans="1:1008" customFormat="1" ht="80.099999999999994" customHeight="1" thickBot="1">
      <c r="A338" s="55" t="s">
        <v>106</v>
      </c>
      <c r="B338" s="236" t="s">
        <v>131</v>
      </c>
      <c r="C338" s="236"/>
      <c r="D338" s="236"/>
      <c r="E338" s="8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4"/>
      <c r="DL338" s="54"/>
      <c r="DM338" s="54"/>
      <c r="DN338" s="54"/>
      <c r="DO338" s="54"/>
      <c r="DP338" s="54"/>
      <c r="DQ338" s="54"/>
      <c r="DR338" s="54"/>
      <c r="DS338" s="54"/>
      <c r="DT338" s="54"/>
      <c r="DU338" s="54"/>
      <c r="DV338" s="54"/>
      <c r="DW338" s="54"/>
      <c r="DX338" s="54"/>
      <c r="DY338" s="54"/>
      <c r="DZ338" s="54"/>
      <c r="EA338" s="54"/>
      <c r="EB338" s="54"/>
      <c r="EC338" s="54"/>
      <c r="ED338" s="54"/>
      <c r="EE338" s="54"/>
      <c r="EF338" s="54"/>
      <c r="EG338" s="54"/>
      <c r="EH338" s="54"/>
      <c r="EI338" s="54"/>
      <c r="EJ338" s="54"/>
      <c r="EK338" s="54"/>
      <c r="EL338" s="54"/>
      <c r="EM338" s="54"/>
      <c r="EN338" s="54"/>
      <c r="EO338" s="54"/>
      <c r="EP338" s="54"/>
      <c r="EQ338" s="54"/>
      <c r="ER338" s="54"/>
      <c r="ES338" s="54"/>
      <c r="ET338" s="54"/>
      <c r="EU338" s="54"/>
      <c r="EV338" s="54"/>
      <c r="EW338" s="54"/>
      <c r="EX338" s="54"/>
      <c r="EY338" s="54"/>
      <c r="EZ338" s="54"/>
      <c r="FA338" s="54"/>
      <c r="FB338" s="54"/>
      <c r="FC338" s="54"/>
      <c r="FD338" s="54"/>
      <c r="FE338" s="54"/>
      <c r="FF338" s="54"/>
      <c r="FG338" s="54"/>
      <c r="FH338" s="54"/>
      <c r="FI338" s="54"/>
      <c r="FJ338" s="54"/>
      <c r="FK338" s="54"/>
      <c r="FL338" s="54"/>
      <c r="FM338" s="54"/>
      <c r="FN338" s="54"/>
      <c r="FO338" s="54"/>
      <c r="FP338" s="54"/>
      <c r="FQ338" s="54"/>
      <c r="FR338" s="54"/>
      <c r="FS338" s="54"/>
      <c r="FT338" s="54"/>
      <c r="FU338" s="54"/>
      <c r="FV338" s="54"/>
      <c r="FW338" s="54"/>
      <c r="FX338" s="54"/>
      <c r="FY338" s="54"/>
      <c r="FZ338" s="54"/>
      <c r="GA338" s="54"/>
      <c r="GB338" s="54"/>
      <c r="GC338" s="54"/>
      <c r="GD338" s="54"/>
      <c r="GE338" s="54"/>
      <c r="GF338" s="54"/>
      <c r="GG338" s="54"/>
      <c r="GH338" s="54"/>
      <c r="GI338" s="54"/>
      <c r="GJ338" s="54"/>
      <c r="GK338" s="54"/>
      <c r="GL338" s="54"/>
      <c r="GM338" s="54"/>
      <c r="GN338" s="54"/>
      <c r="GO338" s="54"/>
      <c r="GP338" s="54"/>
      <c r="GQ338" s="54"/>
      <c r="GR338" s="54"/>
      <c r="GS338" s="54"/>
      <c r="GT338" s="54"/>
      <c r="GU338" s="54"/>
      <c r="GV338" s="54"/>
      <c r="GW338" s="54"/>
      <c r="GX338" s="54"/>
      <c r="GY338" s="54"/>
      <c r="GZ338" s="54"/>
      <c r="HA338" s="54"/>
      <c r="HB338" s="54"/>
      <c r="HC338" s="54"/>
      <c r="HD338" s="54"/>
      <c r="HE338" s="54"/>
      <c r="HF338" s="54"/>
      <c r="HG338" s="54"/>
      <c r="HH338" s="54"/>
      <c r="HI338" s="54"/>
      <c r="HJ338" s="54"/>
      <c r="HK338" s="54"/>
      <c r="HL338" s="54"/>
      <c r="HM338" s="54"/>
      <c r="HN338" s="54"/>
      <c r="HO338" s="54"/>
      <c r="HP338" s="54"/>
      <c r="HQ338" s="54"/>
      <c r="HR338" s="54"/>
      <c r="HS338" s="54"/>
      <c r="HT338" s="54"/>
      <c r="HU338" s="54"/>
      <c r="HV338" s="54"/>
      <c r="HW338" s="54"/>
      <c r="HX338" s="54"/>
      <c r="HY338" s="54"/>
      <c r="HZ338" s="54"/>
      <c r="IA338" s="54"/>
      <c r="IB338" s="54"/>
      <c r="IC338" s="54"/>
      <c r="ID338" s="54"/>
      <c r="IE338" s="54"/>
      <c r="IF338" s="54"/>
      <c r="IG338" s="54"/>
      <c r="IH338" s="54"/>
      <c r="II338" s="54"/>
      <c r="IJ338" s="54"/>
      <c r="IK338" s="54"/>
      <c r="IL338" s="54"/>
      <c r="IM338" s="54"/>
      <c r="IN338" s="54"/>
      <c r="IO338" s="54"/>
      <c r="IP338" s="54"/>
      <c r="IQ338" s="54"/>
      <c r="IR338" s="54"/>
      <c r="IS338" s="54"/>
      <c r="IT338" s="54"/>
      <c r="IU338" s="54"/>
      <c r="IV338" s="54"/>
      <c r="IW338" s="54"/>
      <c r="IX338" s="54"/>
      <c r="IY338" s="54"/>
      <c r="IZ338" s="54"/>
      <c r="JA338" s="54"/>
      <c r="JB338" s="54"/>
      <c r="JC338" s="54"/>
      <c r="JD338" s="54"/>
      <c r="JE338" s="54"/>
      <c r="JF338" s="54"/>
      <c r="JG338" s="54"/>
      <c r="JH338" s="54"/>
      <c r="JI338" s="54"/>
      <c r="JJ338" s="54"/>
      <c r="JK338" s="54"/>
      <c r="JL338" s="54"/>
      <c r="JM338" s="54"/>
      <c r="JN338" s="54"/>
      <c r="JO338" s="54"/>
      <c r="JP338" s="54"/>
      <c r="JQ338" s="54"/>
      <c r="JR338" s="54"/>
      <c r="JS338" s="54"/>
      <c r="JT338" s="54"/>
      <c r="JU338" s="54"/>
      <c r="JV338" s="54"/>
      <c r="JW338" s="54"/>
      <c r="JX338" s="54"/>
      <c r="JY338" s="54"/>
      <c r="JZ338" s="54"/>
      <c r="KA338" s="54"/>
      <c r="KB338" s="54"/>
      <c r="KC338" s="54"/>
      <c r="KD338" s="54"/>
      <c r="KE338" s="54"/>
      <c r="KF338" s="54"/>
      <c r="KG338" s="54"/>
      <c r="KH338" s="54"/>
      <c r="KI338" s="54"/>
      <c r="KJ338" s="54"/>
      <c r="KK338" s="54"/>
      <c r="KL338" s="54"/>
      <c r="KM338" s="54"/>
      <c r="KN338" s="54"/>
      <c r="KO338" s="54"/>
      <c r="KP338" s="54"/>
      <c r="KQ338" s="54"/>
      <c r="KR338" s="54"/>
      <c r="KS338" s="54"/>
      <c r="KT338" s="54"/>
      <c r="KU338" s="54"/>
      <c r="KV338" s="54"/>
      <c r="KW338" s="54"/>
      <c r="KX338" s="54"/>
      <c r="KY338" s="54"/>
      <c r="KZ338" s="54"/>
      <c r="LA338" s="54"/>
      <c r="LB338" s="54"/>
      <c r="LC338" s="54"/>
      <c r="LD338" s="54"/>
      <c r="LE338" s="54"/>
      <c r="LF338" s="54"/>
      <c r="LG338" s="54"/>
      <c r="LH338" s="54"/>
      <c r="LI338" s="54"/>
      <c r="LJ338" s="54"/>
      <c r="LK338" s="54"/>
      <c r="LL338" s="54"/>
      <c r="LM338" s="54"/>
      <c r="LN338" s="54"/>
      <c r="LO338" s="54"/>
      <c r="LP338" s="54"/>
      <c r="LQ338" s="54"/>
      <c r="LR338" s="54"/>
      <c r="LS338" s="54"/>
      <c r="LT338" s="54"/>
      <c r="LU338" s="54"/>
      <c r="LV338" s="54"/>
      <c r="LW338" s="54"/>
      <c r="LX338" s="54"/>
      <c r="LY338" s="54"/>
      <c r="LZ338" s="54"/>
      <c r="MA338" s="54"/>
      <c r="MB338" s="54"/>
      <c r="MC338" s="54"/>
      <c r="MD338" s="54"/>
      <c r="ME338" s="54"/>
      <c r="MF338" s="54"/>
      <c r="MG338" s="54"/>
      <c r="MH338" s="54"/>
      <c r="MI338" s="54"/>
      <c r="MJ338" s="54"/>
      <c r="MK338" s="54"/>
      <c r="ML338" s="54"/>
      <c r="MM338" s="54"/>
      <c r="MN338" s="54"/>
      <c r="MO338" s="54"/>
      <c r="MP338" s="54"/>
      <c r="MQ338" s="54"/>
      <c r="MR338" s="54"/>
      <c r="MS338" s="54"/>
      <c r="MT338" s="54"/>
      <c r="MU338" s="54"/>
      <c r="MV338" s="54"/>
      <c r="MW338" s="54"/>
      <c r="MX338" s="54"/>
      <c r="MY338" s="54"/>
      <c r="MZ338" s="54"/>
      <c r="NA338" s="54"/>
      <c r="NB338" s="54"/>
      <c r="NC338" s="54"/>
      <c r="ND338" s="54"/>
      <c r="NE338" s="54"/>
      <c r="NF338" s="54"/>
      <c r="NG338" s="54"/>
      <c r="NH338" s="54"/>
      <c r="NI338" s="54"/>
      <c r="NJ338" s="54"/>
      <c r="NK338" s="54"/>
      <c r="NL338" s="54"/>
      <c r="NM338" s="54"/>
      <c r="NN338" s="54"/>
      <c r="NO338" s="54"/>
      <c r="NP338" s="54"/>
      <c r="NQ338" s="54"/>
      <c r="NR338" s="54"/>
      <c r="NS338" s="54"/>
      <c r="NT338" s="54"/>
      <c r="NU338" s="54"/>
      <c r="NV338" s="54"/>
      <c r="NW338" s="54"/>
      <c r="NX338" s="54"/>
      <c r="NY338" s="54"/>
      <c r="NZ338" s="54"/>
      <c r="OA338" s="54"/>
      <c r="OB338" s="54"/>
      <c r="OC338" s="54"/>
      <c r="OD338" s="54"/>
      <c r="OE338" s="54"/>
      <c r="OF338" s="54"/>
      <c r="OG338" s="54"/>
      <c r="OH338" s="54"/>
      <c r="OI338" s="54"/>
      <c r="OJ338" s="54"/>
      <c r="OK338" s="54"/>
      <c r="OL338" s="54"/>
      <c r="OM338" s="54"/>
      <c r="ON338" s="54"/>
      <c r="OO338" s="54"/>
      <c r="OP338" s="54"/>
      <c r="OQ338" s="54"/>
      <c r="OR338" s="54"/>
      <c r="OS338" s="54"/>
      <c r="OT338" s="54"/>
      <c r="OU338" s="54"/>
      <c r="OV338" s="54"/>
      <c r="OW338" s="54"/>
      <c r="OX338" s="54"/>
      <c r="OY338" s="54"/>
      <c r="OZ338" s="54"/>
      <c r="PA338" s="54"/>
      <c r="PB338" s="54"/>
      <c r="PC338" s="54"/>
      <c r="PD338" s="54"/>
      <c r="PE338" s="54"/>
      <c r="PF338" s="54"/>
      <c r="PG338" s="54"/>
      <c r="PH338" s="54"/>
      <c r="PI338" s="54"/>
      <c r="PJ338" s="54"/>
      <c r="PK338" s="54"/>
      <c r="PL338" s="54"/>
      <c r="PM338" s="54"/>
      <c r="PN338" s="54"/>
      <c r="PO338" s="54"/>
      <c r="PP338" s="54"/>
      <c r="PQ338" s="54"/>
      <c r="PR338" s="54"/>
      <c r="PS338" s="54"/>
      <c r="PT338" s="54"/>
      <c r="PU338" s="54"/>
      <c r="PV338" s="54"/>
      <c r="PW338" s="54"/>
      <c r="PX338" s="54"/>
      <c r="PY338" s="54"/>
      <c r="PZ338" s="54"/>
      <c r="QA338" s="54"/>
      <c r="QB338" s="54"/>
      <c r="QC338" s="54"/>
      <c r="QD338" s="54"/>
      <c r="QE338" s="54"/>
      <c r="QF338" s="54"/>
      <c r="QG338" s="54"/>
      <c r="QH338" s="54"/>
      <c r="QI338" s="54"/>
      <c r="QJ338" s="54"/>
      <c r="QK338" s="54"/>
      <c r="QL338" s="54"/>
      <c r="QM338" s="54"/>
      <c r="QN338" s="54"/>
      <c r="QO338" s="54"/>
      <c r="QP338" s="54"/>
      <c r="QQ338" s="54"/>
      <c r="QR338" s="54"/>
      <c r="QS338" s="54"/>
      <c r="QT338" s="54"/>
      <c r="QU338" s="54"/>
      <c r="QV338" s="54"/>
      <c r="QW338" s="54"/>
      <c r="QX338" s="54"/>
      <c r="QY338" s="54"/>
      <c r="QZ338" s="54"/>
      <c r="RA338" s="54"/>
      <c r="RB338" s="54"/>
      <c r="RC338" s="54"/>
      <c r="RD338" s="54"/>
      <c r="RE338" s="54"/>
      <c r="RF338" s="54"/>
      <c r="RG338" s="54"/>
      <c r="RH338" s="54"/>
      <c r="RI338" s="54"/>
      <c r="RJ338" s="54"/>
      <c r="RK338" s="54"/>
      <c r="RL338" s="54"/>
      <c r="RM338" s="54"/>
      <c r="RN338" s="54"/>
      <c r="RO338" s="54"/>
      <c r="RP338" s="54"/>
      <c r="RQ338" s="54"/>
      <c r="RR338" s="54"/>
      <c r="RS338" s="54"/>
      <c r="RT338" s="54"/>
      <c r="RU338" s="54"/>
      <c r="RV338" s="54"/>
      <c r="RW338" s="54"/>
      <c r="RX338" s="54"/>
      <c r="RY338" s="54"/>
      <c r="RZ338" s="54"/>
      <c r="SA338" s="54"/>
      <c r="SB338" s="54"/>
      <c r="SC338" s="54"/>
      <c r="SD338" s="54"/>
      <c r="SE338" s="54"/>
      <c r="SF338" s="54"/>
      <c r="SG338" s="54"/>
      <c r="SH338" s="54"/>
      <c r="SI338" s="54"/>
      <c r="SJ338" s="54"/>
      <c r="SK338" s="54"/>
      <c r="SL338" s="54"/>
      <c r="SM338" s="54"/>
      <c r="SN338" s="54"/>
      <c r="SO338" s="54"/>
      <c r="SP338" s="54"/>
      <c r="SQ338" s="54"/>
      <c r="SR338" s="54"/>
      <c r="SS338" s="54"/>
      <c r="ST338" s="54"/>
      <c r="SU338" s="54"/>
      <c r="SV338" s="54"/>
      <c r="SW338" s="54"/>
      <c r="SX338" s="54"/>
      <c r="SY338" s="54"/>
      <c r="SZ338" s="54"/>
      <c r="TA338" s="54"/>
      <c r="TB338" s="54"/>
      <c r="TC338" s="54"/>
      <c r="TD338" s="54"/>
      <c r="TE338" s="54"/>
      <c r="TF338" s="54"/>
      <c r="TG338" s="54"/>
      <c r="TH338" s="54"/>
      <c r="TI338" s="54"/>
      <c r="TJ338" s="54"/>
      <c r="TK338" s="54"/>
      <c r="TL338" s="54"/>
      <c r="TM338" s="54"/>
      <c r="TN338" s="54"/>
      <c r="TO338" s="54"/>
      <c r="TP338" s="54"/>
      <c r="TQ338" s="54"/>
      <c r="TR338" s="54"/>
      <c r="TS338" s="54"/>
      <c r="TT338" s="54"/>
      <c r="TU338" s="54"/>
      <c r="TV338" s="54"/>
      <c r="TW338" s="54"/>
      <c r="TX338" s="54"/>
      <c r="TY338" s="54"/>
      <c r="TZ338" s="54"/>
      <c r="UA338" s="54"/>
      <c r="UB338" s="54"/>
      <c r="UC338" s="54"/>
      <c r="UD338" s="54"/>
      <c r="UE338" s="54"/>
      <c r="UF338" s="54"/>
      <c r="UG338" s="54"/>
      <c r="UH338" s="54"/>
      <c r="UI338" s="54"/>
      <c r="UJ338" s="54"/>
      <c r="UK338" s="54"/>
      <c r="UL338" s="54"/>
      <c r="UM338" s="54"/>
      <c r="UN338" s="54"/>
      <c r="UO338" s="54"/>
      <c r="UP338" s="54"/>
      <c r="UQ338" s="54"/>
      <c r="UR338" s="54"/>
      <c r="US338" s="54"/>
      <c r="UT338" s="54"/>
      <c r="UU338" s="54"/>
      <c r="UV338" s="54"/>
      <c r="UW338" s="54"/>
      <c r="UX338" s="54"/>
      <c r="UY338" s="54"/>
      <c r="UZ338" s="54"/>
      <c r="VA338" s="54"/>
      <c r="VB338" s="54"/>
      <c r="VC338" s="54"/>
      <c r="VD338" s="54"/>
      <c r="VE338" s="54"/>
      <c r="VF338" s="54"/>
      <c r="VG338" s="54"/>
      <c r="VH338" s="54"/>
      <c r="VI338" s="54"/>
      <c r="VJ338" s="54"/>
      <c r="VK338" s="54"/>
      <c r="VL338" s="54"/>
      <c r="VM338" s="54"/>
      <c r="VN338" s="54"/>
      <c r="VO338" s="54"/>
      <c r="VP338" s="54"/>
      <c r="VQ338" s="54"/>
      <c r="VR338" s="54"/>
      <c r="VS338" s="54"/>
      <c r="VT338" s="54"/>
      <c r="VU338" s="54"/>
      <c r="VV338" s="54"/>
      <c r="VW338" s="54"/>
      <c r="VX338" s="54"/>
      <c r="VY338" s="54"/>
      <c r="VZ338" s="54"/>
      <c r="WA338" s="54"/>
      <c r="WB338" s="54"/>
      <c r="WC338" s="54"/>
      <c r="WD338" s="54"/>
      <c r="WE338" s="54"/>
      <c r="WF338" s="54"/>
      <c r="WG338" s="54"/>
      <c r="WH338" s="54"/>
      <c r="WI338" s="54"/>
      <c r="WJ338" s="54"/>
      <c r="WK338" s="54"/>
      <c r="WL338" s="54"/>
      <c r="WM338" s="54"/>
      <c r="WN338" s="54"/>
      <c r="WO338" s="54"/>
      <c r="WP338" s="54"/>
      <c r="WQ338" s="54"/>
      <c r="WR338" s="54"/>
      <c r="WS338" s="54"/>
      <c r="WT338" s="54"/>
      <c r="WU338" s="54"/>
      <c r="WV338" s="54"/>
      <c r="WW338" s="54"/>
      <c r="WX338" s="54"/>
      <c r="WY338" s="54"/>
      <c r="WZ338" s="54"/>
      <c r="XA338" s="54"/>
      <c r="XB338" s="54"/>
      <c r="XC338" s="54"/>
      <c r="XD338" s="54"/>
      <c r="XE338" s="54"/>
      <c r="XF338" s="54"/>
      <c r="XG338" s="54"/>
      <c r="XH338" s="54"/>
      <c r="XI338" s="54"/>
      <c r="XJ338" s="54"/>
      <c r="XK338" s="54"/>
      <c r="XL338" s="54"/>
      <c r="XM338" s="54"/>
      <c r="XN338" s="54"/>
      <c r="XO338" s="54"/>
      <c r="XP338" s="54"/>
      <c r="XQ338" s="54"/>
      <c r="XR338" s="54"/>
      <c r="XS338" s="54"/>
      <c r="XT338" s="54"/>
      <c r="XU338" s="54"/>
      <c r="XV338" s="54"/>
      <c r="XW338" s="54"/>
      <c r="XX338" s="54"/>
      <c r="XY338" s="54"/>
      <c r="XZ338" s="54"/>
      <c r="YA338" s="54"/>
      <c r="YB338" s="54"/>
      <c r="YC338" s="54"/>
      <c r="YD338" s="54"/>
      <c r="YE338" s="54"/>
      <c r="YF338" s="54"/>
      <c r="YG338" s="54"/>
      <c r="YH338" s="54"/>
      <c r="YI338" s="54"/>
      <c r="YJ338" s="54"/>
      <c r="YK338" s="54"/>
      <c r="YL338" s="54"/>
      <c r="YM338" s="54"/>
      <c r="YN338" s="54"/>
      <c r="YO338" s="54"/>
      <c r="YP338" s="54"/>
      <c r="YQ338" s="54"/>
      <c r="YR338" s="54"/>
      <c r="YS338" s="54"/>
      <c r="YT338" s="54"/>
      <c r="YU338" s="54"/>
      <c r="YV338" s="54"/>
      <c r="YW338" s="54"/>
      <c r="YX338" s="54"/>
      <c r="YY338" s="54"/>
      <c r="YZ338" s="54"/>
      <c r="ZA338" s="54"/>
      <c r="ZB338" s="54"/>
      <c r="ZC338" s="54"/>
      <c r="ZD338" s="54"/>
      <c r="ZE338" s="54"/>
      <c r="ZF338" s="54"/>
      <c r="ZG338" s="54"/>
      <c r="ZH338" s="54"/>
      <c r="ZI338" s="54"/>
      <c r="ZJ338" s="54"/>
      <c r="ZK338" s="54"/>
      <c r="ZL338" s="54"/>
      <c r="ZM338" s="54"/>
      <c r="ZN338" s="54"/>
      <c r="ZO338" s="54"/>
      <c r="ZP338" s="54"/>
      <c r="ZQ338" s="54"/>
      <c r="ZR338" s="54"/>
      <c r="ZS338" s="54"/>
      <c r="ZT338" s="54"/>
      <c r="ZU338" s="54"/>
      <c r="ZV338" s="54"/>
      <c r="ZW338" s="54"/>
      <c r="ZX338" s="54"/>
      <c r="ZY338" s="54"/>
      <c r="ZZ338" s="54"/>
      <c r="AAA338" s="54"/>
      <c r="AAB338" s="54"/>
      <c r="AAC338" s="54"/>
      <c r="AAD338" s="54"/>
      <c r="AAE338" s="54"/>
      <c r="AAF338" s="54"/>
      <c r="AAG338" s="54"/>
      <c r="AAH338" s="54"/>
      <c r="AAI338" s="54"/>
      <c r="AAJ338" s="54"/>
      <c r="AAK338" s="54"/>
      <c r="AAL338" s="54"/>
      <c r="AAM338" s="54"/>
      <c r="AAN338" s="54"/>
      <c r="AAO338" s="54"/>
      <c r="AAP338" s="54"/>
      <c r="AAQ338" s="54"/>
      <c r="AAR338" s="54"/>
      <c r="AAS338" s="54"/>
      <c r="AAT338" s="54"/>
      <c r="AAU338" s="54"/>
      <c r="AAV338" s="54"/>
      <c r="AAW338" s="54"/>
      <c r="AAX338" s="54"/>
      <c r="AAY338" s="54"/>
      <c r="AAZ338" s="54"/>
      <c r="ABA338" s="54"/>
      <c r="ABB338" s="54"/>
      <c r="ABC338" s="54"/>
      <c r="ABD338" s="54"/>
      <c r="ABE338" s="54"/>
      <c r="ABF338" s="54"/>
      <c r="ABG338" s="54"/>
      <c r="ABH338" s="54"/>
      <c r="ABI338" s="54"/>
      <c r="ABJ338" s="54"/>
      <c r="ABK338" s="54"/>
      <c r="ABL338" s="54"/>
      <c r="ABM338" s="54"/>
      <c r="ABN338" s="54"/>
      <c r="ABO338" s="54"/>
      <c r="ABP338" s="54"/>
      <c r="ABQ338" s="54"/>
      <c r="ABR338" s="54"/>
      <c r="ABS338" s="54"/>
      <c r="ABT338" s="54"/>
      <c r="ABU338" s="54"/>
      <c r="ABV338" s="54"/>
      <c r="ABW338" s="54"/>
      <c r="ABX338" s="54"/>
      <c r="ABY338" s="54"/>
      <c r="ABZ338" s="54"/>
      <c r="ACA338" s="54"/>
      <c r="ACB338" s="54"/>
      <c r="ACC338" s="54"/>
      <c r="ACD338" s="54"/>
      <c r="ACE338" s="54"/>
      <c r="ACF338" s="54"/>
      <c r="ACG338" s="54"/>
      <c r="ACH338" s="54"/>
      <c r="ACI338" s="54"/>
      <c r="ACJ338" s="54"/>
      <c r="ACK338" s="54"/>
      <c r="ACL338" s="54"/>
      <c r="ACM338" s="54"/>
      <c r="ACN338" s="54"/>
      <c r="ACO338" s="54"/>
      <c r="ACP338" s="54"/>
      <c r="ACQ338" s="54"/>
      <c r="ACR338" s="54"/>
      <c r="ACS338" s="54"/>
      <c r="ACT338" s="54"/>
      <c r="ACU338" s="54"/>
      <c r="ACV338" s="54"/>
      <c r="ACW338" s="54"/>
      <c r="ACX338" s="54"/>
      <c r="ACY338" s="54"/>
      <c r="ACZ338" s="54"/>
      <c r="ADA338" s="54"/>
      <c r="ADB338" s="54"/>
      <c r="ADC338" s="54"/>
      <c r="ADD338" s="54"/>
      <c r="ADE338" s="54"/>
      <c r="ADF338" s="54"/>
      <c r="ADG338" s="54"/>
      <c r="ADH338" s="54"/>
      <c r="ADI338" s="54"/>
      <c r="ADJ338" s="54"/>
      <c r="ADK338" s="54"/>
      <c r="ADL338" s="54"/>
      <c r="ADM338" s="54"/>
      <c r="ADN338" s="54"/>
      <c r="ADO338" s="54"/>
      <c r="ADP338" s="54"/>
      <c r="ADQ338" s="54"/>
      <c r="ADR338" s="54"/>
      <c r="ADS338" s="54"/>
      <c r="ADT338" s="54"/>
      <c r="ADU338" s="54"/>
      <c r="ADV338" s="54"/>
      <c r="ADW338" s="54"/>
      <c r="ADX338" s="54"/>
      <c r="ADY338" s="54"/>
      <c r="ADZ338" s="54"/>
      <c r="AEA338" s="54"/>
      <c r="AEB338" s="54"/>
      <c r="AEC338" s="54"/>
      <c r="AED338" s="54"/>
      <c r="AEE338" s="54"/>
      <c r="AEF338" s="54"/>
      <c r="AEG338" s="54"/>
      <c r="AEH338" s="54"/>
      <c r="AEI338" s="54"/>
      <c r="AEJ338" s="54"/>
      <c r="AEK338" s="54"/>
      <c r="AEL338" s="54"/>
      <c r="AEM338" s="54"/>
      <c r="AEN338" s="54"/>
      <c r="AEO338" s="54"/>
      <c r="AEP338" s="54"/>
      <c r="AEQ338" s="54"/>
      <c r="AER338" s="54"/>
      <c r="AES338" s="54"/>
      <c r="AET338" s="54"/>
      <c r="AEU338" s="54"/>
      <c r="AEV338" s="54"/>
      <c r="AEW338" s="54"/>
      <c r="AEX338" s="54"/>
      <c r="AEY338" s="54"/>
      <c r="AEZ338" s="54"/>
      <c r="AFA338" s="54"/>
      <c r="AFB338" s="54"/>
      <c r="AFC338" s="54"/>
      <c r="AFD338" s="54"/>
      <c r="AFE338" s="54"/>
      <c r="AFF338" s="54"/>
      <c r="AFG338" s="54"/>
      <c r="AFH338" s="54"/>
      <c r="AFI338" s="54"/>
      <c r="AFJ338" s="54"/>
      <c r="AFK338" s="54"/>
      <c r="AFL338" s="54"/>
      <c r="AFM338" s="54"/>
      <c r="AFN338" s="54"/>
      <c r="AFO338" s="54"/>
      <c r="AFP338" s="54"/>
      <c r="AFQ338" s="54"/>
      <c r="AFR338" s="54"/>
      <c r="AFS338" s="54"/>
      <c r="AFT338" s="54"/>
      <c r="AFU338" s="54"/>
      <c r="AFV338" s="54"/>
      <c r="AFW338" s="54"/>
      <c r="AFX338" s="54"/>
      <c r="AFY338" s="54"/>
      <c r="AFZ338" s="54"/>
      <c r="AGA338" s="54"/>
      <c r="AGB338" s="54"/>
      <c r="AGC338" s="54"/>
      <c r="AGD338" s="54"/>
      <c r="AGE338" s="54"/>
      <c r="AGF338" s="54"/>
      <c r="AGG338" s="54"/>
      <c r="AGH338" s="54"/>
      <c r="AGI338" s="54"/>
      <c r="AGJ338" s="54"/>
      <c r="AGK338" s="54"/>
      <c r="AGL338" s="54"/>
      <c r="AGM338" s="54"/>
      <c r="AGN338" s="54"/>
      <c r="AGO338" s="54"/>
      <c r="AGP338" s="54"/>
      <c r="AGQ338" s="54"/>
      <c r="AGR338" s="54"/>
      <c r="AGS338" s="54"/>
      <c r="AGT338" s="54"/>
      <c r="AGU338" s="54"/>
      <c r="AGV338" s="54"/>
      <c r="AGW338" s="54"/>
      <c r="AGX338" s="54"/>
      <c r="AGY338" s="54"/>
      <c r="AGZ338" s="54"/>
      <c r="AHA338" s="54"/>
      <c r="AHB338" s="54"/>
      <c r="AHC338" s="54"/>
      <c r="AHD338" s="54"/>
      <c r="AHE338" s="54"/>
      <c r="AHF338" s="54"/>
      <c r="AHG338" s="54"/>
      <c r="AHH338" s="54"/>
      <c r="AHI338" s="54"/>
      <c r="AHJ338" s="54"/>
      <c r="AHK338" s="54"/>
      <c r="AHL338" s="54"/>
      <c r="AHM338" s="54"/>
      <c r="AHN338" s="54"/>
      <c r="AHO338" s="54"/>
      <c r="AHP338" s="54"/>
      <c r="AHQ338" s="54"/>
      <c r="AHR338" s="54"/>
      <c r="AHS338" s="54"/>
      <c r="AHT338" s="54"/>
      <c r="AHU338" s="54"/>
      <c r="AHV338" s="54"/>
      <c r="AHW338" s="54"/>
      <c r="AHX338" s="54"/>
      <c r="AHY338" s="54"/>
      <c r="AHZ338" s="54"/>
      <c r="AIA338" s="54"/>
      <c r="AIB338" s="54"/>
      <c r="AIC338" s="54"/>
      <c r="AID338" s="54"/>
      <c r="AIE338" s="54"/>
      <c r="AIF338" s="54"/>
      <c r="AIG338" s="54"/>
      <c r="AIH338" s="54"/>
      <c r="AII338" s="54"/>
      <c r="AIJ338" s="54"/>
      <c r="AIK338" s="54"/>
      <c r="AIL338" s="54"/>
      <c r="AIM338" s="54"/>
      <c r="AIN338" s="54"/>
      <c r="AIO338" s="54"/>
      <c r="AIP338" s="54"/>
      <c r="AIQ338" s="54"/>
      <c r="AIR338" s="54"/>
      <c r="AIS338" s="54"/>
      <c r="AIT338" s="54"/>
      <c r="AIU338" s="54"/>
      <c r="AIV338" s="54"/>
      <c r="AIW338" s="54"/>
      <c r="AIX338" s="54"/>
      <c r="AIY338" s="54"/>
      <c r="AIZ338" s="54"/>
      <c r="AJA338" s="54"/>
      <c r="AJB338" s="54"/>
      <c r="AJC338" s="54"/>
      <c r="AJD338" s="54"/>
      <c r="AJE338" s="54"/>
      <c r="AJF338" s="54"/>
      <c r="AJG338" s="54"/>
      <c r="AJH338" s="54"/>
      <c r="AJI338" s="54"/>
      <c r="AJJ338" s="54"/>
      <c r="AJK338" s="54"/>
      <c r="AJL338" s="54"/>
      <c r="AJM338" s="54"/>
      <c r="AJN338" s="54"/>
      <c r="AJO338" s="54"/>
      <c r="AJP338" s="54"/>
      <c r="AJQ338" s="54"/>
      <c r="AJR338" s="54"/>
      <c r="AJS338" s="54"/>
      <c r="AJT338" s="54"/>
      <c r="AJU338" s="54"/>
      <c r="AJV338" s="54"/>
      <c r="AJW338" s="54"/>
      <c r="AJX338" s="54"/>
      <c r="AJY338" s="54"/>
      <c r="AJZ338" s="54"/>
      <c r="AKA338" s="54"/>
      <c r="AKB338" s="54"/>
      <c r="AKC338" s="54"/>
      <c r="AKD338" s="54"/>
      <c r="AKE338" s="54"/>
      <c r="AKF338" s="54"/>
      <c r="AKG338" s="54"/>
      <c r="AKH338" s="54"/>
      <c r="AKI338" s="54"/>
      <c r="AKJ338" s="54"/>
      <c r="AKK338" s="54"/>
      <c r="AKL338" s="54"/>
      <c r="AKM338" s="54"/>
      <c r="AKN338" s="54"/>
      <c r="AKO338" s="54"/>
      <c r="AKP338" s="54"/>
      <c r="AKQ338" s="54"/>
      <c r="AKR338" s="54"/>
      <c r="AKS338" s="54"/>
      <c r="AKT338" s="54"/>
      <c r="AKU338" s="54"/>
      <c r="AKV338" s="54"/>
      <c r="AKW338" s="54"/>
      <c r="AKX338" s="54"/>
      <c r="AKY338" s="54"/>
      <c r="AKZ338" s="54"/>
      <c r="ALA338" s="54"/>
      <c r="ALB338" s="54"/>
      <c r="ALC338" s="54"/>
      <c r="ALD338" s="54"/>
      <c r="ALE338" s="54"/>
      <c r="ALF338" s="54"/>
      <c r="ALG338" s="54"/>
      <c r="ALH338" s="54"/>
      <c r="ALI338" s="54"/>
      <c r="ALJ338" s="54"/>
      <c r="ALK338" s="54"/>
      <c r="ALL338" s="54"/>
      <c r="ALM338" s="54"/>
      <c r="ALN338" s="54"/>
      <c r="ALO338" s="54"/>
      <c r="ALP338" s="54"/>
      <c r="ALQ338" s="54"/>
      <c r="ALR338" s="54"/>
      <c r="ALS338" s="54"/>
      <c r="ALT338" s="54"/>
    </row>
    <row r="339" spans="1:1008" customFormat="1" ht="30" customHeight="1">
      <c r="A339" s="246" t="s">
        <v>535</v>
      </c>
      <c r="B339" s="247"/>
      <c r="C339" s="56" t="s">
        <v>152</v>
      </c>
      <c r="D339" s="57" t="s">
        <v>153</v>
      </c>
      <c r="E339" s="8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  <c r="DK339" s="54"/>
      <c r="DL339" s="54"/>
      <c r="DM339" s="54"/>
      <c r="DN339" s="54"/>
      <c r="DO339" s="54"/>
      <c r="DP339" s="54"/>
      <c r="DQ339" s="54"/>
      <c r="DR339" s="54"/>
      <c r="DS339" s="54"/>
      <c r="DT339" s="54"/>
      <c r="DU339" s="54"/>
      <c r="DV339" s="54"/>
      <c r="DW339" s="54"/>
      <c r="DX339" s="54"/>
      <c r="DY339" s="54"/>
      <c r="DZ339" s="54"/>
      <c r="EA339" s="54"/>
      <c r="EB339" s="54"/>
      <c r="EC339" s="54"/>
      <c r="ED339" s="54"/>
      <c r="EE339" s="54"/>
      <c r="EF339" s="54"/>
      <c r="EG339" s="54"/>
      <c r="EH339" s="54"/>
      <c r="EI339" s="54"/>
      <c r="EJ339" s="54"/>
      <c r="EK339" s="54"/>
      <c r="EL339" s="54"/>
      <c r="EM339" s="54"/>
      <c r="EN339" s="54"/>
      <c r="EO339" s="54"/>
      <c r="EP339" s="54"/>
      <c r="EQ339" s="54"/>
      <c r="ER339" s="54"/>
      <c r="ES339" s="54"/>
      <c r="ET339" s="54"/>
      <c r="EU339" s="54"/>
      <c r="EV339" s="54"/>
      <c r="EW339" s="54"/>
      <c r="EX339" s="54"/>
      <c r="EY339" s="54"/>
      <c r="EZ339" s="54"/>
      <c r="FA339" s="54"/>
      <c r="FB339" s="54"/>
      <c r="FC339" s="54"/>
      <c r="FD339" s="54"/>
      <c r="FE339" s="54"/>
      <c r="FF339" s="54"/>
      <c r="FG339" s="54"/>
      <c r="FH339" s="54"/>
      <c r="FI339" s="54"/>
      <c r="FJ339" s="54"/>
      <c r="FK339" s="54"/>
      <c r="FL339" s="54"/>
      <c r="FM339" s="54"/>
      <c r="FN339" s="54"/>
      <c r="FO339" s="54"/>
      <c r="FP339" s="54"/>
      <c r="FQ339" s="54"/>
      <c r="FR339" s="54"/>
      <c r="FS339" s="54"/>
      <c r="FT339" s="54"/>
      <c r="FU339" s="54"/>
      <c r="FV339" s="54"/>
      <c r="FW339" s="54"/>
      <c r="FX339" s="54"/>
      <c r="FY339" s="54"/>
      <c r="FZ339" s="54"/>
      <c r="GA339" s="54"/>
      <c r="GB339" s="54"/>
      <c r="GC339" s="54"/>
      <c r="GD339" s="54"/>
      <c r="GE339" s="54"/>
      <c r="GF339" s="54"/>
      <c r="GG339" s="54"/>
      <c r="GH339" s="54"/>
      <c r="GI339" s="54"/>
      <c r="GJ339" s="54"/>
      <c r="GK339" s="54"/>
      <c r="GL339" s="54"/>
      <c r="GM339" s="54"/>
      <c r="GN339" s="54"/>
      <c r="GO339" s="54"/>
      <c r="GP339" s="54"/>
      <c r="GQ339" s="54"/>
      <c r="GR339" s="54"/>
      <c r="GS339" s="54"/>
      <c r="GT339" s="54"/>
      <c r="GU339" s="54"/>
      <c r="GV339" s="54"/>
      <c r="GW339" s="54"/>
      <c r="GX339" s="54"/>
      <c r="GY339" s="54"/>
      <c r="GZ339" s="54"/>
      <c r="HA339" s="54"/>
      <c r="HB339" s="54"/>
      <c r="HC339" s="54"/>
      <c r="HD339" s="54"/>
      <c r="HE339" s="54"/>
      <c r="HF339" s="54"/>
      <c r="HG339" s="54"/>
      <c r="HH339" s="54"/>
      <c r="HI339" s="54"/>
      <c r="HJ339" s="54"/>
      <c r="HK339" s="54"/>
      <c r="HL339" s="54"/>
      <c r="HM339" s="54"/>
      <c r="HN339" s="54"/>
      <c r="HO339" s="54"/>
      <c r="HP339" s="54"/>
      <c r="HQ339" s="54"/>
      <c r="HR339" s="54"/>
      <c r="HS339" s="54"/>
      <c r="HT339" s="54"/>
      <c r="HU339" s="54"/>
      <c r="HV339" s="54"/>
      <c r="HW339" s="54"/>
      <c r="HX339" s="54"/>
      <c r="HY339" s="54"/>
      <c r="HZ339" s="54"/>
      <c r="IA339" s="54"/>
      <c r="IB339" s="54"/>
      <c r="IC339" s="54"/>
      <c r="ID339" s="54"/>
      <c r="IE339" s="54"/>
      <c r="IF339" s="54"/>
      <c r="IG339" s="54"/>
      <c r="IH339" s="54"/>
      <c r="II339" s="54"/>
      <c r="IJ339" s="54"/>
      <c r="IK339" s="54"/>
      <c r="IL339" s="54"/>
      <c r="IM339" s="54"/>
      <c r="IN339" s="54"/>
      <c r="IO339" s="54"/>
      <c r="IP339" s="54"/>
      <c r="IQ339" s="54"/>
      <c r="IR339" s="54"/>
      <c r="IS339" s="54"/>
      <c r="IT339" s="54"/>
      <c r="IU339" s="54"/>
      <c r="IV339" s="54"/>
      <c r="IW339" s="54"/>
      <c r="IX339" s="54"/>
      <c r="IY339" s="54"/>
      <c r="IZ339" s="54"/>
      <c r="JA339" s="54"/>
      <c r="JB339" s="54"/>
      <c r="JC339" s="54"/>
      <c r="JD339" s="54"/>
      <c r="JE339" s="54"/>
      <c r="JF339" s="54"/>
      <c r="JG339" s="54"/>
      <c r="JH339" s="54"/>
      <c r="JI339" s="54"/>
      <c r="JJ339" s="54"/>
      <c r="JK339" s="54"/>
      <c r="JL339" s="54"/>
      <c r="JM339" s="54"/>
      <c r="JN339" s="54"/>
      <c r="JO339" s="54"/>
      <c r="JP339" s="54"/>
      <c r="JQ339" s="54"/>
      <c r="JR339" s="54"/>
      <c r="JS339" s="54"/>
      <c r="JT339" s="54"/>
      <c r="JU339" s="54"/>
      <c r="JV339" s="54"/>
      <c r="JW339" s="54"/>
      <c r="JX339" s="54"/>
      <c r="JY339" s="54"/>
      <c r="JZ339" s="54"/>
      <c r="KA339" s="54"/>
      <c r="KB339" s="54"/>
      <c r="KC339" s="54"/>
      <c r="KD339" s="54"/>
      <c r="KE339" s="54"/>
      <c r="KF339" s="54"/>
      <c r="KG339" s="54"/>
      <c r="KH339" s="54"/>
      <c r="KI339" s="54"/>
      <c r="KJ339" s="54"/>
      <c r="KK339" s="54"/>
      <c r="KL339" s="54"/>
      <c r="KM339" s="54"/>
      <c r="KN339" s="54"/>
      <c r="KO339" s="54"/>
      <c r="KP339" s="54"/>
      <c r="KQ339" s="54"/>
      <c r="KR339" s="54"/>
      <c r="KS339" s="54"/>
      <c r="KT339" s="54"/>
      <c r="KU339" s="54"/>
      <c r="KV339" s="54"/>
      <c r="KW339" s="54"/>
      <c r="KX339" s="54"/>
      <c r="KY339" s="54"/>
      <c r="KZ339" s="54"/>
      <c r="LA339" s="54"/>
      <c r="LB339" s="54"/>
      <c r="LC339" s="54"/>
      <c r="LD339" s="54"/>
      <c r="LE339" s="54"/>
      <c r="LF339" s="54"/>
      <c r="LG339" s="54"/>
      <c r="LH339" s="54"/>
      <c r="LI339" s="54"/>
      <c r="LJ339" s="54"/>
      <c r="LK339" s="54"/>
      <c r="LL339" s="54"/>
      <c r="LM339" s="54"/>
      <c r="LN339" s="54"/>
      <c r="LO339" s="54"/>
      <c r="LP339" s="54"/>
      <c r="LQ339" s="54"/>
      <c r="LR339" s="54"/>
      <c r="LS339" s="54"/>
      <c r="LT339" s="54"/>
      <c r="LU339" s="54"/>
      <c r="LV339" s="54"/>
      <c r="LW339" s="54"/>
      <c r="LX339" s="54"/>
      <c r="LY339" s="54"/>
      <c r="LZ339" s="54"/>
      <c r="MA339" s="54"/>
      <c r="MB339" s="54"/>
      <c r="MC339" s="54"/>
      <c r="MD339" s="54"/>
      <c r="ME339" s="54"/>
      <c r="MF339" s="54"/>
      <c r="MG339" s="54"/>
      <c r="MH339" s="54"/>
      <c r="MI339" s="54"/>
      <c r="MJ339" s="54"/>
      <c r="MK339" s="54"/>
      <c r="ML339" s="54"/>
      <c r="MM339" s="54"/>
      <c r="MN339" s="54"/>
      <c r="MO339" s="54"/>
      <c r="MP339" s="54"/>
      <c r="MQ339" s="54"/>
      <c r="MR339" s="54"/>
      <c r="MS339" s="54"/>
      <c r="MT339" s="54"/>
      <c r="MU339" s="54"/>
      <c r="MV339" s="54"/>
      <c r="MW339" s="54"/>
      <c r="MX339" s="54"/>
      <c r="MY339" s="54"/>
      <c r="MZ339" s="54"/>
      <c r="NA339" s="54"/>
      <c r="NB339" s="54"/>
      <c r="NC339" s="54"/>
      <c r="ND339" s="54"/>
      <c r="NE339" s="54"/>
      <c r="NF339" s="54"/>
      <c r="NG339" s="54"/>
      <c r="NH339" s="54"/>
      <c r="NI339" s="54"/>
      <c r="NJ339" s="54"/>
      <c r="NK339" s="54"/>
      <c r="NL339" s="54"/>
      <c r="NM339" s="54"/>
      <c r="NN339" s="54"/>
      <c r="NO339" s="54"/>
      <c r="NP339" s="54"/>
      <c r="NQ339" s="54"/>
      <c r="NR339" s="54"/>
      <c r="NS339" s="54"/>
      <c r="NT339" s="54"/>
      <c r="NU339" s="54"/>
      <c r="NV339" s="54"/>
      <c r="NW339" s="54"/>
      <c r="NX339" s="54"/>
      <c r="NY339" s="54"/>
      <c r="NZ339" s="54"/>
      <c r="OA339" s="54"/>
      <c r="OB339" s="54"/>
      <c r="OC339" s="54"/>
      <c r="OD339" s="54"/>
      <c r="OE339" s="54"/>
      <c r="OF339" s="54"/>
      <c r="OG339" s="54"/>
      <c r="OH339" s="54"/>
      <c r="OI339" s="54"/>
      <c r="OJ339" s="54"/>
      <c r="OK339" s="54"/>
      <c r="OL339" s="54"/>
      <c r="OM339" s="54"/>
      <c r="ON339" s="54"/>
      <c r="OO339" s="54"/>
      <c r="OP339" s="54"/>
      <c r="OQ339" s="54"/>
      <c r="OR339" s="54"/>
      <c r="OS339" s="54"/>
      <c r="OT339" s="54"/>
      <c r="OU339" s="54"/>
      <c r="OV339" s="54"/>
      <c r="OW339" s="54"/>
      <c r="OX339" s="54"/>
      <c r="OY339" s="54"/>
      <c r="OZ339" s="54"/>
      <c r="PA339" s="54"/>
      <c r="PB339" s="54"/>
      <c r="PC339" s="54"/>
      <c r="PD339" s="54"/>
      <c r="PE339" s="54"/>
      <c r="PF339" s="54"/>
      <c r="PG339" s="54"/>
      <c r="PH339" s="54"/>
      <c r="PI339" s="54"/>
      <c r="PJ339" s="54"/>
      <c r="PK339" s="54"/>
      <c r="PL339" s="54"/>
      <c r="PM339" s="54"/>
      <c r="PN339" s="54"/>
      <c r="PO339" s="54"/>
      <c r="PP339" s="54"/>
      <c r="PQ339" s="54"/>
      <c r="PR339" s="54"/>
      <c r="PS339" s="54"/>
      <c r="PT339" s="54"/>
      <c r="PU339" s="54"/>
      <c r="PV339" s="54"/>
      <c r="PW339" s="54"/>
      <c r="PX339" s="54"/>
      <c r="PY339" s="54"/>
      <c r="PZ339" s="54"/>
      <c r="QA339" s="54"/>
      <c r="QB339" s="54"/>
      <c r="QC339" s="54"/>
      <c r="QD339" s="54"/>
      <c r="QE339" s="54"/>
      <c r="QF339" s="54"/>
      <c r="QG339" s="54"/>
      <c r="QH339" s="54"/>
      <c r="QI339" s="54"/>
      <c r="QJ339" s="54"/>
      <c r="QK339" s="54"/>
      <c r="QL339" s="54"/>
      <c r="QM339" s="54"/>
      <c r="QN339" s="54"/>
      <c r="QO339" s="54"/>
      <c r="QP339" s="54"/>
      <c r="QQ339" s="54"/>
      <c r="QR339" s="54"/>
      <c r="QS339" s="54"/>
      <c r="QT339" s="54"/>
      <c r="QU339" s="54"/>
      <c r="QV339" s="54"/>
      <c r="QW339" s="54"/>
      <c r="QX339" s="54"/>
      <c r="QY339" s="54"/>
      <c r="QZ339" s="54"/>
      <c r="RA339" s="54"/>
      <c r="RB339" s="54"/>
      <c r="RC339" s="54"/>
      <c r="RD339" s="54"/>
      <c r="RE339" s="54"/>
      <c r="RF339" s="54"/>
      <c r="RG339" s="54"/>
      <c r="RH339" s="54"/>
      <c r="RI339" s="54"/>
      <c r="RJ339" s="54"/>
      <c r="RK339" s="54"/>
      <c r="RL339" s="54"/>
      <c r="RM339" s="54"/>
      <c r="RN339" s="54"/>
      <c r="RO339" s="54"/>
      <c r="RP339" s="54"/>
      <c r="RQ339" s="54"/>
      <c r="RR339" s="54"/>
      <c r="RS339" s="54"/>
      <c r="RT339" s="54"/>
      <c r="RU339" s="54"/>
      <c r="RV339" s="54"/>
      <c r="RW339" s="54"/>
      <c r="RX339" s="54"/>
      <c r="RY339" s="54"/>
      <c r="RZ339" s="54"/>
      <c r="SA339" s="54"/>
      <c r="SB339" s="54"/>
      <c r="SC339" s="54"/>
      <c r="SD339" s="54"/>
      <c r="SE339" s="54"/>
      <c r="SF339" s="54"/>
      <c r="SG339" s="54"/>
      <c r="SH339" s="54"/>
      <c r="SI339" s="54"/>
      <c r="SJ339" s="54"/>
      <c r="SK339" s="54"/>
      <c r="SL339" s="54"/>
      <c r="SM339" s="54"/>
      <c r="SN339" s="54"/>
      <c r="SO339" s="54"/>
      <c r="SP339" s="54"/>
      <c r="SQ339" s="54"/>
      <c r="SR339" s="54"/>
      <c r="SS339" s="54"/>
      <c r="ST339" s="54"/>
      <c r="SU339" s="54"/>
      <c r="SV339" s="54"/>
      <c r="SW339" s="54"/>
      <c r="SX339" s="54"/>
      <c r="SY339" s="54"/>
      <c r="SZ339" s="54"/>
      <c r="TA339" s="54"/>
      <c r="TB339" s="54"/>
      <c r="TC339" s="54"/>
      <c r="TD339" s="54"/>
      <c r="TE339" s="54"/>
      <c r="TF339" s="54"/>
      <c r="TG339" s="54"/>
      <c r="TH339" s="54"/>
      <c r="TI339" s="54"/>
      <c r="TJ339" s="54"/>
      <c r="TK339" s="54"/>
      <c r="TL339" s="54"/>
      <c r="TM339" s="54"/>
      <c r="TN339" s="54"/>
      <c r="TO339" s="54"/>
      <c r="TP339" s="54"/>
      <c r="TQ339" s="54"/>
      <c r="TR339" s="54"/>
      <c r="TS339" s="54"/>
      <c r="TT339" s="54"/>
      <c r="TU339" s="54"/>
      <c r="TV339" s="54"/>
      <c r="TW339" s="54"/>
      <c r="TX339" s="54"/>
      <c r="TY339" s="54"/>
      <c r="TZ339" s="54"/>
      <c r="UA339" s="54"/>
      <c r="UB339" s="54"/>
      <c r="UC339" s="54"/>
      <c r="UD339" s="54"/>
      <c r="UE339" s="54"/>
      <c r="UF339" s="54"/>
      <c r="UG339" s="54"/>
      <c r="UH339" s="54"/>
      <c r="UI339" s="54"/>
      <c r="UJ339" s="54"/>
      <c r="UK339" s="54"/>
      <c r="UL339" s="54"/>
      <c r="UM339" s="54"/>
      <c r="UN339" s="54"/>
      <c r="UO339" s="54"/>
      <c r="UP339" s="54"/>
      <c r="UQ339" s="54"/>
      <c r="UR339" s="54"/>
      <c r="US339" s="54"/>
      <c r="UT339" s="54"/>
      <c r="UU339" s="54"/>
      <c r="UV339" s="54"/>
      <c r="UW339" s="54"/>
      <c r="UX339" s="54"/>
      <c r="UY339" s="54"/>
      <c r="UZ339" s="54"/>
      <c r="VA339" s="54"/>
      <c r="VB339" s="54"/>
      <c r="VC339" s="54"/>
      <c r="VD339" s="54"/>
      <c r="VE339" s="54"/>
      <c r="VF339" s="54"/>
      <c r="VG339" s="54"/>
      <c r="VH339" s="54"/>
      <c r="VI339" s="54"/>
      <c r="VJ339" s="54"/>
      <c r="VK339" s="54"/>
      <c r="VL339" s="54"/>
      <c r="VM339" s="54"/>
      <c r="VN339" s="54"/>
      <c r="VO339" s="54"/>
      <c r="VP339" s="54"/>
      <c r="VQ339" s="54"/>
      <c r="VR339" s="54"/>
      <c r="VS339" s="54"/>
      <c r="VT339" s="54"/>
      <c r="VU339" s="54"/>
      <c r="VV339" s="54"/>
      <c r="VW339" s="54"/>
      <c r="VX339" s="54"/>
      <c r="VY339" s="54"/>
      <c r="VZ339" s="54"/>
      <c r="WA339" s="54"/>
      <c r="WB339" s="54"/>
      <c r="WC339" s="54"/>
      <c r="WD339" s="54"/>
      <c r="WE339" s="54"/>
      <c r="WF339" s="54"/>
      <c r="WG339" s="54"/>
      <c r="WH339" s="54"/>
      <c r="WI339" s="54"/>
      <c r="WJ339" s="54"/>
      <c r="WK339" s="54"/>
      <c r="WL339" s="54"/>
      <c r="WM339" s="54"/>
      <c r="WN339" s="54"/>
      <c r="WO339" s="54"/>
      <c r="WP339" s="54"/>
      <c r="WQ339" s="54"/>
      <c r="WR339" s="54"/>
      <c r="WS339" s="54"/>
      <c r="WT339" s="54"/>
      <c r="WU339" s="54"/>
      <c r="WV339" s="54"/>
      <c r="WW339" s="54"/>
      <c r="WX339" s="54"/>
      <c r="WY339" s="54"/>
      <c r="WZ339" s="54"/>
      <c r="XA339" s="54"/>
      <c r="XB339" s="54"/>
      <c r="XC339" s="54"/>
      <c r="XD339" s="54"/>
      <c r="XE339" s="54"/>
      <c r="XF339" s="54"/>
      <c r="XG339" s="54"/>
      <c r="XH339" s="54"/>
      <c r="XI339" s="54"/>
      <c r="XJ339" s="54"/>
      <c r="XK339" s="54"/>
      <c r="XL339" s="54"/>
      <c r="XM339" s="54"/>
      <c r="XN339" s="54"/>
      <c r="XO339" s="54"/>
      <c r="XP339" s="54"/>
      <c r="XQ339" s="54"/>
      <c r="XR339" s="54"/>
      <c r="XS339" s="54"/>
      <c r="XT339" s="54"/>
      <c r="XU339" s="54"/>
      <c r="XV339" s="54"/>
      <c r="XW339" s="54"/>
      <c r="XX339" s="54"/>
      <c r="XY339" s="54"/>
      <c r="XZ339" s="54"/>
      <c r="YA339" s="54"/>
      <c r="YB339" s="54"/>
      <c r="YC339" s="54"/>
      <c r="YD339" s="54"/>
      <c r="YE339" s="54"/>
      <c r="YF339" s="54"/>
      <c r="YG339" s="54"/>
      <c r="YH339" s="54"/>
      <c r="YI339" s="54"/>
      <c r="YJ339" s="54"/>
      <c r="YK339" s="54"/>
      <c r="YL339" s="54"/>
      <c r="YM339" s="54"/>
      <c r="YN339" s="54"/>
      <c r="YO339" s="54"/>
      <c r="YP339" s="54"/>
      <c r="YQ339" s="54"/>
      <c r="YR339" s="54"/>
      <c r="YS339" s="54"/>
      <c r="YT339" s="54"/>
      <c r="YU339" s="54"/>
      <c r="YV339" s="54"/>
      <c r="YW339" s="54"/>
      <c r="YX339" s="54"/>
      <c r="YY339" s="54"/>
      <c r="YZ339" s="54"/>
      <c r="ZA339" s="54"/>
      <c r="ZB339" s="54"/>
      <c r="ZC339" s="54"/>
      <c r="ZD339" s="54"/>
      <c r="ZE339" s="54"/>
      <c r="ZF339" s="54"/>
      <c r="ZG339" s="54"/>
      <c r="ZH339" s="54"/>
      <c r="ZI339" s="54"/>
      <c r="ZJ339" s="54"/>
      <c r="ZK339" s="54"/>
      <c r="ZL339" s="54"/>
      <c r="ZM339" s="54"/>
      <c r="ZN339" s="54"/>
      <c r="ZO339" s="54"/>
      <c r="ZP339" s="54"/>
      <c r="ZQ339" s="54"/>
      <c r="ZR339" s="54"/>
      <c r="ZS339" s="54"/>
      <c r="ZT339" s="54"/>
      <c r="ZU339" s="54"/>
      <c r="ZV339" s="54"/>
      <c r="ZW339" s="54"/>
      <c r="ZX339" s="54"/>
      <c r="ZY339" s="54"/>
      <c r="ZZ339" s="54"/>
      <c r="AAA339" s="54"/>
      <c r="AAB339" s="54"/>
      <c r="AAC339" s="54"/>
      <c r="AAD339" s="54"/>
      <c r="AAE339" s="54"/>
      <c r="AAF339" s="54"/>
      <c r="AAG339" s="54"/>
      <c r="AAH339" s="54"/>
      <c r="AAI339" s="54"/>
      <c r="AAJ339" s="54"/>
      <c r="AAK339" s="54"/>
      <c r="AAL339" s="54"/>
      <c r="AAM339" s="54"/>
      <c r="AAN339" s="54"/>
      <c r="AAO339" s="54"/>
      <c r="AAP339" s="54"/>
      <c r="AAQ339" s="54"/>
      <c r="AAR339" s="54"/>
      <c r="AAS339" s="54"/>
      <c r="AAT339" s="54"/>
      <c r="AAU339" s="54"/>
      <c r="AAV339" s="54"/>
      <c r="AAW339" s="54"/>
      <c r="AAX339" s="54"/>
      <c r="AAY339" s="54"/>
      <c r="AAZ339" s="54"/>
      <c r="ABA339" s="54"/>
      <c r="ABB339" s="54"/>
      <c r="ABC339" s="54"/>
      <c r="ABD339" s="54"/>
      <c r="ABE339" s="54"/>
      <c r="ABF339" s="54"/>
      <c r="ABG339" s="54"/>
      <c r="ABH339" s="54"/>
      <c r="ABI339" s="54"/>
      <c r="ABJ339" s="54"/>
      <c r="ABK339" s="54"/>
      <c r="ABL339" s="54"/>
      <c r="ABM339" s="54"/>
      <c r="ABN339" s="54"/>
      <c r="ABO339" s="54"/>
      <c r="ABP339" s="54"/>
      <c r="ABQ339" s="54"/>
      <c r="ABR339" s="54"/>
      <c r="ABS339" s="54"/>
      <c r="ABT339" s="54"/>
      <c r="ABU339" s="54"/>
      <c r="ABV339" s="54"/>
      <c r="ABW339" s="54"/>
      <c r="ABX339" s="54"/>
      <c r="ABY339" s="54"/>
      <c r="ABZ339" s="54"/>
      <c r="ACA339" s="54"/>
      <c r="ACB339" s="54"/>
      <c r="ACC339" s="54"/>
      <c r="ACD339" s="54"/>
      <c r="ACE339" s="54"/>
      <c r="ACF339" s="54"/>
      <c r="ACG339" s="54"/>
      <c r="ACH339" s="54"/>
      <c r="ACI339" s="54"/>
      <c r="ACJ339" s="54"/>
      <c r="ACK339" s="54"/>
      <c r="ACL339" s="54"/>
      <c r="ACM339" s="54"/>
      <c r="ACN339" s="54"/>
      <c r="ACO339" s="54"/>
      <c r="ACP339" s="54"/>
      <c r="ACQ339" s="54"/>
      <c r="ACR339" s="54"/>
      <c r="ACS339" s="54"/>
      <c r="ACT339" s="54"/>
      <c r="ACU339" s="54"/>
      <c r="ACV339" s="54"/>
      <c r="ACW339" s="54"/>
      <c r="ACX339" s="54"/>
      <c r="ACY339" s="54"/>
      <c r="ACZ339" s="54"/>
      <c r="ADA339" s="54"/>
      <c r="ADB339" s="54"/>
      <c r="ADC339" s="54"/>
      <c r="ADD339" s="54"/>
      <c r="ADE339" s="54"/>
      <c r="ADF339" s="54"/>
      <c r="ADG339" s="54"/>
      <c r="ADH339" s="54"/>
      <c r="ADI339" s="54"/>
      <c r="ADJ339" s="54"/>
      <c r="ADK339" s="54"/>
      <c r="ADL339" s="54"/>
      <c r="ADM339" s="54"/>
      <c r="ADN339" s="54"/>
      <c r="ADO339" s="54"/>
      <c r="ADP339" s="54"/>
      <c r="ADQ339" s="54"/>
      <c r="ADR339" s="54"/>
      <c r="ADS339" s="54"/>
      <c r="ADT339" s="54"/>
      <c r="ADU339" s="54"/>
      <c r="ADV339" s="54"/>
      <c r="ADW339" s="54"/>
      <c r="ADX339" s="54"/>
      <c r="ADY339" s="54"/>
      <c r="ADZ339" s="54"/>
      <c r="AEA339" s="54"/>
      <c r="AEB339" s="54"/>
      <c r="AEC339" s="54"/>
      <c r="AED339" s="54"/>
      <c r="AEE339" s="54"/>
      <c r="AEF339" s="54"/>
      <c r="AEG339" s="54"/>
      <c r="AEH339" s="54"/>
      <c r="AEI339" s="54"/>
      <c r="AEJ339" s="54"/>
      <c r="AEK339" s="54"/>
      <c r="AEL339" s="54"/>
      <c r="AEM339" s="54"/>
      <c r="AEN339" s="54"/>
      <c r="AEO339" s="54"/>
      <c r="AEP339" s="54"/>
      <c r="AEQ339" s="54"/>
      <c r="AER339" s="54"/>
      <c r="AES339" s="54"/>
      <c r="AET339" s="54"/>
      <c r="AEU339" s="54"/>
      <c r="AEV339" s="54"/>
      <c r="AEW339" s="54"/>
      <c r="AEX339" s="54"/>
      <c r="AEY339" s="54"/>
      <c r="AEZ339" s="54"/>
      <c r="AFA339" s="54"/>
      <c r="AFB339" s="54"/>
      <c r="AFC339" s="54"/>
      <c r="AFD339" s="54"/>
      <c r="AFE339" s="54"/>
      <c r="AFF339" s="54"/>
      <c r="AFG339" s="54"/>
      <c r="AFH339" s="54"/>
      <c r="AFI339" s="54"/>
      <c r="AFJ339" s="54"/>
      <c r="AFK339" s="54"/>
      <c r="AFL339" s="54"/>
      <c r="AFM339" s="54"/>
      <c r="AFN339" s="54"/>
      <c r="AFO339" s="54"/>
      <c r="AFP339" s="54"/>
      <c r="AFQ339" s="54"/>
      <c r="AFR339" s="54"/>
      <c r="AFS339" s="54"/>
      <c r="AFT339" s="54"/>
      <c r="AFU339" s="54"/>
      <c r="AFV339" s="54"/>
      <c r="AFW339" s="54"/>
      <c r="AFX339" s="54"/>
      <c r="AFY339" s="54"/>
      <c r="AFZ339" s="54"/>
      <c r="AGA339" s="54"/>
      <c r="AGB339" s="54"/>
      <c r="AGC339" s="54"/>
      <c r="AGD339" s="54"/>
      <c r="AGE339" s="54"/>
      <c r="AGF339" s="54"/>
      <c r="AGG339" s="54"/>
      <c r="AGH339" s="54"/>
      <c r="AGI339" s="54"/>
      <c r="AGJ339" s="54"/>
      <c r="AGK339" s="54"/>
      <c r="AGL339" s="54"/>
      <c r="AGM339" s="54"/>
      <c r="AGN339" s="54"/>
      <c r="AGO339" s="54"/>
      <c r="AGP339" s="54"/>
      <c r="AGQ339" s="54"/>
      <c r="AGR339" s="54"/>
      <c r="AGS339" s="54"/>
      <c r="AGT339" s="54"/>
      <c r="AGU339" s="54"/>
      <c r="AGV339" s="54"/>
      <c r="AGW339" s="54"/>
      <c r="AGX339" s="54"/>
      <c r="AGY339" s="54"/>
      <c r="AGZ339" s="54"/>
      <c r="AHA339" s="54"/>
      <c r="AHB339" s="54"/>
      <c r="AHC339" s="54"/>
      <c r="AHD339" s="54"/>
      <c r="AHE339" s="54"/>
      <c r="AHF339" s="54"/>
      <c r="AHG339" s="54"/>
      <c r="AHH339" s="54"/>
      <c r="AHI339" s="54"/>
      <c r="AHJ339" s="54"/>
      <c r="AHK339" s="54"/>
      <c r="AHL339" s="54"/>
      <c r="AHM339" s="54"/>
      <c r="AHN339" s="54"/>
      <c r="AHO339" s="54"/>
      <c r="AHP339" s="54"/>
      <c r="AHQ339" s="54"/>
      <c r="AHR339" s="54"/>
      <c r="AHS339" s="54"/>
      <c r="AHT339" s="54"/>
      <c r="AHU339" s="54"/>
      <c r="AHV339" s="54"/>
      <c r="AHW339" s="54"/>
      <c r="AHX339" s="54"/>
      <c r="AHY339" s="54"/>
      <c r="AHZ339" s="54"/>
      <c r="AIA339" s="54"/>
      <c r="AIB339" s="54"/>
      <c r="AIC339" s="54"/>
      <c r="AID339" s="54"/>
      <c r="AIE339" s="54"/>
      <c r="AIF339" s="54"/>
      <c r="AIG339" s="54"/>
      <c r="AIH339" s="54"/>
      <c r="AII339" s="54"/>
      <c r="AIJ339" s="54"/>
      <c r="AIK339" s="54"/>
      <c r="AIL339" s="54"/>
      <c r="AIM339" s="54"/>
      <c r="AIN339" s="54"/>
      <c r="AIO339" s="54"/>
      <c r="AIP339" s="54"/>
      <c r="AIQ339" s="54"/>
      <c r="AIR339" s="54"/>
      <c r="AIS339" s="54"/>
      <c r="AIT339" s="54"/>
      <c r="AIU339" s="54"/>
      <c r="AIV339" s="54"/>
      <c r="AIW339" s="54"/>
      <c r="AIX339" s="54"/>
      <c r="AIY339" s="54"/>
      <c r="AIZ339" s="54"/>
      <c r="AJA339" s="54"/>
      <c r="AJB339" s="54"/>
      <c r="AJC339" s="54"/>
      <c r="AJD339" s="54"/>
      <c r="AJE339" s="54"/>
      <c r="AJF339" s="54"/>
      <c r="AJG339" s="54"/>
      <c r="AJH339" s="54"/>
      <c r="AJI339" s="54"/>
      <c r="AJJ339" s="54"/>
      <c r="AJK339" s="54"/>
      <c r="AJL339" s="54"/>
      <c r="AJM339" s="54"/>
      <c r="AJN339" s="54"/>
      <c r="AJO339" s="54"/>
      <c r="AJP339" s="54"/>
      <c r="AJQ339" s="54"/>
      <c r="AJR339" s="54"/>
      <c r="AJS339" s="54"/>
      <c r="AJT339" s="54"/>
      <c r="AJU339" s="54"/>
      <c r="AJV339" s="54"/>
      <c r="AJW339" s="54"/>
      <c r="AJX339" s="54"/>
      <c r="AJY339" s="54"/>
      <c r="AJZ339" s="54"/>
      <c r="AKA339" s="54"/>
      <c r="AKB339" s="54"/>
      <c r="AKC339" s="54"/>
      <c r="AKD339" s="54"/>
      <c r="AKE339" s="54"/>
      <c r="AKF339" s="54"/>
      <c r="AKG339" s="54"/>
      <c r="AKH339" s="54"/>
      <c r="AKI339" s="54"/>
      <c r="AKJ339" s="54"/>
      <c r="AKK339" s="54"/>
      <c r="AKL339" s="54"/>
      <c r="AKM339" s="54"/>
      <c r="AKN339" s="54"/>
      <c r="AKO339" s="54"/>
      <c r="AKP339" s="54"/>
      <c r="AKQ339" s="54"/>
      <c r="AKR339" s="54"/>
      <c r="AKS339" s="54"/>
      <c r="AKT339" s="54"/>
      <c r="AKU339" s="54"/>
      <c r="AKV339" s="54"/>
      <c r="AKW339" s="54"/>
      <c r="AKX339" s="54"/>
      <c r="AKY339" s="54"/>
      <c r="AKZ339" s="54"/>
      <c r="ALA339" s="54"/>
      <c r="ALB339" s="54"/>
      <c r="ALC339" s="54"/>
      <c r="ALD339" s="54"/>
      <c r="ALE339" s="54"/>
      <c r="ALF339" s="54"/>
      <c r="ALG339" s="54"/>
      <c r="ALH339" s="54"/>
      <c r="ALI339" s="54"/>
      <c r="ALJ339" s="54"/>
      <c r="ALK339" s="54"/>
      <c r="ALL339" s="54"/>
      <c r="ALM339" s="54"/>
      <c r="ALN339" s="54"/>
      <c r="ALO339" s="54"/>
      <c r="ALP339" s="54"/>
      <c r="ALQ339" s="54"/>
      <c r="ALR339" s="54"/>
      <c r="ALS339" s="54"/>
      <c r="ALT339" s="54"/>
    </row>
    <row r="340" spans="1:1008" customFormat="1" ht="30" customHeight="1" thickBot="1">
      <c r="A340" s="228"/>
      <c r="B340" s="229"/>
      <c r="C340" s="51">
        <f>D337</f>
        <v>0</v>
      </c>
      <c r="D340" s="43">
        <f>C340/36*100</f>
        <v>0</v>
      </c>
      <c r="E340" s="8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  <c r="DK340" s="54"/>
      <c r="DL340" s="54"/>
      <c r="DM340" s="54"/>
      <c r="DN340" s="54"/>
      <c r="DO340" s="54"/>
      <c r="DP340" s="54"/>
      <c r="DQ340" s="54"/>
      <c r="DR340" s="54"/>
      <c r="DS340" s="54"/>
      <c r="DT340" s="54"/>
      <c r="DU340" s="54"/>
      <c r="DV340" s="54"/>
      <c r="DW340" s="54"/>
      <c r="DX340" s="54"/>
      <c r="DY340" s="54"/>
      <c r="DZ340" s="54"/>
      <c r="EA340" s="54"/>
      <c r="EB340" s="54"/>
      <c r="EC340" s="54"/>
      <c r="ED340" s="54"/>
      <c r="EE340" s="54"/>
      <c r="EF340" s="54"/>
      <c r="EG340" s="54"/>
      <c r="EH340" s="54"/>
      <c r="EI340" s="54"/>
      <c r="EJ340" s="54"/>
      <c r="EK340" s="54"/>
      <c r="EL340" s="54"/>
      <c r="EM340" s="54"/>
      <c r="EN340" s="54"/>
      <c r="EO340" s="54"/>
      <c r="EP340" s="54"/>
      <c r="EQ340" s="54"/>
      <c r="ER340" s="54"/>
      <c r="ES340" s="54"/>
      <c r="ET340" s="54"/>
      <c r="EU340" s="54"/>
      <c r="EV340" s="54"/>
      <c r="EW340" s="54"/>
      <c r="EX340" s="54"/>
      <c r="EY340" s="54"/>
      <c r="EZ340" s="54"/>
      <c r="FA340" s="54"/>
      <c r="FB340" s="54"/>
      <c r="FC340" s="54"/>
      <c r="FD340" s="54"/>
      <c r="FE340" s="54"/>
      <c r="FF340" s="54"/>
      <c r="FG340" s="54"/>
      <c r="FH340" s="54"/>
      <c r="FI340" s="54"/>
      <c r="FJ340" s="54"/>
      <c r="FK340" s="54"/>
      <c r="FL340" s="54"/>
      <c r="FM340" s="54"/>
      <c r="FN340" s="54"/>
      <c r="FO340" s="54"/>
      <c r="FP340" s="54"/>
      <c r="FQ340" s="54"/>
      <c r="FR340" s="54"/>
      <c r="FS340" s="54"/>
      <c r="FT340" s="54"/>
      <c r="FU340" s="54"/>
      <c r="FV340" s="54"/>
      <c r="FW340" s="54"/>
      <c r="FX340" s="54"/>
      <c r="FY340" s="54"/>
      <c r="FZ340" s="54"/>
      <c r="GA340" s="54"/>
      <c r="GB340" s="54"/>
      <c r="GC340" s="54"/>
      <c r="GD340" s="54"/>
      <c r="GE340" s="54"/>
      <c r="GF340" s="54"/>
      <c r="GG340" s="54"/>
      <c r="GH340" s="54"/>
      <c r="GI340" s="54"/>
      <c r="GJ340" s="54"/>
      <c r="GK340" s="54"/>
      <c r="GL340" s="54"/>
      <c r="GM340" s="54"/>
      <c r="GN340" s="54"/>
      <c r="GO340" s="54"/>
      <c r="GP340" s="54"/>
      <c r="GQ340" s="54"/>
      <c r="GR340" s="54"/>
      <c r="GS340" s="54"/>
      <c r="GT340" s="54"/>
      <c r="GU340" s="54"/>
      <c r="GV340" s="54"/>
      <c r="GW340" s="54"/>
      <c r="GX340" s="54"/>
      <c r="GY340" s="54"/>
      <c r="GZ340" s="54"/>
      <c r="HA340" s="54"/>
      <c r="HB340" s="54"/>
      <c r="HC340" s="54"/>
      <c r="HD340" s="54"/>
      <c r="HE340" s="54"/>
      <c r="HF340" s="54"/>
      <c r="HG340" s="54"/>
      <c r="HH340" s="54"/>
      <c r="HI340" s="54"/>
      <c r="HJ340" s="54"/>
      <c r="HK340" s="54"/>
      <c r="HL340" s="54"/>
      <c r="HM340" s="54"/>
      <c r="HN340" s="54"/>
      <c r="HO340" s="54"/>
      <c r="HP340" s="54"/>
      <c r="HQ340" s="54"/>
      <c r="HR340" s="54"/>
      <c r="HS340" s="54"/>
      <c r="HT340" s="54"/>
      <c r="HU340" s="54"/>
      <c r="HV340" s="54"/>
      <c r="HW340" s="54"/>
      <c r="HX340" s="54"/>
      <c r="HY340" s="54"/>
      <c r="HZ340" s="54"/>
      <c r="IA340" s="54"/>
      <c r="IB340" s="54"/>
      <c r="IC340" s="54"/>
      <c r="ID340" s="54"/>
      <c r="IE340" s="54"/>
      <c r="IF340" s="54"/>
      <c r="IG340" s="54"/>
      <c r="IH340" s="54"/>
      <c r="II340" s="54"/>
      <c r="IJ340" s="54"/>
      <c r="IK340" s="54"/>
      <c r="IL340" s="54"/>
      <c r="IM340" s="54"/>
      <c r="IN340" s="54"/>
      <c r="IO340" s="54"/>
      <c r="IP340" s="54"/>
      <c r="IQ340" s="54"/>
      <c r="IR340" s="54"/>
      <c r="IS340" s="54"/>
      <c r="IT340" s="54"/>
      <c r="IU340" s="54"/>
      <c r="IV340" s="54"/>
      <c r="IW340" s="54"/>
      <c r="IX340" s="54"/>
      <c r="IY340" s="54"/>
      <c r="IZ340" s="54"/>
      <c r="JA340" s="54"/>
      <c r="JB340" s="54"/>
      <c r="JC340" s="54"/>
      <c r="JD340" s="54"/>
      <c r="JE340" s="54"/>
      <c r="JF340" s="54"/>
      <c r="JG340" s="54"/>
      <c r="JH340" s="54"/>
      <c r="JI340" s="54"/>
      <c r="JJ340" s="54"/>
      <c r="JK340" s="54"/>
      <c r="JL340" s="54"/>
      <c r="JM340" s="54"/>
      <c r="JN340" s="54"/>
      <c r="JO340" s="54"/>
      <c r="JP340" s="54"/>
      <c r="JQ340" s="54"/>
      <c r="JR340" s="54"/>
      <c r="JS340" s="54"/>
      <c r="JT340" s="54"/>
      <c r="JU340" s="54"/>
      <c r="JV340" s="54"/>
      <c r="JW340" s="54"/>
      <c r="JX340" s="54"/>
      <c r="JY340" s="54"/>
      <c r="JZ340" s="54"/>
      <c r="KA340" s="54"/>
      <c r="KB340" s="54"/>
      <c r="KC340" s="54"/>
      <c r="KD340" s="54"/>
      <c r="KE340" s="54"/>
      <c r="KF340" s="54"/>
      <c r="KG340" s="54"/>
      <c r="KH340" s="54"/>
      <c r="KI340" s="54"/>
      <c r="KJ340" s="54"/>
      <c r="KK340" s="54"/>
      <c r="KL340" s="54"/>
      <c r="KM340" s="54"/>
      <c r="KN340" s="54"/>
      <c r="KO340" s="54"/>
      <c r="KP340" s="54"/>
      <c r="KQ340" s="54"/>
      <c r="KR340" s="54"/>
      <c r="KS340" s="54"/>
      <c r="KT340" s="54"/>
      <c r="KU340" s="54"/>
      <c r="KV340" s="54"/>
      <c r="KW340" s="54"/>
      <c r="KX340" s="54"/>
      <c r="KY340" s="54"/>
      <c r="KZ340" s="54"/>
      <c r="LA340" s="54"/>
      <c r="LB340" s="54"/>
      <c r="LC340" s="54"/>
      <c r="LD340" s="54"/>
      <c r="LE340" s="54"/>
      <c r="LF340" s="54"/>
      <c r="LG340" s="54"/>
      <c r="LH340" s="54"/>
      <c r="LI340" s="54"/>
      <c r="LJ340" s="54"/>
      <c r="LK340" s="54"/>
      <c r="LL340" s="54"/>
      <c r="LM340" s="54"/>
      <c r="LN340" s="54"/>
      <c r="LO340" s="54"/>
      <c r="LP340" s="54"/>
      <c r="LQ340" s="54"/>
      <c r="LR340" s="54"/>
      <c r="LS340" s="54"/>
      <c r="LT340" s="54"/>
      <c r="LU340" s="54"/>
      <c r="LV340" s="54"/>
      <c r="LW340" s="54"/>
      <c r="LX340" s="54"/>
      <c r="LY340" s="54"/>
      <c r="LZ340" s="54"/>
      <c r="MA340" s="54"/>
      <c r="MB340" s="54"/>
      <c r="MC340" s="54"/>
      <c r="MD340" s="54"/>
      <c r="ME340" s="54"/>
      <c r="MF340" s="54"/>
      <c r="MG340" s="54"/>
      <c r="MH340" s="54"/>
      <c r="MI340" s="54"/>
      <c r="MJ340" s="54"/>
      <c r="MK340" s="54"/>
      <c r="ML340" s="54"/>
      <c r="MM340" s="54"/>
      <c r="MN340" s="54"/>
      <c r="MO340" s="54"/>
      <c r="MP340" s="54"/>
      <c r="MQ340" s="54"/>
      <c r="MR340" s="54"/>
      <c r="MS340" s="54"/>
      <c r="MT340" s="54"/>
      <c r="MU340" s="54"/>
      <c r="MV340" s="54"/>
      <c r="MW340" s="54"/>
      <c r="MX340" s="54"/>
      <c r="MY340" s="54"/>
      <c r="MZ340" s="54"/>
      <c r="NA340" s="54"/>
      <c r="NB340" s="54"/>
      <c r="NC340" s="54"/>
      <c r="ND340" s="54"/>
      <c r="NE340" s="54"/>
      <c r="NF340" s="54"/>
      <c r="NG340" s="54"/>
      <c r="NH340" s="54"/>
      <c r="NI340" s="54"/>
      <c r="NJ340" s="54"/>
      <c r="NK340" s="54"/>
      <c r="NL340" s="54"/>
      <c r="NM340" s="54"/>
      <c r="NN340" s="54"/>
      <c r="NO340" s="54"/>
      <c r="NP340" s="54"/>
      <c r="NQ340" s="54"/>
      <c r="NR340" s="54"/>
      <c r="NS340" s="54"/>
      <c r="NT340" s="54"/>
      <c r="NU340" s="54"/>
      <c r="NV340" s="54"/>
      <c r="NW340" s="54"/>
      <c r="NX340" s="54"/>
      <c r="NY340" s="54"/>
      <c r="NZ340" s="54"/>
      <c r="OA340" s="54"/>
      <c r="OB340" s="54"/>
      <c r="OC340" s="54"/>
      <c r="OD340" s="54"/>
      <c r="OE340" s="54"/>
      <c r="OF340" s="54"/>
      <c r="OG340" s="54"/>
      <c r="OH340" s="54"/>
      <c r="OI340" s="54"/>
      <c r="OJ340" s="54"/>
      <c r="OK340" s="54"/>
      <c r="OL340" s="54"/>
      <c r="OM340" s="54"/>
      <c r="ON340" s="54"/>
      <c r="OO340" s="54"/>
      <c r="OP340" s="54"/>
      <c r="OQ340" s="54"/>
      <c r="OR340" s="54"/>
      <c r="OS340" s="54"/>
      <c r="OT340" s="54"/>
      <c r="OU340" s="54"/>
      <c r="OV340" s="54"/>
      <c r="OW340" s="54"/>
      <c r="OX340" s="54"/>
      <c r="OY340" s="54"/>
      <c r="OZ340" s="54"/>
      <c r="PA340" s="54"/>
      <c r="PB340" s="54"/>
      <c r="PC340" s="54"/>
      <c r="PD340" s="54"/>
      <c r="PE340" s="54"/>
      <c r="PF340" s="54"/>
      <c r="PG340" s="54"/>
      <c r="PH340" s="54"/>
      <c r="PI340" s="54"/>
      <c r="PJ340" s="54"/>
      <c r="PK340" s="54"/>
      <c r="PL340" s="54"/>
      <c r="PM340" s="54"/>
      <c r="PN340" s="54"/>
      <c r="PO340" s="54"/>
      <c r="PP340" s="54"/>
      <c r="PQ340" s="54"/>
      <c r="PR340" s="54"/>
      <c r="PS340" s="54"/>
      <c r="PT340" s="54"/>
      <c r="PU340" s="54"/>
      <c r="PV340" s="54"/>
      <c r="PW340" s="54"/>
      <c r="PX340" s="54"/>
      <c r="PY340" s="54"/>
      <c r="PZ340" s="54"/>
      <c r="QA340" s="54"/>
      <c r="QB340" s="54"/>
      <c r="QC340" s="54"/>
      <c r="QD340" s="54"/>
      <c r="QE340" s="54"/>
      <c r="QF340" s="54"/>
      <c r="QG340" s="54"/>
      <c r="QH340" s="54"/>
      <c r="QI340" s="54"/>
      <c r="QJ340" s="54"/>
      <c r="QK340" s="54"/>
      <c r="QL340" s="54"/>
      <c r="QM340" s="54"/>
      <c r="QN340" s="54"/>
      <c r="QO340" s="54"/>
      <c r="QP340" s="54"/>
      <c r="QQ340" s="54"/>
      <c r="QR340" s="54"/>
      <c r="QS340" s="54"/>
      <c r="QT340" s="54"/>
      <c r="QU340" s="54"/>
      <c r="QV340" s="54"/>
      <c r="QW340" s="54"/>
      <c r="QX340" s="54"/>
      <c r="QY340" s="54"/>
      <c r="QZ340" s="54"/>
      <c r="RA340" s="54"/>
      <c r="RB340" s="54"/>
      <c r="RC340" s="54"/>
      <c r="RD340" s="54"/>
      <c r="RE340" s="54"/>
      <c r="RF340" s="54"/>
      <c r="RG340" s="54"/>
      <c r="RH340" s="54"/>
      <c r="RI340" s="54"/>
      <c r="RJ340" s="54"/>
      <c r="RK340" s="54"/>
      <c r="RL340" s="54"/>
      <c r="RM340" s="54"/>
      <c r="RN340" s="54"/>
      <c r="RO340" s="54"/>
      <c r="RP340" s="54"/>
      <c r="RQ340" s="54"/>
      <c r="RR340" s="54"/>
      <c r="RS340" s="54"/>
      <c r="RT340" s="54"/>
      <c r="RU340" s="54"/>
      <c r="RV340" s="54"/>
      <c r="RW340" s="54"/>
      <c r="RX340" s="54"/>
      <c r="RY340" s="54"/>
      <c r="RZ340" s="54"/>
      <c r="SA340" s="54"/>
      <c r="SB340" s="54"/>
      <c r="SC340" s="54"/>
      <c r="SD340" s="54"/>
      <c r="SE340" s="54"/>
      <c r="SF340" s="54"/>
      <c r="SG340" s="54"/>
      <c r="SH340" s="54"/>
      <c r="SI340" s="54"/>
      <c r="SJ340" s="54"/>
      <c r="SK340" s="54"/>
      <c r="SL340" s="54"/>
      <c r="SM340" s="54"/>
      <c r="SN340" s="54"/>
      <c r="SO340" s="54"/>
      <c r="SP340" s="54"/>
      <c r="SQ340" s="54"/>
      <c r="SR340" s="54"/>
      <c r="SS340" s="54"/>
      <c r="ST340" s="54"/>
      <c r="SU340" s="54"/>
      <c r="SV340" s="54"/>
      <c r="SW340" s="54"/>
      <c r="SX340" s="54"/>
      <c r="SY340" s="54"/>
      <c r="SZ340" s="54"/>
      <c r="TA340" s="54"/>
      <c r="TB340" s="54"/>
      <c r="TC340" s="54"/>
      <c r="TD340" s="54"/>
      <c r="TE340" s="54"/>
      <c r="TF340" s="54"/>
      <c r="TG340" s="54"/>
      <c r="TH340" s="54"/>
      <c r="TI340" s="54"/>
      <c r="TJ340" s="54"/>
      <c r="TK340" s="54"/>
      <c r="TL340" s="54"/>
      <c r="TM340" s="54"/>
      <c r="TN340" s="54"/>
      <c r="TO340" s="54"/>
      <c r="TP340" s="54"/>
      <c r="TQ340" s="54"/>
      <c r="TR340" s="54"/>
      <c r="TS340" s="54"/>
      <c r="TT340" s="54"/>
      <c r="TU340" s="54"/>
      <c r="TV340" s="54"/>
      <c r="TW340" s="54"/>
      <c r="TX340" s="54"/>
      <c r="TY340" s="54"/>
      <c r="TZ340" s="54"/>
      <c r="UA340" s="54"/>
      <c r="UB340" s="54"/>
      <c r="UC340" s="54"/>
      <c r="UD340" s="54"/>
      <c r="UE340" s="54"/>
      <c r="UF340" s="54"/>
      <c r="UG340" s="54"/>
      <c r="UH340" s="54"/>
      <c r="UI340" s="54"/>
      <c r="UJ340" s="54"/>
      <c r="UK340" s="54"/>
      <c r="UL340" s="54"/>
      <c r="UM340" s="54"/>
      <c r="UN340" s="54"/>
      <c r="UO340" s="54"/>
      <c r="UP340" s="54"/>
      <c r="UQ340" s="54"/>
      <c r="UR340" s="54"/>
      <c r="US340" s="54"/>
      <c r="UT340" s="54"/>
      <c r="UU340" s="54"/>
      <c r="UV340" s="54"/>
      <c r="UW340" s="54"/>
      <c r="UX340" s="54"/>
      <c r="UY340" s="54"/>
      <c r="UZ340" s="54"/>
      <c r="VA340" s="54"/>
      <c r="VB340" s="54"/>
      <c r="VC340" s="54"/>
      <c r="VD340" s="54"/>
      <c r="VE340" s="54"/>
      <c r="VF340" s="54"/>
      <c r="VG340" s="54"/>
      <c r="VH340" s="54"/>
      <c r="VI340" s="54"/>
      <c r="VJ340" s="54"/>
      <c r="VK340" s="54"/>
      <c r="VL340" s="54"/>
      <c r="VM340" s="54"/>
      <c r="VN340" s="54"/>
      <c r="VO340" s="54"/>
      <c r="VP340" s="54"/>
      <c r="VQ340" s="54"/>
      <c r="VR340" s="54"/>
      <c r="VS340" s="54"/>
      <c r="VT340" s="54"/>
      <c r="VU340" s="54"/>
      <c r="VV340" s="54"/>
      <c r="VW340" s="54"/>
      <c r="VX340" s="54"/>
      <c r="VY340" s="54"/>
      <c r="VZ340" s="54"/>
      <c r="WA340" s="54"/>
      <c r="WB340" s="54"/>
      <c r="WC340" s="54"/>
      <c r="WD340" s="54"/>
      <c r="WE340" s="54"/>
      <c r="WF340" s="54"/>
      <c r="WG340" s="54"/>
      <c r="WH340" s="54"/>
      <c r="WI340" s="54"/>
      <c r="WJ340" s="54"/>
      <c r="WK340" s="54"/>
      <c r="WL340" s="54"/>
      <c r="WM340" s="54"/>
      <c r="WN340" s="54"/>
      <c r="WO340" s="54"/>
      <c r="WP340" s="54"/>
      <c r="WQ340" s="54"/>
      <c r="WR340" s="54"/>
      <c r="WS340" s="54"/>
      <c r="WT340" s="54"/>
      <c r="WU340" s="54"/>
      <c r="WV340" s="54"/>
      <c r="WW340" s="54"/>
      <c r="WX340" s="54"/>
      <c r="WY340" s="54"/>
      <c r="WZ340" s="54"/>
      <c r="XA340" s="54"/>
      <c r="XB340" s="54"/>
      <c r="XC340" s="54"/>
      <c r="XD340" s="54"/>
      <c r="XE340" s="54"/>
      <c r="XF340" s="54"/>
      <c r="XG340" s="54"/>
      <c r="XH340" s="54"/>
      <c r="XI340" s="54"/>
      <c r="XJ340" s="54"/>
      <c r="XK340" s="54"/>
      <c r="XL340" s="54"/>
      <c r="XM340" s="54"/>
      <c r="XN340" s="54"/>
      <c r="XO340" s="54"/>
      <c r="XP340" s="54"/>
      <c r="XQ340" s="54"/>
      <c r="XR340" s="54"/>
      <c r="XS340" s="54"/>
      <c r="XT340" s="54"/>
      <c r="XU340" s="54"/>
      <c r="XV340" s="54"/>
      <c r="XW340" s="54"/>
      <c r="XX340" s="54"/>
      <c r="XY340" s="54"/>
      <c r="XZ340" s="54"/>
      <c r="YA340" s="54"/>
      <c r="YB340" s="54"/>
      <c r="YC340" s="54"/>
      <c r="YD340" s="54"/>
      <c r="YE340" s="54"/>
      <c r="YF340" s="54"/>
      <c r="YG340" s="54"/>
      <c r="YH340" s="54"/>
      <c r="YI340" s="54"/>
      <c r="YJ340" s="54"/>
      <c r="YK340" s="54"/>
      <c r="YL340" s="54"/>
      <c r="YM340" s="54"/>
      <c r="YN340" s="54"/>
      <c r="YO340" s="54"/>
      <c r="YP340" s="54"/>
      <c r="YQ340" s="54"/>
      <c r="YR340" s="54"/>
      <c r="YS340" s="54"/>
      <c r="YT340" s="54"/>
      <c r="YU340" s="54"/>
      <c r="YV340" s="54"/>
      <c r="YW340" s="54"/>
      <c r="YX340" s="54"/>
      <c r="YY340" s="54"/>
      <c r="YZ340" s="54"/>
      <c r="ZA340" s="54"/>
      <c r="ZB340" s="54"/>
      <c r="ZC340" s="54"/>
      <c r="ZD340" s="54"/>
      <c r="ZE340" s="54"/>
      <c r="ZF340" s="54"/>
      <c r="ZG340" s="54"/>
      <c r="ZH340" s="54"/>
      <c r="ZI340" s="54"/>
      <c r="ZJ340" s="54"/>
      <c r="ZK340" s="54"/>
      <c r="ZL340" s="54"/>
      <c r="ZM340" s="54"/>
      <c r="ZN340" s="54"/>
      <c r="ZO340" s="54"/>
      <c r="ZP340" s="54"/>
      <c r="ZQ340" s="54"/>
      <c r="ZR340" s="54"/>
      <c r="ZS340" s="54"/>
      <c r="ZT340" s="54"/>
      <c r="ZU340" s="54"/>
      <c r="ZV340" s="54"/>
      <c r="ZW340" s="54"/>
      <c r="ZX340" s="54"/>
      <c r="ZY340" s="54"/>
      <c r="ZZ340" s="54"/>
      <c r="AAA340" s="54"/>
      <c r="AAB340" s="54"/>
      <c r="AAC340" s="54"/>
      <c r="AAD340" s="54"/>
      <c r="AAE340" s="54"/>
      <c r="AAF340" s="54"/>
      <c r="AAG340" s="54"/>
      <c r="AAH340" s="54"/>
      <c r="AAI340" s="54"/>
      <c r="AAJ340" s="54"/>
      <c r="AAK340" s="54"/>
      <c r="AAL340" s="54"/>
      <c r="AAM340" s="54"/>
      <c r="AAN340" s="54"/>
      <c r="AAO340" s="54"/>
      <c r="AAP340" s="54"/>
      <c r="AAQ340" s="54"/>
      <c r="AAR340" s="54"/>
      <c r="AAS340" s="54"/>
      <c r="AAT340" s="54"/>
      <c r="AAU340" s="54"/>
      <c r="AAV340" s="54"/>
      <c r="AAW340" s="54"/>
      <c r="AAX340" s="54"/>
      <c r="AAY340" s="54"/>
      <c r="AAZ340" s="54"/>
      <c r="ABA340" s="54"/>
      <c r="ABB340" s="54"/>
      <c r="ABC340" s="54"/>
      <c r="ABD340" s="54"/>
      <c r="ABE340" s="54"/>
      <c r="ABF340" s="54"/>
      <c r="ABG340" s="54"/>
      <c r="ABH340" s="54"/>
      <c r="ABI340" s="54"/>
      <c r="ABJ340" s="54"/>
      <c r="ABK340" s="54"/>
      <c r="ABL340" s="54"/>
      <c r="ABM340" s="54"/>
      <c r="ABN340" s="54"/>
      <c r="ABO340" s="54"/>
      <c r="ABP340" s="54"/>
      <c r="ABQ340" s="54"/>
      <c r="ABR340" s="54"/>
      <c r="ABS340" s="54"/>
      <c r="ABT340" s="54"/>
      <c r="ABU340" s="54"/>
      <c r="ABV340" s="54"/>
      <c r="ABW340" s="54"/>
      <c r="ABX340" s="54"/>
      <c r="ABY340" s="54"/>
      <c r="ABZ340" s="54"/>
      <c r="ACA340" s="54"/>
      <c r="ACB340" s="54"/>
      <c r="ACC340" s="54"/>
      <c r="ACD340" s="54"/>
      <c r="ACE340" s="54"/>
      <c r="ACF340" s="54"/>
      <c r="ACG340" s="54"/>
      <c r="ACH340" s="54"/>
      <c r="ACI340" s="54"/>
      <c r="ACJ340" s="54"/>
      <c r="ACK340" s="54"/>
      <c r="ACL340" s="54"/>
      <c r="ACM340" s="54"/>
      <c r="ACN340" s="54"/>
      <c r="ACO340" s="54"/>
      <c r="ACP340" s="54"/>
      <c r="ACQ340" s="54"/>
      <c r="ACR340" s="54"/>
      <c r="ACS340" s="54"/>
      <c r="ACT340" s="54"/>
      <c r="ACU340" s="54"/>
      <c r="ACV340" s="54"/>
      <c r="ACW340" s="54"/>
      <c r="ACX340" s="54"/>
      <c r="ACY340" s="54"/>
      <c r="ACZ340" s="54"/>
      <c r="ADA340" s="54"/>
      <c r="ADB340" s="54"/>
      <c r="ADC340" s="54"/>
      <c r="ADD340" s="54"/>
      <c r="ADE340" s="54"/>
      <c r="ADF340" s="54"/>
      <c r="ADG340" s="54"/>
      <c r="ADH340" s="54"/>
      <c r="ADI340" s="54"/>
      <c r="ADJ340" s="54"/>
      <c r="ADK340" s="54"/>
      <c r="ADL340" s="54"/>
      <c r="ADM340" s="54"/>
      <c r="ADN340" s="54"/>
      <c r="ADO340" s="54"/>
      <c r="ADP340" s="54"/>
      <c r="ADQ340" s="54"/>
      <c r="ADR340" s="54"/>
      <c r="ADS340" s="54"/>
      <c r="ADT340" s="54"/>
      <c r="ADU340" s="54"/>
      <c r="ADV340" s="54"/>
      <c r="ADW340" s="54"/>
      <c r="ADX340" s="54"/>
      <c r="ADY340" s="54"/>
      <c r="ADZ340" s="54"/>
      <c r="AEA340" s="54"/>
      <c r="AEB340" s="54"/>
      <c r="AEC340" s="54"/>
      <c r="AED340" s="54"/>
      <c r="AEE340" s="54"/>
      <c r="AEF340" s="54"/>
      <c r="AEG340" s="54"/>
      <c r="AEH340" s="54"/>
      <c r="AEI340" s="54"/>
      <c r="AEJ340" s="54"/>
      <c r="AEK340" s="54"/>
      <c r="AEL340" s="54"/>
      <c r="AEM340" s="54"/>
      <c r="AEN340" s="54"/>
      <c r="AEO340" s="54"/>
      <c r="AEP340" s="54"/>
      <c r="AEQ340" s="54"/>
      <c r="AER340" s="54"/>
      <c r="AES340" s="54"/>
      <c r="AET340" s="54"/>
      <c r="AEU340" s="54"/>
      <c r="AEV340" s="54"/>
      <c r="AEW340" s="54"/>
      <c r="AEX340" s="54"/>
      <c r="AEY340" s="54"/>
      <c r="AEZ340" s="54"/>
      <c r="AFA340" s="54"/>
      <c r="AFB340" s="54"/>
      <c r="AFC340" s="54"/>
      <c r="AFD340" s="54"/>
      <c r="AFE340" s="54"/>
      <c r="AFF340" s="54"/>
      <c r="AFG340" s="54"/>
      <c r="AFH340" s="54"/>
      <c r="AFI340" s="54"/>
      <c r="AFJ340" s="54"/>
      <c r="AFK340" s="54"/>
      <c r="AFL340" s="54"/>
      <c r="AFM340" s="54"/>
      <c r="AFN340" s="54"/>
      <c r="AFO340" s="54"/>
      <c r="AFP340" s="54"/>
      <c r="AFQ340" s="54"/>
      <c r="AFR340" s="54"/>
      <c r="AFS340" s="54"/>
      <c r="AFT340" s="54"/>
      <c r="AFU340" s="54"/>
      <c r="AFV340" s="54"/>
      <c r="AFW340" s="54"/>
      <c r="AFX340" s="54"/>
      <c r="AFY340" s="54"/>
      <c r="AFZ340" s="54"/>
      <c r="AGA340" s="54"/>
      <c r="AGB340" s="54"/>
      <c r="AGC340" s="54"/>
      <c r="AGD340" s="54"/>
      <c r="AGE340" s="54"/>
      <c r="AGF340" s="54"/>
      <c r="AGG340" s="54"/>
      <c r="AGH340" s="54"/>
      <c r="AGI340" s="54"/>
      <c r="AGJ340" s="54"/>
      <c r="AGK340" s="54"/>
      <c r="AGL340" s="54"/>
      <c r="AGM340" s="54"/>
      <c r="AGN340" s="54"/>
      <c r="AGO340" s="54"/>
      <c r="AGP340" s="54"/>
      <c r="AGQ340" s="54"/>
      <c r="AGR340" s="54"/>
      <c r="AGS340" s="54"/>
      <c r="AGT340" s="54"/>
      <c r="AGU340" s="54"/>
      <c r="AGV340" s="54"/>
      <c r="AGW340" s="54"/>
      <c r="AGX340" s="54"/>
      <c r="AGY340" s="54"/>
      <c r="AGZ340" s="54"/>
      <c r="AHA340" s="54"/>
      <c r="AHB340" s="54"/>
      <c r="AHC340" s="54"/>
      <c r="AHD340" s="54"/>
      <c r="AHE340" s="54"/>
      <c r="AHF340" s="54"/>
      <c r="AHG340" s="54"/>
      <c r="AHH340" s="54"/>
      <c r="AHI340" s="54"/>
      <c r="AHJ340" s="54"/>
      <c r="AHK340" s="54"/>
      <c r="AHL340" s="54"/>
      <c r="AHM340" s="54"/>
      <c r="AHN340" s="54"/>
      <c r="AHO340" s="54"/>
      <c r="AHP340" s="54"/>
      <c r="AHQ340" s="54"/>
      <c r="AHR340" s="54"/>
      <c r="AHS340" s="54"/>
      <c r="AHT340" s="54"/>
      <c r="AHU340" s="54"/>
      <c r="AHV340" s="54"/>
      <c r="AHW340" s="54"/>
      <c r="AHX340" s="54"/>
      <c r="AHY340" s="54"/>
      <c r="AHZ340" s="54"/>
      <c r="AIA340" s="54"/>
      <c r="AIB340" s="54"/>
      <c r="AIC340" s="54"/>
      <c r="AID340" s="54"/>
      <c r="AIE340" s="54"/>
      <c r="AIF340" s="54"/>
      <c r="AIG340" s="54"/>
      <c r="AIH340" s="54"/>
      <c r="AII340" s="54"/>
      <c r="AIJ340" s="54"/>
      <c r="AIK340" s="54"/>
      <c r="AIL340" s="54"/>
      <c r="AIM340" s="54"/>
      <c r="AIN340" s="54"/>
      <c r="AIO340" s="54"/>
      <c r="AIP340" s="54"/>
      <c r="AIQ340" s="54"/>
      <c r="AIR340" s="54"/>
      <c r="AIS340" s="54"/>
      <c r="AIT340" s="54"/>
      <c r="AIU340" s="54"/>
      <c r="AIV340" s="54"/>
      <c r="AIW340" s="54"/>
      <c r="AIX340" s="54"/>
      <c r="AIY340" s="54"/>
      <c r="AIZ340" s="54"/>
      <c r="AJA340" s="54"/>
      <c r="AJB340" s="54"/>
      <c r="AJC340" s="54"/>
      <c r="AJD340" s="54"/>
      <c r="AJE340" s="54"/>
      <c r="AJF340" s="54"/>
      <c r="AJG340" s="54"/>
      <c r="AJH340" s="54"/>
      <c r="AJI340" s="54"/>
      <c r="AJJ340" s="54"/>
      <c r="AJK340" s="54"/>
      <c r="AJL340" s="54"/>
      <c r="AJM340" s="54"/>
      <c r="AJN340" s="54"/>
      <c r="AJO340" s="54"/>
      <c r="AJP340" s="54"/>
      <c r="AJQ340" s="54"/>
      <c r="AJR340" s="54"/>
      <c r="AJS340" s="54"/>
      <c r="AJT340" s="54"/>
      <c r="AJU340" s="54"/>
      <c r="AJV340" s="54"/>
      <c r="AJW340" s="54"/>
      <c r="AJX340" s="54"/>
      <c r="AJY340" s="54"/>
      <c r="AJZ340" s="54"/>
      <c r="AKA340" s="54"/>
      <c r="AKB340" s="54"/>
      <c r="AKC340" s="54"/>
      <c r="AKD340" s="54"/>
      <c r="AKE340" s="54"/>
      <c r="AKF340" s="54"/>
      <c r="AKG340" s="54"/>
      <c r="AKH340" s="54"/>
      <c r="AKI340" s="54"/>
      <c r="AKJ340" s="54"/>
      <c r="AKK340" s="54"/>
      <c r="AKL340" s="54"/>
      <c r="AKM340" s="54"/>
      <c r="AKN340" s="54"/>
      <c r="AKO340" s="54"/>
      <c r="AKP340" s="54"/>
      <c r="AKQ340" s="54"/>
      <c r="AKR340" s="54"/>
      <c r="AKS340" s="54"/>
      <c r="AKT340" s="54"/>
      <c r="AKU340" s="54"/>
      <c r="AKV340" s="54"/>
      <c r="AKW340" s="54"/>
      <c r="AKX340" s="54"/>
      <c r="AKY340" s="54"/>
      <c r="AKZ340" s="54"/>
      <c r="ALA340" s="54"/>
      <c r="ALB340" s="54"/>
      <c r="ALC340" s="54"/>
      <c r="ALD340" s="54"/>
      <c r="ALE340" s="54"/>
      <c r="ALF340" s="54"/>
      <c r="ALG340" s="54"/>
      <c r="ALH340" s="54"/>
      <c r="ALI340" s="54"/>
      <c r="ALJ340" s="54"/>
      <c r="ALK340" s="54"/>
      <c r="ALL340" s="54"/>
      <c r="ALM340" s="54"/>
      <c r="ALN340" s="54"/>
      <c r="ALO340" s="54"/>
      <c r="ALP340" s="54"/>
      <c r="ALQ340" s="54"/>
      <c r="ALR340" s="54"/>
      <c r="ALS340" s="54"/>
      <c r="ALT340" s="54"/>
    </row>
    <row r="341" spans="1:1008" customFormat="1" ht="15" customHeight="1" thickBot="1">
      <c r="A341" s="230"/>
      <c r="B341" s="231"/>
      <c r="C341" s="231"/>
      <c r="D341" s="232"/>
      <c r="E341" s="8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  <c r="DK341" s="54"/>
      <c r="DL341" s="54"/>
      <c r="DM341" s="54"/>
      <c r="DN341" s="54"/>
      <c r="DO341" s="54"/>
      <c r="DP341" s="54"/>
      <c r="DQ341" s="54"/>
      <c r="DR341" s="54"/>
      <c r="DS341" s="54"/>
      <c r="DT341" s="54"/>
      <c r="DU341" s="54"/>
      <c r="DV341" s="54"/>
      <c r="DW341" s="54"/>
      <c r="DX341" s="54"/>
      <c r="DY341" s="54"/>
      <c r="DZ341" s="54"/>
      <c r="EA341" s="54"/>
      <c r="EB341" s="54"/>
      <c r="EC341" s="54"/>
      <c r="ED341" s="54"/>
      <c r="EE341" s="54"/>
      <c r="EF341" s="54"/>
      <c r="EG341" s="54"/>
      <c r="EH341" s="54"/>
      <c r="EI341" s="54"/>
      <c r="EJ341" s="54"/>
      <c r="EK341" s="54"/>
      <c r="EL341" s="54"/>
      <c r="EM341" s="54"/>
      <c r="EN341" s="54"/>
      <c r="EO341" s="54"/>
      <c r="EP341" s="54"/>
      <c r="EQ341" s="54"/>
      <c r="ER341" s="54"/>
      <c r="ES341" s="54"/>
      <c r="ET341" s="54"/>
      <c r="EU341" s="54"/>
      <c r="EV341" s="54"/>
      <c r="EW341" s="54"/>
      <c r="EX341" s="54"/>
      <c r="EY341" s="54"/>
      <c r="EZ341" s="54"/>
      <c r="FA341" s="54"/>
      <c r="FB341" s="54"/>
      <c r="FC341" s="54"/>
      <c r="FD341" s="54"/>
      <c r="FE341" s="54"/>
      <c r="FF341" s="54"/>
      <c r="FG341" s="54"/>
      <c r="FH341" s="54"/>
      <c r="FI341" s="54"/>
      <c r="FJ341" s="54"/>
      <c r="FK341" s="54"/>
      <c r="FL341" s="54"/>
      <c r="FM341" s="54"/>
      <c r="FN341" s="54"/>
      <c r="FO341" s="54"/>
      <c r="FP341" s="54"/>
      <c r="FQ341" s="54"/>
      <c r="FR341" s="54"/>
      <c r="FS341" s="54"/>
      <c r="FT341" s="54"/>
      <c r="FU341" s="54"/>
      <c r="FV341" s="54"/>
      <c r="FW341" s="54"/>
      <c r="FX341" s="54"/>
      <c r="FY341" s="54"/>
      <c r="FZ341" s="54"/>
      <c r="GA341" s="54"/>
      <c r="GB341" s="54"/>
      <c r="GC341" s="54"/>
      <c r="GD341" s="54"/>
      <c r="GE341" s="54"/>
      <c r="GF341" s="54"/>
      <c r="GG341" s="54"/>
      <c r="GH341" s="54"/>
      <c r="GI341" s="54"/>
      <c r="GJ341" s="54"/>
      <c r="GK341" s="54"/>
      <c r="GL341" s="54"/>
      <c r="GM341" s="54"/>
      <c r="GN341" s="54"/>
      <c r="GO341" s="54"/>
      <c r="GP341" s="54"/>
      <c r="GQ341" s="54"/>
      <c r="GR341" s="54"/>
      <c r="GS341" s="54"/>
      <c r="GT341" s="54"/>
      <c r="GU341" s="54"/>
      <c r="GV341" s="54"/>
      <c r="GW341" s="54"/>
      <c r="GX341" s="54"/>
      <c r="GY341" s="54"/>
      <c r="GZ341" s="54"/>
      <c r="HA341" s="54"/>
      <c r="HB341" s="54"/>
      <c r="HC341" s="54"/>
      <c r="HD341" s="54"/>
      <c r="HE341" s="54"/>
      <c r="HF341" s="54"/>
      <c r="HG341" s="54"/>
      <c r="HH341" s="54"/>
      <c r="HI341" s="54"/>
      <c r="HJ341" s="54"/>
      <c r="HK341" s="54"/>
      <c r="HL341" s="54"/>
      <c r="HM341" s="54"/>
      <c r="HN341" s="54"/>
      <c r="HO341" s="54"/>
      <c r="HP341" s="54"/>
      <c r="HQ341" s="54"/>
      <c r="HR341" s="54"/>
      <c r="HS341" s="54"/>
      <c r="HT341" s="54"/>
      <c r="HU341" s="54"/>
      <c r="HV341" s="54"/>
      <c r="HW341" s="54"/>
      <c r="HX341" s="54"/>
      <c r="HY341" s="54"/>
      <c r="HZ341" s="54"/>
      <c r="IA341" s="54"/>
      <c r="IB341" s="54"/>
      <c r="IC341" s="54"/>
      <c r="ID341" s="54"/>
      <c r="IE341" s="54"/>
      <c r="IF341" s="54"/>
      <c r="IG341" s="54"/>
      <c r="IH341" s="54"/>
      <c r="II341" s="54"/>
      <c r="IJ341" s="54"/>
      <c r="IK341" s="54"/>
      <c r="IL341" s="54"/>
      <c r="IM341" s="54"/>
      <c r="IN341" s="54"/>
      <c r="IO341" s="54"/>
      <c r="IP341" s="54"/>
      <c r="IQ341" s="54"/>
      <c r="IR341" s="54"/>
      <c r="IS341" s="54"/>
      <c r="IT341" s="54"/>
      <c r="IU341" s="54"/>
      <c r="IV341" s="54"/>
      <c r="IW341" s="54"/>
      <c r="IX341" s="54"/>
      <c r="IY341" s="54"/>
      <c r="IZ341" s="54"/>
      <c r="JA341" s="54"/>
      <c r="JB341" s="54"/>
      <c r="JC341" s="54"/>
      <c r="JD341" s="54"/>
      <c r="JE341" s="54"/>
      <c r="JF341" s="54"/>
      <c r="JG341" s="54"/>
      <c r="JH341" s="54"/>
      <c r="JI341" s="54"/>
      <c r="JJ341" s="54"/>
      <c r="JK341" s="54"/>
      <c r="JL341" s="54"/>
      <c r="JM341" s="54"/>
      <c r="JN341" s="54"/>
      <c r="JO341" s="54"/>
      <c r="JP341" s="54"/>
      <c r="JQ341" s="54"/>
      <c r="JR341" s="54"/>
      <c r="JS341" s="54"/>
      <c r="JT341" s="54"/>
      <c r="JU341" s="54"/>
      <c r="JV341" s="54"/>
      <c r="JW341" s="54"/>
      <c r="JX341" s="54"/>
      <c r="JY341" s="54"/>
      <c r="JZ341" s="54"/>
      <c r="KA341" s="54"/>
      <c r="KB341" s="54"/>
      <c r="KC341" s="54"/>
      <c r="KD341" s="54"/>
      <c r="KE341" s="54"/>
      <c r="KF341" s="54"/>
      <c r="KG341" s="54"/>
      <c r="KH341" s="54"/>
      <c r="KI341" s="54"/>
      <c r="KJ341" s="54"/>
      <c r="KK341" s="54"/>
      <c r="KL341" s="54"/>
      <c r="KM341" s="54"/>
      <c r="KN341" s="54"/>
      <c r="KO341" s="54"/>
      <c r="KP341" s="54"/>
      <c r="KQ341" s="54"/>
      <c r="KR341" s="54"/>
      <c r="KS341" s="54"/>
      <c r="KT341" s="54"/>
      <c r="KU341" s="54"/>
      <c r="KV341" s="54"/>
      <c r="KW341" s="54"/>
      <c r="KX341" s="54"/>
      <c r="KY341" s="54"/>
      <c r="KZ341" s="54"/>
      <c r="LA341" s="54"/>
      <c r="LB341" s="54"/>
      <c r="LC341" s="54"/>
      <c r="LD341" s="54"/>
      <c r="LE341" s="54"/>
      <c r="LF341" s="54"/>
      <c r="LG341" s="54"/>
      <c r="LH341" s="54"/>
      <c r="LI341" s="54"/>
      <c r="LJ341" s="54"/>
      <c r="LK341" s="54"/>
      <c r="LL341" s="54"/>
      <c r="LM341" s="54"/>
      <c r="LN341" s="54"/>
      <c r="LO341" s="54"/>
      <c r="LP341" s="54"/>
      <c r="LQ341" s="54"/>
      <c r="LR341" s="54"/>
      <c r="LS341" s="54"/>
      <c r="LT341" s="54"/>
      <c r="LU341" s="54"/>
      <c r="LV341" s="54"/>
      <c r="LW341" s="54"/>
      <c r="LX341" s="54"/>
      <c r="LY341" s="54"/>
      <c r="LZ341" s="54"/>
      <c r="MA341" s="54"/>
      <c r="MB341" s="54"/>
      <c r="MC341" s="54"/>
      <c r="MD341" s="54"/>
      <c r="ME341" s="54"/>
      <c r="MF341" s="54"/>
      <c r="MG341" s="54"/>
      <c r="MH341" s="54"/>
      <c r="MI341" s="54"/>
      <c r="MJ341" s="54"/>
      <c r="MK341" s="54"/>
      <c r="ML341" s="54"/>
      <c r="MM341" s="54"/>
      <c r="MN341" s="54"/>
      <c r="MO341" s="54"/>
      <c r="MP341" s="54"/>
      <c r="MQ341" s="54"/>
      <c r="MR341" s="54"/>
      <c r="MS341" s="54"/>
      <c r="MT341" s="54"/>
      <c r="MU341" s="54"/>
      <c r="MV341" s="54"/>
      <c r="MW341" s="54"/>
      <c r="MX341" s="54"/>
      <c r="MY341" s="54"/>
      <c r="MZ341" s="54"/>
      <c r="NA341" s="54"/>
      <c r="NB341" s="54"/>
      <c r="NC341" s="54"/>
      <c r="ND341" s="54"/>
      <c r="NE341" s="54"/>
      <c r="NF341" s="54"/>
      <c r="NG341" s="54"/>
      <c r="NH341" s="54"/>
      <c r="NI341" s="54"/>
      <c r="NJ341" s="54"/>
      <c r="NK341" s="54"/>
      <c r="NL341" s="54"/>
      <c r="NM341" s="54"/>
      <c r="NN341" s="54"/>
      <c r="NO341" s="54"/>
      <c r="NP341" s="54"/>
      <c r="NQ341" s="54"/>
      <c r="NR341" s="54"/>
      <c r="NS341" s="54"/>
      <c r="NT341" s="54"/>
      <c r="NU341" s="54"/>
      <c r="NV341" s="54"/>
      <c r="NW341" s="54"/>
      <c r="NX341" s="54"/>
      <c r="NY341" s="54"/>
      <c r="NZ341" s="54"/>
      <c r="OA341" s="54"/>
      <c r="OB341" s="54"/>
      <c r="OC341" s="54"/>
      <c r="OD341" s="54"/>
      <c r="OE341" s="54"/>
      <c r="OF341" s="54"/>
      <c r="OG341" s="54"/>
      <c r="OH341" s="54"/>
      <c r="OI341" s="54"/>
      <c r="OJ341" s="54"/>
      <c r="OK341" s="54"/>
      <c r="OL341" s="54"/>
      <c r="OM341" s="54"/>
      <c r="ON341" s="54"/>
      <c r="OO341" s="54"/>
      <c r="OP341" s="54"/>
      <c r="OQ341" s="54"/>
      <c r="OR341" s="54"/>
      <c r="OS341" s="54"/>
      <c r="OT341" s="54"/>
      <c r="OU341" s="54"/>
      <c r="OV341" s="54"/>
      <c r="OW341" s="54"/>
      <c r="OX341" s="54"/>
      <c r="OY341" s="54"/>
      <c r="OZ341" s="54"/>
      <c r="PA341" s="54"/>
      <c r="PB341" s="54"/>
      <c r="PC341" s="54"/>
      <c r="PD341" s="54"/>
      <c r="PE341" s="54"/>
      <c r="PF341" s="54"/>
      <c r="PG341" s="54"/>
      <c r="PH341" s="54"/>
      <c r="PI341" s="54"/>
      <c r="PJ341" s="54"/>
      <c r="PK341" s="54"/>
      <c r="PL341" s="54"/>
      <c r="PM341" s="54"/>
      <c r="PN341" s="54"/>
      <c r="PO341" s="54"/>
      <c r="PP341" s="54"/>
      <c r="PQ341" s="54"/>
      <c r="PR341" s="54"/>
      <c r="PS341" s="54"/>
      <c r="PT341" s="54"/>
      <c r="PU341" s="54"/>
      <c r="PV341" s="54"/>
      <c r="PW341" s="54"/>
      <c r="PX341" s="54"/>
      <c r="PY341" s="54"/>
      <c r="PZ341" s="54"/>
      <c r="QA341" s="54"/>
      <c r="QB341" s="54"/>
      <c r="QC341" s="54"/>
      <c r="QD341" s="54"/>
      <c r="QE341" s="54"/>
      <c r="QF341" s="54"/>
      <c r="QG341" s="54"/>
      <c r="QH341" s="54"/>
      <c r="QI341" s="54"/>
      <c r="QJ341" s="54"/>
      <c r="QK341" s="54"/>
      <c r="QL341" s="54"/>
      <c r="QM341" s="54"/>
      <c r="QN341" s="54"/>
      <c r="QO341" s="54"/>
      <c r="QP341" s="54"/>
      <c r="QQ341" s="54"/>
      <c r="QR341" s="54"/>
      <c r="QS341" s="54"/>
      <c r="QT341" s="54"/>
      <c r="QU341" s="54"/>
      <c r="QV341" s="54"/>
      <c r="QW341" s="54"/>
      <c r="QX341" s="54"/>
      <c r="QY341" s="54"/>
      <c r="QZ341" s="54"/>
      <c r="RA341" s="54"/>
      <c r="RB341" s="54"/>
      <c r="RC341" s="54"/>
      <c r="RD341" s="54"/>
      <c r="RE341" s="54"/>
      <c r="RF341" s="54"/>
      <c r="RG341" s="54"/>
      <c r="RH341" s="54"/>
      <c r="RI341" s="54"/>
      <c r="RJ341" s="54"/>
      <c r="RK341" s="54"/>
      <c r="RL341" s="54"/>
      <c r="RM341" s="54"/>
      <c r="RN341" s="54"/>
      <c r="RO341" s="54"/>
      <c r="RP341" s="54"/>
      <c r="RQ341" s="54"/>
      <c r="RR341" s="54"/>
      <c r="RS341" s="54"/>
      <c r="RT341" s="54"/>
      <c r="RU341" s="54"/>
      <c r="RV341" s="54"/>
      <c r="RW341" s="54"/>
      <c r="RX341" s="54"/>
      <c r="RY341" s="54"/>
      <c r="RZ341" s="54"/>
      <c r="SA341" s="54"/>
      <c r="SB341" s="54"/>
      <c r="SC341" s="54"/>
      <c r="SD341" s="54"/>
      <c r="SE341" s="54"/>
      <c r="SF341" s="54"/>
      <c r="SG341" s="54"/>
      <c r="SH341" s="54"/>
      <c r="SI341" s="54"/>
      <c r="SJ341" s="54"/>
      <c r="SK341" s="54"/>
      <c r="SL341" s="54"/>
      <c r="SM341" s="54"/>
      <c r="SN341" s="54"/>
      <c r="SO341" s="54"/>
      <c r="SP341" s="54"/>
      <c r="SQ341" s="54"/>
      <c r="SR341" s="54"/>
      <c r="SS341" s="54"/>
      <c r="ST341" s="54"/>
      <c r="SU341" s="54"/>
      <c r="SV341" s="54"/>
      <c r="SW341" s="54"/>
      <c r="SX341" s="54"/>
      <c r="SY341" s="54"/>
      <c r="SZ341" s="54"/>
      <c r="TA341" s="54"/>
      <c r="TB341" s="54"/>
      <c r="TC341" s="54"/>
      <c r="TD341" s="54"/>
      <c r="TE341" s="54"/>
      <c r="TF341" s="54"/>
      <c r="TG341" s="54"/>
      <c r="TH341" s="54"/>
      <c r="TI341" s="54"/>
      <c r="TJ341" s="54"/>
      <c r="TK341" s="54"/>
      <c r="TL341" s="54"/>
      <c r="TM341" s="54"/>
      <c r="TN341" s="54"/>
      <c r="TO341" s="54"/>
      <c r="TP341" s="54"/>
      <c r="TQ341" s="54"/>
      <c r="TR341" s="54"/>
      <c r="TS341" s="54"/>
      <c r="TT341" s="54"/>
      <c r="TU341" s="54"/>
      <c r="TV341" s="54"/>
      <c r="TW341" s="54"/>
      <c r="TX341" s="54"/>
      <c r="TY341" s="54"/>
      <c r="TZ341" s="54"/>
      <c r="UA341" s="54"/>
      <c r="UB341" s="54"/>
      <c r="UC341" s="54"/>
      <c r="UD341" s="54"/>
      <c r="UE341" s="54"/>
      <c r="UF341" s="54"/>
      <c r="UG341" s="54"/>
      <c r="UH341" s="54"/>
      <c r="UI341" s="54"/>
      <c r="UJ341" s="54"/>
      <c r="UK341" s="54"/>
      <c r="UL341" s="54"/>
      <c r="UM341" s="54"/>
      <c r="UN341" s="54"/>
      <c r="UO341" s="54"/>
      <c r="UP341" s="54"/>
      <c r="UQ341" s="54"/>
      <c r="UR341" s="54"/>
      <c r="US341" s="54"/>
      <c r="UT341" s="54"/>
      <c r="UU341" s="54"/>
      <c r="UV341" s="54"/>
      <c r="UW341" s="54"/>
      <c r="UX341" s="54"/>
      <c r="UY341" s="54"/>
      <c r="UZ341" s="54"/>
      <c r="VA341" s="54"/>
      <c r="VB341" s="54"/>
      <c r="VC341" s="54"/>
      <c r="VD341" s="54"/>
      <c r="VE341" s="54"/>
      <c r="VF341" s="54"/>
      <c r="VG341" s="54"/>
      <c r="VH341" s="54"/>
      <c r="VI341" s="54"/>
      <c r="VJ341" s="54"/>
      <c r="VK341" s="54"/>
      <c r="VL341" s="54"/>
      <c r="VM341" s="54"/>
      <c r="VN341" s="54"/>
      <c r="VO341" s="54"/>
      <c r="VP341" s="54"/>
      <c r="VQ341" s="54"/>
      <c r="VR341" s="54"/>
      <c r="VS341" s="54"/>
      <c r="VT341" s="54"/>
      <c r="VU341" s="54"/>
      <c r="VV341" s="54"/>
      <c r="VW341" s="54"/>
      <c r="VX341" s="54"/>
      <c r="VY341" s="54"/>
      <c r="VZ341" s="54"/>
      <c r="WA341" s="54"/>
      <c r="WB341" s="54"/>
      <c r="WC341" s="54"/>
      <c r="WD341" s="54"/>
      <c r="WE341" s="54"/>
      <c r="WF341" s="54"/>
      <c r="WG341" s="54"/>
      <c r="WH341" s="54"/>
      <c r="WI341" s="54"/>
      <c r="WJ341" s="54"/>
      <c r="WK341" s="54"/>
      <c r="WL341" s="54"/>
      <c r="WM341" s="54"/>
      <c r="WN341" s="54"/>
      <c r="WO341" s="54"/>
      <c r="WP341" s="54"/>
      <c r="WQ341" s="54"/>
      <c r="WR341" s="54"/>
      <c r="WS341" s="54"/>
      <c r="WT341" s="54"/>
      <c r="WU341" s="54"/>
      <c r="WV341" s="54"/>
      <c r="WW341" s="54"/>
      <c r="WX341" s="54"/>
      <c r="WY341" s="54"/>
      <c r="WZ341" s="54"/>
      <c r="XA341" s="54"/>
      <c r="XB341" s="54"/>
      <c r="XC341" s="54"/>
      <c r="XD341" s="54"/>
      <c r="XE341" s="54"/>
      <c r="XF341" s="54"/>
      <c r="XG341" s="54"/>
      <c r="XH341" s="54"/>
      <c r="XI341" s="54"/>
      <c r="XJ341" s="54"/>
      <c r="XK341" s="54"/>
      <c r="XL341" s="54"/>
      <c r="XM341" s="54"/>
      <c r="XN341" s="54"/>
      <c r="XO341" s="54"/>
      <c r="XP341" s="54"/>
      <c r="XQ341" s="54"/>
      <c r="XR341" s="54"/>
      <c r="XS341" s="54"/>
      <c r="XT341" s="54"/>
      <c r="XU341" s="54"/>
      <c r="XV341" s="54"/>
      <c r="XW341" s="54"/>
      <c r="XX341" s="54"/>
      <c r="XY341" s="54"/>
      <c r="XZ341" s="54"/>
      <c r="YA341" s="54"/>
      <c r="YB341" s="54"/>
      <c r="YC341" s="54"/>
      <c r="YD341" s="54"/>
      <c r="YE341" s="54"/>
      <c r="YF341" s="54"/>
      <c r="YG341" s="54"/>
      <c r="YH341" s="54"/>
      <c r="YI341" s="54"/>
      <c r="YJ341" s="54"/>
      <c r="YK341" s="54"/>
      <c r="YL341" s="54"/>
      <c r="YM341" s="54"/>
      <c r="YN341" s="54"/>
      <c r="YO341" s="54"/>
      <c r="YP341" s="54"/>
      <c r="YQ341" s="54"/>
      <c r="YR341" s="54"/>
      <c r="YS341" s="54"/>
      <c r="YT341" s="54"/>
      <c r="YU341" s="54"/>
      <c r="YV341" s="54"/>
      <c r="YW341" s="54"/>
      <c r="YX341" s="54"/>
      <c r="YY341" s="54"/>
      <c r="YZ341" s="54"/>
      <c r="ZA341" s="54"/>
      <c r="ZB341" s="54"/>
      <c r="ZC341" s="54"/>
      <c r="ZD341" s="54"/>
      <c r="ZE341" s="54"/>
      <c r="ZF341" s="54"/>
      <c r="ZG341" s="54"/>
      <c r="ZH341" s="54"/>
      <c r="ZI341" s="54"/>
      <c r="ZJ341" s="54"/>
      <c r="ZK341" s="54"/>
      <c r="ZL341" s="54"/>
      <c r="ZM341" s="54"/>
      <c r="ZN341" s="54"/>
      <c r="ZO341" s="54"/>
      <c r="ZP341" s="54"/>
      <c r="ZQ341" s="54"/>
      <c r="ZR341" s="54"/>
      <c r="ZS341" s="54"/>
      <c r="ZT341" s="54"/>
      <c r="ZU341" s="54"/>
      <c r="ZV341" s="54"/>
      <c r="ZW341" s="54"/>
      <c r="ZX341" s="54"/>
      <c r="ZY341" s="54"/>
      <c r="ZZ341" s="54"/>
      <c r="AAA341" s="54"/>
      <c r="AAB341" s="54"/>
      <c r="AAC341" s="54"/>
      <c r="AAD341" s="54"/>
      <c r="AAE341" s="54"/>
      <c r="AAF341" s="54"/>
      <c r="AAG341" s="54"/>
      <c r="AAH341" s="54"/>
      <c r="AAI341" s="54"/>
      <c r="AAJ341" s="54"/>
      <c r="AAK341" s="54"/>
      <c r="AAL341" s="54"/>
      <c r="AAM341" s="54"/>
      <c r="AAN341" s="54"/>
      <c r="AAO341" s="54"/>
      <c r="AAP341" s="54"/>
      <c r="AAQ341" s="54"/>
      <c r="AAR341" s="54"/>
      <c r="AAS341" s="54"/>
      <c r="AAT341" s="54"/>
      <c r="AAU341" s="54"/>
      <c r="AAV341" s="54"/>
      <c r="AAW341" s="54"/>
      <c r="AAX341" s="54"/>
      <c r="AAY341" s="54"/>
      <c r="AAZ341" s="54"/>
      <c r="ABA341" s="54"/>
      <c r="ABB341" s="54"/>
      <c r="ABC341" s="54"/>
      <c r="ABD341" s="54"/>
      <c r="ABE341" s="54"/>
      <c r="ABF341" s="54"/>
      <c r="ABG341" s="54"/>
      <c r="ABH341" s="54"/>
      <c r="ABI341" s="54"/>
      <c r="ABJ341" s="54"/>
      <c r="ABK341" s="54"/>
      <c r="ABL341" s="54"/>
      <c r="ABM341" s="54"/>
      <c r="ABN341" s="54"/>
      <c r="ABO341" s="54"/>
      <c r="ABP341" s="54"/>
      <c r="ABQ341" s="54"/>
      <c r="ABR341" s="54"/>
      <c r="ABS341" s="54"/>
      <c r="ABT341" s="54"/>
      <c r="ABU341" s="54"/>
      <c r="ABV341" s="54"/>
      <c r="ABW341" s="54"/>
      <c r="ABX341" s="54"/>
      <c r="ABY341" s="54"/>
      <c r="ABZ341" s="54"/>
      <c r="ACA341" s="54"/>
      <c r="ACB341" s="54"/>
      <c r="ACC341" s="54"/>
      <c r="ACD341" s="54"/>
      <c r="ACE341" s="54"/>
      <c r="ACF341" s="54"/>
      <c r="ACG341" s="54"/>
      <c r="ACH341" s="54"/>
      <c r="ACI341" s="54"/>
      <c r="ACJ341" s="54"/>
      <c r="ACK341" s="54"/>
      <c r="ACL341" s="54"/>
      <c r="ACM341" s="54"/>
      <c r="ACN341" s="54"/>
      <c r="ACO341" s="54"/>
      <c r="ACP341" s="54"/>
      <c r="ACQ341" s="54"/>
      <c r="ACR341" s="54"/>
      <c r="ACS341" s="54"/>
      <c r="ACT341" s="54"/>
      <c r="ACU341" s="54"/>
      <c r="ACV341" s="54"/>
      <c r="ACW341" s="54"/>
      <c r="ACX341" s="54"/>
      <c r="ACY341" s="54"/>
      <c r="ACZ341" s="54"/>
      <c r="ADA341" s="54"/>
      <c r="ADB341" s="54"/>
      <c r="ADC341" s="54"/>
      <c r="ADD341" s="54"/>
      <c r="ADE341" s="54"/>
      <c r="ADF341" s="54"/>
      <c r="ADG341" s="54"/>
      <c r="ADH341" s="54"/>
      <c r="ADI341" s="54"/>
      <c r="ADJ341" s="54"/>
      <c r="ADK341" s="54"/>
      <c r="ADL341" s="54"/>
      <c r="ADM341" s="54"/>
      <c r="ADN341" s="54"/>
      <c r="ADO341" s="54"/>
      <c r="ADP341" s="54"/>
      <c r="ADQ341" s="54"/>
      <c r="ADR341" s="54"/>
      <c r="ADS341" s="54"/>
      <c r="ADT341" s="54"/>
      <c r="ADU341" s="54"/>
      <c r="ADV341" s="54"/>
      <c r="ADW341" s="54"/>
      <c r="ADX341" s="54"/>
      <c r="ADY341" s="54"/>
      <c r="ADZ341" s="54"/>
      <c r="AEA341" s="54"/>
      <c r="AEB341" s="54"/>
      <c r="AEC341" s="54"/>
      <c r="AED341" s="54"/>
      <c r="AEE341" s="54"/>
      <c r="AEF341" s="54"/>
      <c r="AEG341" s="54"/>
      <c r="AEH341" s="54"/>
      <c r="AEI341" s="54"/>
      <c r="AEJ341" s="54"/>
      <c r="AEK341" s="54"/>
      <c r="AEL341" s="54"/>
      <c r="AEM341" s="54"/>
      <c r="AEN341" s="54"/>
      <c r="AEO341" s="54"/>
      <c r="AEP341" s="54"/>
      <c r="AEQ341" s="54"/>
      <c r="AER341" s="54"/>
      <c r="AES341" s="54"/>
      <c r="AET341" s="54"/>
      <c r="AEU341" s="54"/>
      <c r="AEV341" s="54"/>
      <c r="AEW341" s="54"/>
      <c r="AEX341" s="54"/>
      <c r="AEY341" s="54"/>
      <c r="AEZ341" s="54"/>
      <c r="AFA341" s="54"/>
      <c r="AFB341" s="54"/>
      <c r="AFC341" s="54"/>
      <c r="AFD341" s="54"/>
      <c r="AFE341" s="54"/>
      <c r="AFF341" s="54"/>
      <c r="AFG341" s="54"/>
      <c r="AFH341" s="54"/>
      <c r="AFI341" s="54"/>
      <c r="AFJ341" s="54"/>
      <c r="AFK341" s="54"/>
      <c r="AFL341" s="54"/>
      <c r="AFM341" s="54"/>
      <c r="AFN341" s="54"/>
      <c r="AFO341" s="54"/>
      <c r="AFP341" s="54"/>
      <c r="AFQ341" s="54"/>
      <c r="AFR341" s="54"/>
      <c r="AFS341" s="54"/>
      <c r="AFT341" s="54"/>
      <c r="AFU341" s="54"/>
      <c r="AFV341" s="54"/>
      <c r="AFW341" s="54"/>
      <c r="AFX341" s="54"/>
      <c r="AFY341" s="54"/>
      <c r="AFZ341" s="54"/>
      <c r="AGA341" s="54"/>
      <c r="AGB341" s="54"/>
      <c r="AGC341" s="54"/>
      <c r="AGD341" s="54"/>
      <c r="AGE341" s="54"/>
      <c r="AGF341" s="54"/>
      <c r="AGG341" s="54"/>
      <c r="AGH341" s="54"/>
      <c r="AGI341" s="54"/>
      <c r="AGJ341" s="54"/>
      <c r="AGK341" s="54"/>
      <c r="AGL341" s="54"/>
      <c r="AGM341" s="54"/>
      <c r="AGN341" s="54"/>
      <c r="AGO341" s="54"/>
      <c r="AGP341" s="54"/>
      <c r="AGQ341" s="54"/>
      <c r="AGR341" s="54"/>
      <c r="AGS341" s="54"/>
      <c r="AGT341" s="54"/>
      <c r="AGU341" s="54"/>
      <c r="AGV341" s="54"/>
      <c r="AGW341" s="54"/>
      <c r="AGX341" s="54"/>
      <c r="AGY341" s="54"/>
      <c r="AGZ341" s="54"/>
      <c r="AHA341" s="54"/>
      <c r="AHB341" s="54"/>
      <c r="AHC341" s="54"/>
      <c r="AHD341" s="54"/>
      <c r="AHE341" s="54"/>
      <c r="AHF341" s="54"/>
      <c r="AHG341" s="54"/>
      <c r="AHH341" s="54"/>
      <c r="AHI341" s="54"/>
      <c r="AHJ341" s="54"/>
      <c r="AHK341" s="54"/>
      <c r="AHL341" s="54"/>
      <c r="AHM341" s="54"/>
      <c r="AHN341" s="54"/>
      <c r="AHO341" s="54"/>
      <c r="AHP341" s="54"/>
      <c r="AHQ341" s="54"/>
      <c r="AHR341" s="54"/>
      <c r="AHS341" s="54"/>
      <c r="AHT341" s="54"/>
      <c r="AHU341" s="54"/>
      <c r="AHV341" s="54"/>
      <c r="AHW341" s="54"/>
      <c r="AHX341" s="54"/>
      <c r="AHY341" s="54"/>
      <c r="AHZ341" s="54"/>
      <c r="AIA341" s="54"/>
      <c r="AIB341" s="54"/>
      <c r="AIC341" s="54"/>
      <c r="AID341" s="54"/>
      <c r="AIE341" s="54"/>
      <c r="AIF341" s="54"/>
      <c r="AIG341" s="54"/>
      <c r="AIH341" s="54"/>
      <c r="AII341" s="54"/>
      <c r="AIJ341" s="54"/>
      <c r="AIK341" s="54"/>
      <c r="AIL341" s="54"/>
      <c r="AIM341" s="54"/>
      <c r="AIN341" s="54"/>
      <c r="AIO341" s="54"/>
      <c r="AIP341" s="54"/>
      <c r="AIQ341" s="54"/>
      <c r="AIR341" s="54"/>
      <c r="AIS341" s="54"/>
      <c r="AIT341" s="54"/>
      <c r="AIU341" s="54"/>
      <c r="AIV341" s="54"/>
      <c r="AIW341" s="54"/>
      <c r="AIX341" s="54"/>
      <c r="AIY341" s="54"/>
      <c r="AIZ341" s="54"/>
      <c r="AJA341" s="54"/>
      <c r="AJB341" s="54"/>
      <c r="AJC341" s="54"/>
      <c r="AJD341" s="54"/>
      <c r="AJE341" s="54"/>
      <c r="AJF341" s="54"/>
      <c r="AJG341" s="54"/>
      <c r="AJH341" s="54"/>
      <c r="AJI341" s="54"/>
      <c r="AJJ341" s="54"/>
      <c r="AJK341" s="54"/>
      <c r="AJL341" s="54"/>
      <c r="AJM341" s="54"/>
      <c r="AJN341" s="54"/>
      <c r="AJO341" s="54"/>
      <c r="AJP341" s="54"/>
      <c r="AJQ341" s="54"/>
      <c r="AJR341" s="54"/>
      <c r="AJS341" s="54"/>
      <c r="AJT341" s="54"/>
      <c r="AJU341" s="54"/>
      <c r="AJV341" s="54"/>
      <c r="AJW341" s="54"/>
      <c r="AJX341" s="54"/>
      <c r="AJY341" s="54"/>
      <c r="AJZ341" s="54"/>
      <c r="AKA341" s="54"/>
      <c r="AKB341" s="54"/>
      <c r="AKC341" s="54"/>
      <c r="AKD341" s="54"/>
      <c r="AKE341" s="54"/>
      <c r="AKF341" s="54"/>
      <c r="AKG341" s="54"/>
      <c r="AKH341" s="54"/>
      <c r="AKI341" s="54"/>
      <c r="AKJ341" s="54"/>
      <c r="AKK341" s="54"/>
      <c r="AKL341" s="54"/>
      <c r="AKM341" s="54"/>
      <c r="AKN341" s="54"/>
      <c r="AKO341" s="54"/>
      <c r="AKP341" s="54"/>
      <c r="AKQ341" s="54"/>
      <c r="AKR341" s="54"/>
      <c r="AKS341" s="54"/>
      <c r="AKT341" s="54"/>
      <c r="AKU341" s="54"/>
      <c r="AKV341" s="54"/>
      <c r="AKW341" s="54"/>
      <c r="AKX341" s="54"/>
      <c r="AKY341" s="54"/>
      <c r="AKZ341" s="54"/>
      <c r="ALA341" s="54"/>
      <c r="ALB341" s="54"/>
      <c r="ALC341" s="54"/>
      <c r="ALD341" s="54"/>
      <c r="ALE341" s="54"/>
      <c r="ALF341" s="54"/>
      <c r="ALG341" s="54"/>
      <c r="ALH341" s="54"/>
      <c r="ALI341" s="54"/>
      <c r="ALJ341" s="54"/>
      <c r="ALK341" s="54"/>
      <c r="ALL341" s="54"/>
      <c r="ALM341" s="54"/>
      <c r="ALN341" s="54"/>
      <c r="ALO341" s="54"/>
      <c r="ALP341" s="54"/>
      <c r="ALQ341" s="54"/>
      <c r="ALR341" s="54"/>
      <c r="ALS341" s="54"/>
      <c r="ALT341" s="54"/>
    </row>
    <row r="342" spans="1:1008" customFormat="1" ht="30" customHeight="1">
      <c r="A342" s="226" t="s">
        <v>192</v>
      </c>
      <c r="B342" s="227"/>
      <c r="C342" s="40" t="s">
        <v>176</v>
      </c>
      <c r="D342" s="46" t="s">
        <v>177</v>
      </c>
      <c r="E342" s="8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  <c r="DK342" s="54"/>
      <c r="DL342" s="54"/>
      <c r="DM342" s="54"/>
      <c r="DN342" s="54"/>
      <c r="DO342" s="54"/>
      <c r="DP342" s="54"/>
      <c r="DQ342" s="54"/>
      <c r="DR342" s="54"/>
      <c r="DS342" s="54"/>
      <c r="DT342" s="54"/>
      <c r="DU342" s="54"/>
      <c r="DV342" s="54"/>
      <c r="DW342" s="54"/>
      <c r="DX342" s="54"/>
      <c r="DY342" s="54"/>
      <c r="DZ342" s="54"/>
      <c r="EA342" s="54"/>
      <c r="EB342" s="54"/>
      <c r="EC342" s="54"/>
      <c r="ED342" s="54"/>
      <c r="EE342" s="54"/>
      <c r="EF342" s="54"/>
      <c r="EG342" s="54"/>
      <c r="EH342" s="54"/>
      <c r="EI342" s="54"/>
      <c r="EJ342" s="54"/>
      <c r="EK342" s="54"/>
      <c r="EL342" s="54"/>
      <c r="EM342" s="54"/>
      <c r="EN342" s="54"/>
      <c r="EO342" s="54"/>
      <c r="EP342" s="54"/>
      <c r="EQ342" s="54"/>
      <c r="ER342" s="54"/>
      <c r="ES342" s="54"/>
      <c r="ET342" s="54"/>
      <c r="EU342" s="54"/>
      <c r="EV342" s="54"/>
      <c r="EW342" s="54"/>
      <c r="EX342" s="54"/>
      <c r="EY342" s="54"/>
      <c r="EZ342" s="54"/>
      <c r="FA342" s="54"/>
      <c r="FB342" s="54"/>
      <c r="FC342" s="54"/>
      <c r="FD342" s="54"/>
      <c r="FE342" s="54"/>
      <c r="FF342" s="54"/>
      <c r="FG342" s="54"/>
      <c r="FH342" s="54"/>
      <c r="FI342" s="54"/>
      <c r="FJ342" s="54"/>
      <c r="FK342" s="54"/>
      <c r="FL342" s="54"/>
      <c r="FM342" s="54"/>
      <c r="FN342" s="54"/>
      <c r="FO342" s="54"/>
      <c r="FP342" s="54"/>
      <c r="FQ342" s="54"/>
      <c r="FR342" s="54"/>
      <c r="FS342" s="54"/>
      <c r="FT342" s="54"/>
      <c r="FU342" s="54"/>
      <c r="FV342" s="54"/>
      <c r="FW342" s="54"/>
      <c r="FX342" s="54"/>
      <c r="FY342" s="54"/>
      <c r="FZ342" s="54"/>
      <c r="GA342" s="54"/>
      <c r="GB342" s="54"/>
      <c r="GC342" s="54"/>
      <c r="GD342" s="54"/>
      <c r="GE342" s="54"/>
      <c r="GF342" s="54"/>
      <c r="GG342" s="54"/>
      <c r="GH342" s="54"/>
      <c r="GI342" s="54"/>
      <c r="GJ342" s="54"/>
      <c r="GK342" s="54"/>
      <c r="GL342" s="54"/>
      <c r="GM342" s="54"/>
      <c r="GN342" s="54"/>
      <c r="GO342" s="54"/>
      <c r="GP342" s="54"/>
      <c r="GQ342" s="54"/>
      <c r="GR342" s="54"/>
      <c r="GS342" s="54"/>
      <c r="GT342" s="54"/>
      <c r="GU342" s="54"/>
      <c r="GV342" s="54"/>
      <c r="GW342" s="54"/>
      <c r="GX342" s="54"/>
      <c r="GY342" s="54"/>
      <c r="GZ342" s="54"/>
      <c r="HA342" s="54"/>
      <c r="HB342" s="54"/>
      <c r="HC342" s="54"/>
      <c r="HD342" s="54"/>
      <c r="HE342" s="54"/>
      <c r="HF342" s="54"/>
      <c r="HG342" s="54"/>
      <c r="HH342" s="54"/>
      <c r="HI342" s="54"/>
      <c r="HJ342" s="54"/>
      <c r="HK342" s="54"/>
      <c r="HL342" s="54"/>
      <c r="HM342" s="54"/>
      <c r="HN342" s="54"/>
      <c r="HO342" s="54"/>
      <c r="HP342" s="54"/>
      <c r="HQ342" s="54"/>
      <c r="HR342" s="54"/>
      <c r="HS342" s="54"/>
      <c r="HT342" s="54"/>
      <c r="HU342" s="54"/>
      <c r="HV342" s="54"/>
      <c r="HW342" s="54"/>
      <c r="HX342" s="54"/>
      <c r="HY342" s="54"/>
      <c r="HZ342" s="54"/>
      <c r="IA342" s="54"/>
      <c r="IB342" s="54"/>
      <c r="IC342" s="54"/>
      <c r="ID342" s="54"/>
      <c r="IE342" s="54"/>
      <c r="IF342" s="54"/>
      <c r="IG342" s="54"/>
      <c r="IH342" s="54"/>
      <c r="II342" s="54"/>
      <c r="IJ342" s="54"/>
      <c r="IK342" s="54"/>
      <c r="IL342" s="54"/>
      <c r="IM342" s="54"/>
      <c r="IN342" s="54"/>
      <c r="IO342" s="54"/>
      <c r="IP342" s="54"/>
      <c r="IQ342" s="54"/>
      <c r="IR342" s="54"/>
      <c r="IS342" s="54"/>
      <c r="IT342" s="54"/>
      <c r="IU342" s="54"/>
      <c r="IV342" s="54"/>
      <c r="IW342" s="54"/>
      <c r="IX342" s="54"/>
      <c r="IY342" s="54"/>
      <c r="IZ342" s="54"/>
      <c r="JA342" s="54"/>
      <c r="JB342" s="54"/>
      <c r="JC342" s="54"/>
      <c r="JD342" s="54"/>
      <c r="JE342" s="54"/>
      <c r="JF342" s="54"/>
      <c r="JG342" s="54"/>
      <c r="JH342" s="54"/>
      <c r="JI342" s="54"/>
      <c r="JJ342" s="54"/>
      <c r="JK342" s="54"/>
      <c r="JL342" s="54"/>
      <c r="JM342" s="54"/>
      <c r="JN342" s="54"/>
      <c r="JO342" s="54"/>
      <c r="JP342" s="54"/>
      <c r="JQ342" s="54"/>
      <c r="JR342" s="54"/>
      <c r="JS342" s="54"/>
      <c r="JT342" s="54"/>
      <c r="JU342" s="54"/>
      <c r="JV342" s="54"/>
      <c r="JW342" s="54"/>
      <c r="JX342" s="54"/>
      <c r="JY342" s="54"/>
      <c r="JZ342" s="54"/>
      <c r="KA342" s="54"/>
      <c r="KB342" s="54"/>
      <c r="KC342" s="54"/>
      <c r="KD342" s="54"/>
      <c r="KE342" s="54"/>
      <c r="KF342" s="54"/>
      <c r="KG342" s="54"/>
      <c r="KH342" s="54"/>
      <c r="KI342" s="54"/>
      <c r="KJ342" s="54"/>
      <c r="KK342" s="54"/>
      <c r="KL342" s="54"/>
      <c r="KM342" s="54"/>
      <c r="KN342" s="54"/>
      <c r="KO342" s="54"/>
      <c r="KP342" s="54"/>
      <c r="KQ342" s="54"/>
      <c r="KR342" s="54"/>
      <c r="KS342" s="54"/>
      <c r="KT342" s="54"/>
      <c r="KU342" s="54"/>
      <c r="KV342" s="54"/>
      <c r="KW342" s="54"/>
      <c r="KX342" s="54"/>
      <c r="KY342" s="54"/>
      <c r="KZ342" s="54"/>
      <c r="LA342" s="54"/>
      <c r="LB342" s="54"/>
      <c r="LC342" s="54"/>
      <c r="LD342" s="54"/>
      <c r="LE342" s="54"/>
      <c r="LF342" s="54"/>
      <c r="LG342" s="54"/>
      <c r="LH342" s="54"/>
      <c r="LI342" s="54"/>
      <c r="LJ342" s="54"/>
      <c r="LK342" s="54"/>
      <c r="LL342" s="54"/>
      <c r="LM342" s="54"/>
      <c r="LN342" s="54"/>
      <c r="LO342" s="54"/>
      <c r="LP342" s="54"/>
      <c r="LQ342" s="54"/>
      <c r="LR342" s="54"/>
      <c r="LS342" s="54"/>
      <c r="LT342" s="54"/>
      <c r="LU342" s="54"/>
      <c r="LV342" s="54"/>
      <c r="LW342" s="54"/>
      <c r="LX342" s="54"/>
      <c r="LY342" s="54"/>
      <c r="LZ342" s="54"/>
      <c r="MA342" s="54"/>
      <c r="MB342" s="54"/>
      <c r="MC342" s="54"/>
      <c r="MD342" s="54"/>
      <c r="ME342" s="54"/>
      <c r="MF342" s="54"/>
      <c r="MG342" s="54"/>
      <c r="MH342" s="54"/>
      <c r="MI342" s="54"/>
      <c r="MJ342" s="54"/>
      <c r="MK342" s="54"/>
      <c r="ML342" s="54"/>
      <c r="MM342" s="54"/>
      <c r="MN342" s="54"/>
      <c r="MO342" s="54"/>
      <c r="MP342" s="54"/>
      <c r="MQ342" s="54"/>
      <c r="MR342" s="54"/>
      <c r="MS342" s="54"/>
      <c r="MT342" s="54"/>
      <c r="MU342" s="54"/>
      <c r="MV342" s="54"/>
      <c r="MW342" s="54"/>
      <c r="MX342" s="54"/>
      <c r="MY342" s="54"/>
      <c r="MZ342" s="54"/>
      <c r="NA342" s="54"/>
      <c r="NB342" s="54"/>
      <c r="NC342" s="54"/>
      <c r="ND342" s="54"/>
      <c r="NE342" s="54"/>
      <c r="NF342" s="54"/>
      <c r="NG342" s="54"/>
      <c r="NH342" s="54"/>
      <c r="NI342" s="54"/>
      <c r="NJ342" s="54"/>
      <c r="NK342" s="54"/>
      <c r="NL342" s="54"/>
      <c r="NM342" s="54"/>
      <c r="NN342" s="54"/>
      <c r="NO342" s="54"/>
      <c r="NP342" s="54"/>
      <c r="NQ342" s="54"/>
      <c r="NR342" s="54"/>
      <c r="NS342" s="54"/>
      <c r="NT342" s="54"/>
      <c r="NU342" s="54"/>
      <c r="NV342" s="54"/>
      <c r="NW342" s="54"/>
      <c r="NX342" s="54"/>
      <c r="NY342" s="54"/>
      <c r="NZ342" s="54"/>
      <c r="OA342" s="54"/>
      <c r="OB342" s="54"/>
      <c r="OC342" s="54"/>
      <c r="OD342" s="54"/>
      <c r="OE342" s="54"/>
      <c r="OF342" s="54"/>
      <c r="OG342" s="54"/>
      <c r="OH342" s="54"/>
      <c r="OI342" s="54"/>
      <c r="OJ342" s="54"/>
      <c r="OK342" s="54"/>
      <c r="OL342" s="54"/>
      <c r="OM342" s="54"/>
      <c r="ON342" s="54"/>
      <c r="OO342" s="54"/>
      <c r="OP342" s="54"/>
      <c r="OQ342" s="54"/>
      <c r="OR342" s="54"/>
      <c r="OS342" s="54"/>
      <c r="OT342" s="54"/>
      <c r="OU342" s="54"/>
      <c r="OV342" s="54"/>
      <c r="OW342" s="54"/>
      <c r="OX342" s="54"/>
      <c r="OY342" s="54"/>
      <c r="OZ342" s="54"/>
      <c r="PA342" s="54"/>
      <c r="PB342" s="54"/>
      <c r="PC342" s="54"/>
      <c r="PD342" s="54"/>
      <c r="PE342" s="54"/>
      <c r="PF342" s="54"/>
      <c r="PG342" s="54"/>
      <c r="PH342" s="54"/>
      <c r="PI342" s="54"/>
      <c r="PJ342" s="54"/>
      <c r="PK342" s="54"/>
      <c r="PL342" s="54"/>
      <c r="PM342" s="54"/>
      <c r="PN342" s="54"/>
      <c r="PO342" s="54"/>
      <c r="PP342" s="54"/>
      <c r="PQ342" s="54"/>
      <c r="PR342" s="54"/>
      <c r="PS342" s="54"/>
      <c r="PT342" s="54"/>
      <c r="PU342" s="54"/>
      <c r="PV342" s="54"/>
      <c r="PW342" s="54"/>
      <c r="PX342" s="54"/>
      <c r="PY342" s="54"/>
      <c r="PZ342" s="54"/>
      <c r="QA342" s="54"/>
      <c r="QB342" s="54"/>
      <c r="QC342" s="54"/>
      <c r="QD342" s="54"/>
      <c r="QE342" s="54"/>
      <c r="QF342" s="54"/>
      <c r="QG342" s="54"/>
      <c r="QH342" s="54"/>
      <c r="QI342" s="54"/>
      <c r="QJ342" s="54"/>
      <c r="QK342" s="54"/>
      <c r="QL342" s="54"/>
      <c r="QM342" s="54"/>
      <c r="QN342" s="54"/>
      <c r="QO342" s="54"/>
      <c r="QP342" s="54"/>
      <c r="QQ342" s="54"/>
      <c r="QR342" s="54"/>
      <c r="QS342" s="54"/>
      <c r="QT342" s="54"/>
      <c r="QU342" s="54"/>
      <c r="QV342" s="54"/>
      <c r="QW342" s="54"/>
      <c r="QX342" s="54"/>
      <c r="QY342" s="54"/>
      <c r="QZ342" s="54"/>
      <c r="RA342" s="54"/>
      <c r="RB342" s="54"/>
      <c r="RC342" s="54"/>
      <c r="RD342" s="54"/>
      <c r="RE342" s="54"/>
      <c r="RF342" s="54"/>
      <c r="RG342" s="54"/>
      <c r="RH342" s="54"/>
      <c r="RI342" s="54"/>
      <c r="RJ342" s="54"/>
      <c r="RK342" s="54"/>
      <c r="RL342" s="54"/>
      <c r="RM342" s="54"/>
      <c r="RN342" s="54"/>
      <c r="RO342" s="54"/>
      <c r="RP342" s="54"/>
      <c r="RQ342" s="54"/>
      <c r="RR342" s="54"/>
      <c r="RS342" s="54"/>
      <c r="RT342" s="54"/>
      <c r="RU342" s="54"/>
      <c r="RV342" s="54"/>
      <c r="RW342" s="54"/>
      <c r="RX342" s="54"/>
      <c r="RY342" s="54"/>
      <c r="RZ342" s="54"/>
      <c r="SA342" s="54"/>
      <c r="SB342" s="54"/>
      <c r="SC342" s="54"/>
      <c r="SD342" s="54"/>
      <c r="SE342" s="54"/>
      <c r="SF342" s="54"/>
      <c r="SG342" s="54"/>
      <c r="SH342" s="54"/>
      <c r="SI342" s="54"/>
      <c r="SJ342" s="54"/>
      <c r="SK342" s="54"/>
      <c r="SL342" s="54"/>
      <c r="SM342" s="54"/>
      <c r="SN342" s="54"/>
      <c r="SO342" s="54"/>
      <c r="SP342" s="54"/>
      <c r="SQ342" s="54"/>
      <c r="SR342" s="54"/>
      <c r="SS342" s="54"/>
      <c r="ST342" s="54"/>
      <c r="SU342" s="54"/>
      <c r="SV342" s="54"/>
      <c r="SW342" s="54"/>
      <c r="SX342" s="54"/>
      <c r="SY342" s="54"/>
      <c r="SZ342" s="54"/>
      <c r="TA342" s="54"/>
      <c r="TB342" s="54"/>
      <c r="TC342" s="54"/>
      <c r="TD342" s="54"/>
      <c r="TE342" s="54"/>
      <c r="TF342" s="54"/>
      <c r="TG342" s="54"/>
      <c r="TH342" s="54"/>
      <c r="TI342" s="54"/>
      <c r="TJ342" s="54"/>
      <c r="TK342" s="54"/>
      <c r="TL342" s="54"/>
      <c r="TM342" s="54"/>
      <c r="TN342" s="54"/>
      <c r="TO342" s="54"/>
      <c r="TP342" s="54"/>
      <c r="TQ342" s="54"/>
      <c r="TR342" s="54"/>
      <c r="TS342" s="54"/>
      <c r="TT342" s="54"/>
      <c r="TU342" s="54"/>
      <c r="TV342" s="54"/>
      <c r="TW342" s="54"/>
      <c r="TX342" s="54"/>
      <c r="TY342" s="54"/>
      <c r="TZ342" s="54"/>
      <c r="UA342" s="54"/>
      <c r="UB342" s="54"/>
      <c r="UC342" s="54"/>
      <c r="UD342" s="54"/>
      <c r="UE342" s="54"/>
      <c r="UF342" s="54"/>
      <c r="UG342" s="54"/>
      <c r="UH342" s="54"/>
      <c r="UI342" s="54"/>
      <c r="UJ342" s="54"/>
      <c r="UK342" s="54"/>
      <c r="UL342" s="54"/>
      <c r="UM342" s="54"/>
      <c r="UN342" s="54"/>
      <c r="UO342" s="54"/>
      <c r="UP342" s="54"/>
      <c r="UQ342" s="54"/>
      <c r="UR342" s="54"/>
      <c r="US342" s="54"/>
      <c r="UT342" s="54"/>
      <c r="UU342" s="54"/>
      <c r="UV342" s="54"/>
      <c r="UW342" s="54"/>
      <c r="UX342" s="54"/>
      <c r="UY342" s="54"/>
      <c r="UZ342" s="54"/>
      <c r="VA342" s="54"/>
      <c r="VB342" s="54"/>
      <c r="VC342" s="54"/>
      <c r="VD342" s="54"/>
      <c r="VE342" s="54"/>
      <c r="VF342" s="54"/>
      <c r="VG342" s="54"/>
      <c r="VH342" s="54"/>
      <c r="VI342" s="54"/>
      <c r="VJ342" s="54"/>
      <c r="VK342" s="54"/>
      <c r="VL342" s="54"/>
      <c r="VM342" s="54"/>
      <c r="VN342" s="54"/>
      <c r="VO342" s="54"/>
      <c r="VP342" s="54"/>
      <c r="VQ342" s="54"/>
      <c r="VR342" s="54"/>
      <c r="VS342" s="54"/>
      <c r="VT342" s="54"/>
      <c r="VU342" s="54"/>
      <c r="VV342" s="54"/>
      <c r="VW342" s="54"/>
      <c r="VX342" s="54"/>
      <c r="VY342" s="54"/>
      <c r="VZ342" s="54"/>
      <c r="WA342" s="54"/>
      <c r="WB342" s="54"/>
      <c r="WC342" s="54"/>
      <c r="WD342" s="54"/>
      <c r="WE342" s="54"/>
      <c r="WF342" s="54"/>
      <c r="WG342" s="54"/>
      <c r="WH342" s="54"/>
      <c r="WI342" s="54"/>
      <c r="WJ342" s="54"/>
      <c r="WK342" s="54"/>
      <c r="WL342" s="54"/>
      <c r="WM342" s="54"/>
      <c r="WN342" s="54"/>
      <c r="WO342" s="54"/>
      <c r="WP342" s="54"/>
      <c r="WQ342" s="54"/>
      <c r="WR342" s="54"/>
      <c r="WS342" s="54"/>
      <c r="WT342" s="54"/>
      <c r="WU342" s="54"/>
      <c r="WV342" s="54"/>
      <c r="WW342" s="54"/>
      <c r="WX342" s="54"/>
      <c r="WY342" s="54"/>
      <c r="WZ342" s="54"/>
      <c r="XA342" s="54"/>
      <c r="XB342" s="54"/>
      <c r="XC342" s="54"/>
      <c r="XD342" s="54"/>
      <c r="XE342" s="54"/>
      <c r="XF342" s="54"/>
      <c r="XG342" s="54"/>
      <c r="XH342" s="54"/>
      <c r="XI342" s="54"/>
      <c r="XJ342" s="54"/>
      <c r="XK342" s="54"/>
      <c r="XL342" s="54"/>
      <c r="XM342" s="54"/>
      <c r="XN342" s="54"/>
      <c r="XO342" s="54"/>
      <c r="XP342" s="54"/>
      <c r="XQ342" s="54"/>
      <c r="XR342" s="54"/>
      <c r="XS342" s="54"/>
      <c r="XT342" s="54"/>
      <c r="XU342" s="54"/>
      <c r="XV342" s="54"/>
      <c r="XW342" s="54"/>
      <c r="XX342" s="54"/>
      <c r="XY342" s="54"/>
      <c r="XZ342" s="54"/>
      <c r="YA342" s="54"/>
      <c r="YB342" s="54"/>
      <c r="YC342" s="54"/>
      <c r="YD342" s="54"/>
      <c r="YE342" s="54"/>
      <c r="YF342" s="54"/>
      <c r="YG342" s="54"/>
      <c r="YH342" s="54"/>
      <c r="YI342" s="54"/>
      <c r="YJ342" s="54"/>
      <c r="YK342" s="54"/>
      <c r="YL342" s="54"/>
      <c r="YM342" s="54"/>
      <c r="YN342" s="54"/>
      <c r="YO342" s="54"/>
      <c r="YP342" s="54"/>
      <c r="YQ342" s="54"/>
      <c r="YR342" s="54"/>
      <c r="YS342" s="54"/>
      <c r="YT342" s="54"/>
      <c r="YU342" s="54"/>
      <c r="YV342" s="54"/>
      <c r="YW342" s="54"/>
      <c r="YX342" s="54"/>
      <c r="YY342" s="54"/>
      <c r="YZ342" s="54"/>
      <c r="ZA342" s="54"/>
      <c r="ZB342" s="54"/>
      <c r="ZC342" s="54"/>
      <c r="ZD342" s="54"/>
      <c r="ZE342" s="54"/>
      <c r="ZF342" s="54"/>
      <c r="ZG342" s="54"/>
      <c r="ZH342" s="54"/>
      <c r="ZI342" s="54"/>
      <c r="ZJ342" s="54"/>
      <c r="ZK342" s="54"/>
      <c r="ZL342" s="54"/>
      <c r="ZM342" s="54"/>
      <c r="ZN342" s="54"/>
      <c r="ZO342" s="54"/>
      <c r="ZP342" s="54"/>
      <c r="ZQ342" s="54"/>
      <c r="ZR342" s="54"/>
      <c r="ZS342" s="54"/>
      <c r="ZT342" s="54"/>
      <c r="ZU342" s="54"/>
      <c r="ZV342" s="54"/>
      <c r="ZW342" s="54"/>
      <c r="ZX342" s="54"/>
      <c r="ZY342" s="54"/>
      <c r="ZZ342" s="54"/>
      <c r="AAA342" s="54"/>
      <c r="AAB342" s="54"/>
      <c r="AAC342" s="54"/>
      <c r="AAD342" s="54"/>
      <c r="AAE342" s="54"/>
      <c r="AAF342" s="54"/>
      <c r="AAG342" s="54"/>
      <c r="AAH342" s="54"/>
      <c r="AAI342" s="54"/>
      <c r="AAJ342" s="54"/>
      <c r="AAK342" s="54"/>
      <c r="AAL342" s="54"/>
      <c r="AAM342" s="54"/>
      <c r="AAN342" s="54"/>
      <c r="AAO342" s="54"/>
      <c r="AAP342" s="54"/>
      <c r="AAQ342" s="54"/>
      <c r="AAR342" s="54"/>
      <c r="AAS342" s="54"/>
      <c r="AAT342" s="54"/>
      <c r="AAU342" s="54"/>
      <c r="AAV342" s="54"/>
      <c r="AAW342" s="54"/>
      <c r="AAX342" s="54"/>
      <c r="AAY342" s="54"/>
      <c r="AAZ342" s="54"/>
      <c r="ABA342" s="54"/>
      <c r="ABB342" s="54"/>
      <c r="ABC342" s="54"/>
      <c r="ABD342" s="54"/>
      <c r="ABE342" s="54"/>
      <c r="ABF342" s="54"/>
      <c r="ABG342" s="54"/>
      <c r="ABH342" s="54"/>
      <c r="ABI342" s="54"/>
      <c r="ABJ342" s="54"/>
      <c r="ABK342" s="54"/>
      <c r="ABL342" s="54"/>
      <c r="ABM342" s="54"/>
      <c r="ABN342" s="54"/>
      <c r="ABO342" s="54"/>
      <c r="ABP342" s="54"/>
      <c r="ABQ342" s="54"/>
      <c r="ABR342" s="54"/>
      <c r="ABS342" s="54"/>
      <c r="ABT342" s="54"/>
      <c r="ABU342" s="54"/>
      <c r="ABV342" s="54"/>
      <c r="ABW342" s="54"/>
      <c r="ABX342" s="54"/>
      <c r="ABY342" s="54"/>
      <c r="ABZ342" s="54"/>
      <c r="ACA342" s="54"/>
      <c r="ACB342" s="54"/>
      <c r="ACC342" s="54"/>
      <c r="ACD342" s="54"/>
      <c r="ACE342" s="54"/>
      <c r="ACF342" s="54"/>
      <c r="ACG342" s="54"/>
      <c r="ACH342" s="54"/>
      <c r="ACI342" s="54"/>
      <c r="ACJ342" s="54"/>
      <c r="ACK342" s="54"/>
      <c r="ACL342" s="54"/>
      <c r="ACM342" s="54"/>
      <c r="ACN342" s="54"/>
      <c r="ACO342" s="54"/>
      <c r="ACP342" s="54"/>
      <c r="ACQ342" s="54"/>
      <c r="ACR342" s="54"/>
      <c r="ACS342" s="54"/>
      <c r="ACT342" s="54"/>
      <c r="ACU342" s="54"/>
      <c r="ACV342" s="54"/>
      <c r="ACW342" s="54"/>
      <c r="ACX342" s="54"/>
      <c r="ACY342" s="54"/>
      <c r="ACZ342" s="54"/>
      <c r="ADA342" s="54"/>
      <c r="ADB342" s="54"/>
      <c r="ADC342" s="54"/>
      <c r="ADD342" s="54"/>
      <c r="ADE342" s="54"/>
      <c r="ADF342" s="54"/>
      <c r="ADG342" s="54"/>
      <c r="ADH342" s="54"/>
      <c r="ADI342" s="54"/>
      <c r="ADJ342" s="54"/>
      <c r="ADK342" s="54"/>
      <c r="ADL342" s="54"/>
      <c r="ADM342" s="54"/>
      <c r="ADN342" s="54"/>
      <c r="ADO342" s="54"/>
      <c r="ADP342" s="54"/>
      <c r="ADQ342" s="54"/>
      <c r="ADR342" s="54"/>
      <c r="ADS342" s="54"/>
      <c r="ADT342" s="54"/>
      <c r="ADU342" s="54"/>
      <c r="ADV342" s="54"/>
      <c r="ADW342" s="54"/>
      <c r="ADX342" s="54"/>
      <c r="ADY342" s="54"/>
      <c r="ADZ342" s="54"/>
      <c r="AEA342" s="54"/>
      <c r="AEB342" s="54"/>
      <c r="AEC342" s="54"/>
      <c r="AED342" s="54"/>
      <c r="AEE342" s="54"/>
      <c r="AEF342" s="54"/>
      <c r="AEG342" s="54"/>
      <c r="AEH342" s="54"/>
      <c r="AEI342" s="54"/>
      <c r="AEJ342" s="54"/>
      <c r="AEK342" s="54"/>
      <c r="AEL342" s="54"/>
      <c r="AEM342" s="54"/>
      <c r="AEN342" s="54"/>
      <c r="AEO342" s="54"/>
      <c r="AEP342" s="54"/>
      <c r="AEQ342" s="54"/>
      <c r="AER342" s="54"/>
      <c r="AES342" s="54"/>
      <c r="AET342" s="54"/>
      <c r="AEU342" s="54"/>
      <c r="AEV342" s="54"/>
      <c r="AEW342" s="54"/>
      <c r="AEX342" s="54"/>
      <c r="AEY342" s="54"/>
      <c r="AEZ342" s="54"/>
      <c r="AFA342" s="54"/>
      <c r="AFB342" s="54"/>
      <c r="AFC342" s="54"/>
      <c r="AFD342" s="54"/>
      <c r="AFE342" s="54"/>
      <c r="AFF342" s="54"/>
      <c r="AFG342" s="54"/>
      <c r="AFH342" s="54"/>
      <c r="AFI342" s="54"/>
      <c r="AFJ342" s="54"/>
      <c r="AFK342" s="54"/>
      <c r="AFL342" s="54"/>
      <c r="AFM342" s="54"/>
      <c r="AFN342" s="54"/>
      <c r="AFO342" s="54"/>
      <c r="AFP342" s="54"/>
      <c r="AFQ342" s="54"/>
      <c r="AFR342" s="54"/>
      <c r="AFS342" s="54"/>
      <c r="AFT342" s="54"/>
      <c r="AFU342" s="54"/>
      <c r="AFV342" s="54"/>
      <c r="AFW342" s="54"/>
      <c r="AFX342" s="54"/>
      <c r="AFY342" s="54"/>
      <c r="AFZ342" s="54"/>
      <c r="AGA342" s="54"/>
      <c r="AGB342" s="54"/>
      <c r="AGC342" s="54"/>
      <c r="AGD342" s="54"/>
      <c r="AGE342" s="54"/>
      <c r="AGF342" s="54"/>
      <c r="AGG342" s="54"/>
      <c r="AGH342" s="54"/>
      <c r="AGI342" s="54"/>
      <c r="AGJ342" s="54"/>
      <c r="AGK342" s="54"/>
      <c r="AGL342" s="54"/>
      <c r="AGM342" s="54"/>
      <c r="AGN342" s="54"/>
      <c r="AGO342" s="54"/>
      <c r="AGP342" s="54"/>
      <c r="AGQ342" s="54"/>
      <c r="AGR342" s="54"/>
      <c r="AGS342" s="54"/>
      <c r="AGT342" s="54"/>
      <c r="AGU342" s="54"/>
      <c r="AGV342" s="54"/>
      <c r="AGW342" s="54"/>
      <c r="AGX342" s="54"/>
      <c r="AGY342" s="54"/>
      <c r="AGZ342" s="54"/>
      <c r="AHA342" s="54"/>
      <c r="AHB342" s="54"/>
      <c r="AHC342" s="54"/>
      <c r="AHD342" s="54"/>
      <c r="AHE342" s="54"/>
      <c r="AHF342" s="54"/>
      <c r="AHG342" s="54"/>
      <c r="AHH342" s="54"/>
      <c r="AHI342" s="54"/>
      <c r="AHJ342" s="54"/>
      <c r="AHK342" s="54"/>
      <c r="AHL342" s="54"/>
      <c r="AHM342" s="54"/>
      <c r="AHN342" s="54"/>
      <c r="AHO342" s="54"/>
      <c r="AHP342" s="54"/>
      <c r="AHQ342" s="54"/>
      <c r="AHR342" s="54"/>
      <c r="AHS342" s="54"/>
      <c r="AHT342" s="54"/>
      <c r="AHU342" s="54"/>
      <c r="AHV342" s="54"/>
      <c r="AHW342" s="54"/>
      <c r="AHX342" s="54"/>
      <c r="AHY342" s="54"/>
      <c r="AHZ342" s="54"/>
      <c r="AIA342" s="54"/>
      <c r="AIB342" s="54"/>
      <c r="AIC342" s="54"/>
      <c r="AID342" s="54"/>
      <c r="AIE342" s="54"/>
      <c r="AIF342" s="54"/>
      <c r="AIG342" s="54"/>
      <c r="AIH342" s="54"/>
      <c r="AII342" s="54"/>
      <c r="AIJ342" s="54"/>
      <c r="AIK342" s="54"/>
      <c r="AIL342" s="54"/>
      <c r="AIM342" s="54"/>
      <c r="AIN342" s="54"/>
      <c r="AIO342" s="54"/>
      <c r="AIP342" s="54"/>
      <c r="AIQ342" s="54"/>
      <c r="AIR342" s="54"/>
      <c r="AIS342" s="54"/>
      <c r="AIT342" s="54"/>
      <c r="AIU342" s="54"/>
      <c r="AIV342" s="54"/>
      <c r="AIW342" s="54"/>
      <c r="AIX342" s="54"/>
      <c r="AIY342" s="54"/>
      <c r="AIZ342" s="54"/>
      <c r="AJA342" s="54"/>
      <c r="AJB342" s="54"/>
      <c r="AJC342" s="54"/>
      <c r="AJD342" s="54"/>
      <c r="AJE342" s="54"/>
      <c r="AJF342" s="54"/>
      <c r="AJG342" s="54"/>
      <c r="AJH342" s="54"/>
      <c r="AJI342" s="54"/>
      <c r="AJJ342" s="54"/>
      <c r="AJK342" s="54"/>
      <c r="AJL342" s="54"/>
      <c r="AJM342" s="54"/>
      <c r="AJN342" s="54"/>
      <c r="AJO342" s="54"/>
      <c r="AJP342" s="54"/>
      <c r="AJQ342" s="54"/>
      <c r="AJR342" s="54"/>
      <c r="AJS342" s="54"/>
      <c r="AJT342" s="54"/>
      <c r="AJU342" s="54"/>
      <c r="AJV342" s="54"/>
      <c r="AJW342" s="54"/>
      <c r="AJX342" s="54"/>
      <c r="AJY342" s="54"/>
      <c r="AJZ342" s="54"/>
      <c r="AKA342" s="54"/>
      <c r="AKB342" s="54"/>
      <c r="AKC342" s="54"/>
      <c r="AKD342" s="54"/>
      <c r="AKE342" s="54"/>
      <c r="AKF342" s="54"/>
      <c r="AKG342" s="54"/>
      <c r="AKH342" s="54"/>
      <c r="AKI342" s="54"/>
      <c r="AKJ342" s="54"/>
      <c r="AKK342" s="54"/>
      <c r="AKL342" s="54"/>
      <c r="AKM342" s="54"/>
      <c r="AKN342" s="54"/>
      <c r="AKO342" s="54"/>
      <c r="AKP342" s="54"/>
      <c r="AKQ342" s="54"/>
      <c r="AKR342" s="54"/>
      <c r="AKS342" s="54"/>
      <c r="AKT342" s="54"/>
      <c r="AKU342" s="54"/>
      <c r="AKV342" s="54"/>
      <c r="AKW342" s="54"/>
      <c r="AKX342" s="54"/>
      <c r="AKY342" s="54"/>
      <c r="AKZ342" s="54"/>
      <c r="ALA342" s="54"/>
      <c r="ALB342" s="54"/>
      <c r="ALC342" s="54"/>
      <c r="ALD342" s="54"/>
      <c r="ALE342" s="54"/>
      <c r="ALF342" s="54"/>
      <c r="ALG342" s="54"/>
      <c r="ALH342" s="54"/>
      <c r="ALI342" s="54"/>
      <c r="ALJ342" s="54"/>
      <c r="ALK342" s="54"/>
      <c r="ALL342" s="54"/>
      <c r="ALM342" s="54"/>
      <c r="ALN342" s="54"/>
      <c r="ALO342" s="54"/>
      <c r="ALP342" s="54"/>
      <c r="ALQ342" s="54"/>
      <c r="ALR342" s="54"/>
      <c r="ALS342" s="54"/>
      <c r="ALT342" s="54"/>
    </row>
    <row r="343" spans="1:1008" customFormat="1" ht="30" customHeight="1" thickBot="1">
      <c r="A343" s="228"/>
      <c r="B343" s="229"/>
      <c r="C343" s="58">
        <f>C340</f>
        <v>0</v>
      </c>
      <c r="D343" s="48">
        <f>C343/36*100</f>
        <v>0</v>
      </c>
      <c r="E343" s="8">
        <f>E337</f>
        <v>36</v>
      </c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  <c r="DK343" s="54"/>
      <c r="DL343" s="54"/>
      <c r="DM343" s="54"/>
      <c r="DN343" s="54"/>
      <c r="DO343" s="54"/>
      <c r="DP343" s="54"/>
      <c r="DQ343" s="54"/>
      <c r="DR343" s="54"/>
      <c r="DS343" s="54"/>
      <c r="DT343" s="54"/>
      <c r="DU343" s="54"/>
      <c r="DV343" s="54"/>
      <c r="DW343" s="54"/>
      <c r="DX343" s="54"/>
      <c r="DY343" s="54"/>
      <c r="DZ343" s="54"/>
      <c r="EA343" s="54"/>
      <c r="EB343" s="54"/>
      <c r="EC343" s="54"/>
      <c r="ED343" s="54"/>
      <c r="EE343" s="54"/>
      <c r="EF343" s="54"/>
      <c r="EG343" s="54"/>
      <c r="EH343" s="54"/>
      <c r="EI343" s="54"/>
      <c r="EJ343" s="54"/>
      <c r="EK343" s="54"/>
      <c r="EL343" s="54"/>
      <c r="EM343" s="54"/>
      <c r="EN343" s="54"/>
      <c r="EO343" s="54"/>
      <c r="EP343" s="54"/>
      <c r="EQ343" s="54"/>
      <c r="ER343" s="54"/>
      <c r="ES343" s="54"/>
      <c r="ET343" s="54"/>
      <c r="EU343" s="54"/>
      <c r="EV343" s="54"/>
      <c r="EW343" s="54"/>
      <c r="EX343" s="54"/>
      <c r="EY343" s="54"/>
      <c r="EZ343" s="54"/>
      <c r="FA343" s="54"/>
      <c r="FB343" s="54"/>
      <c r="FC343" s="54"/>
      <c r="FD343" s="54"/>
      <c r="FE343" s="54"/>
      <c r="FF343" s="54"/>
      <c r="FG343" s="54"/>
      <c r="FH343" s="54"/>
      <c r="FI343" s="54"/>
      <c r="FJ343" s="54"/>
      <c r="FK343" s="54"/>
      <c r="FL343" s="54"/>
      <c r="FM343" s="54"/>
      <c r="FN343" s="54"/>
      <c r="FO343" s="54"/>
      <c r="FP343" s="54"/>
      <c r="FQ343" s="54"/>
      <c r="FR343" s="54"/>
      <c r="FS343" s="54"/>
      <c r="FT343" s="54"/>
      <c r="FU343" s="54"/>
      <c r="FV343" s="54"/>
      <c r="FW343" s="54"/>
      <c r="FX343" s="54"/>
      <c r="FY343" s="54"/>
      <c r="FZ343" s="54"/>
      <c r="GA343" s="54"/>
      <c r="GB343" s="54"/>
      <c r="GC343" s="54"/>
      <c r="GD343" s="54"/>
      <c r="GE343" s="54"/>
      <c r="GF343" s="54"/>
      <c r="GG343" s="54"/>
      <c r="GH343" s="54"/>
      <c r="GI343" s="54"/>
      <c r="GJ343" s="54"/>
      <c r="GK343" s="54"/>
      <c r="GL343" s="54"/>
      <c r="GM343" s="54"/>
      <c r="GN343" s="54"/>
      <c r="GO343" s="54"/>
      <c r="GP343" s="54"/>
      <c r="GQ343" s="54"/>
      <c r="GR343" s="54"/>
      <c r="GS343" s="54"/>
      <c r="GT343" s="54"/>
      <c r="GU343" s="54"/>
      <c r="GV343" s="54"/>
      <c r="GW343" s="54"/>
      <c r="GX343" s="54"/>
      <c r="GY343" s="54"/>
      <c r="GZ343" s="54"/>
      <c r="HA343" s="54"/>
      <c r="HB343" s="54"/>
      <c r="HC343" s="54"/>
      <c r="HD343" s="54"/>
      <c r="HE343" s="54"/>
      <c r="HF343" s="54"/>
      <c r="HG343" s="54"/>
      <c r="HH343" s="54"/>
      <c r="HI343" s="54"/>
      <c r="HJ343" s="54"/>
      <c r="HK343" s="54"/>
      <c r="HL343" s="54"/>
      <c r="HM343" s="54"/>
      <c r="HN343" s="54"/>
      <c r="HO343" s="54"/>
      <c r="HP343" s="54"/>
      <c r="HQ343" s="54"/>
      <c r="HR343" s="54"/>
      <c r="HS343" s="54"/>
      <c r="HT343" s="54"/>
      <c r="HU343" s="54"/>
      <c r="HV343" s="54"/>
      <c r="HW343" s="54"/>
      <c r="HX343" s="54"/>
      <c r="HY343" s="54"/>
      <c r="HZ343" s="54"/>
      <c r="IA343" s="54"/>
      <c r="IB343" s="54"/>
      <c r="IC343" s="54"/>
      <c r="ID343" s="54"/>
      <c r="IE343" s="54"/>
      <c r="IF343" s="54"/>
      <c r="IG343" s="54"/>
      <c r="IH343" s="54"/>
      <c r="II343" s="54"/>
      <c r="IJ343" s="54"/>
      <c r="IK343" s="54"/>
      <c r="IL343" s="54"/>
      <c r="IM343" s="54"/>
      <c r="IN343" s="54"/>
      <c r="IO343" s="54"/>
      <c r="IP343" s="54"/>
      <c r="IQ343" s="54"/>
      <c r="IR343" s="54"/>
      <c r="IS343" s="54"/>
      <c r="IT343" s="54"/>
      <c r="IU343" s="54"/>
      <c r="IV343" s="54"/>
      <c r="IW343" s="54"/>
      <c r="IX343" s="54"/>
      <c r="IY343" s="54"/>
      <c r="IZ343" s="54"/>
      <c r="JA343" s="54"/>
      <c r="JB343" s="54"/>
      <c r="JC343" s="54"/>
      <c r="JD343" s="54"/>
      <c r="JE343" s="54"/>
      <c r="JF343" s="54"/>
      <c r="JG343" s="54"/>
      <c r="JH343" s="54"/>
      <c r="JI343" s="54"/>
      <c r="JJ343" s="54"/>
      <c r="JK343" s="54"/>
      <c r="JL343" s="54"/>
      <c r="JM343" s="54"/>
      <c r="JN343" s="54"/>
      <c r="JO343" s="54"/>
      <c r="JP343" s="54"/>
      <c r="JQ343" s="54"/>
      <c r="JR343" s="54"/>
      <c r="JS343" s="54"/>
      <c r="JT343" s="54"/>
      <c r="JU343" s="54"/>
      <c r="JV343" s="54"/>
      <c r="JW343" s="54"/>
      <c r="JX343" s="54"/>
      <c r="JY343" s="54"/>
      <c r="JZ343" s="54"/>
      <c r="KA343" s="54"/>
      <c r="KB343" s="54"/>
      <c r="KC343" s="54"/>
      <c r="KD343" s="54"/>
      <c r="KE343" s="54"/>
      <c r="KF343" s="54"/>
      <c r="KG343" s="54"/>
      <c r="KH343" s="54"/>
      <c r="KI343" s="54"/>
      <c r="KJ343" s="54"/>
      <c r="KK343" s="54"/>
      <c r="KL343" s="54"/>
      <c r="KM343" s="54"/>
      <c r="KN343" s="54"/>
      <c r="KO343" s="54"/>
      <c r="KP343" s="54"/>
      <c r="KQ343" s="54"/>
      <c r="KR343" s="54"/>
      <c r="KS343" s="54"/>
      <c r="KT343" s="54"/>
      <c r="KU343" s="54"/>
      <c r="KV343" s="54"/>
      <c r="KW343" s="54"/>
      <c r="KX343" s="54"/>
      <c r="KY343" s="54"/>
      <c r="KZ343" s="54"/>
      <c r="LA343" s="54"/>
      <c r="LB343" s="54"/>
      <c r="LC343" s="54"/>
      <c r="LD343" s="54"/>
      <c r="LE343" s="54"/>
      <c r="LF343" s="54"/>
      <c r="LG343" s="54"/>
      <c r="LH343" s="54"/>
      <c r="LI343" s="54"/>
      <c r="LJ343" s="54"/>
      <c r="LK343" s="54"/>
      <c r="LL343" s="54"/>
      <c r="LM343" s="54"/>
      <c r="LN343" s="54"/>
      <c r="LO343" s="54"/>
      <c r="LP343" s="54"/>
      <c r="LQ343" s="54"/>
      <c r="LR343" s="54"/>
      <c r="LS343" s="54"/>
      <c r="LT343" s="54"/>
      <c r="LU343" s="54"/>
      <c r="LV343" s="54"/>
      <c r="LW343" s="54"/>
      <c r="LX343" s="54"/>
      <c r="LY343" s="54"/>
      <c r="LZ343" s="54"/>
      <c r="MA343" s="54"/>
      <c r="MB343" s="54"/>
      <c r="MC343" s="54"/>
      <c r="MD343" s="54"/>
      <c r="ME343" s="54"/>
      <c r="MF343" s="54"/>
      <c r="MG343" s="54"/>
      <c r="MH343" s="54"/>
      <c r="MI343" s="54"/>
      <c r="MJ343" s="54"/>
      <c r="MK343" s="54"/>
      <c r="ML343" s="54"/>
      <c r="MM343" s="54"/>
      <c r="MN343" s="54"/>
      <c r="MO343" s="54"/>
      <c r="MP343" s="54"/>
      <c r="MQ343" s="54"/>
      <c r="MR343" s="54"/>
      <c r="MS343" s="54"/>
      <c r="MT343" s="54"/>
      <c r="MU343" s="54"/>
      <c r="MV343" s="54"/>
      <c r="MW343" s="54"/>
      <c r="MX343" s="54"/>
      <c r="MY343" s="54"/>
      <c r="MZ343" s="54"/>
      <c r="NA343" s="54"/>
      <c r="NB343" s="54"/>
      <c r="NC343" s="54"/>
      <c r="ND343" s="54"/>
      <c r="NE343" s="54"/>
      <c r="NF343" s="54"/>
      <c r="NG343" s="54"/>
      <c r="NH343" s="54"/>
      <c r="NI343" s="54"/>
      <c r="NJ343" s="54"/>
      <c r="NK343" s="54"/>
      <c r="NL343" s="54"/>
      <c r="NM343" s="54"/>
      <c r="NN343" s="54"/>
      <c r="NO343" s="54"/>
      <c r="NP343" s="54"/>
      <c r="NQ343" s="54"/>
      <c r="NR343" s="54"/>
      <c r="NS343" s="54"/>
      <c r="NT343" s="54"/>
      <c r="NU343" s="54"/>
      <c r="NV343" s="54"/>
      <c r="NW343" s="54"/>
      <c r="NX343" s="54"/>
      <c r="NY343" s="54"/>
      <c r="NZ343" s="54"/>
      <c r="OA343" s="54"/>
      <c r="OB343" s="54"/>
      <c r="OC343" s="54"/>
      <c r="OD343" s="54"/>
      <c r="OE343" s="54"/>
      <c r="OF343" s="54"/>
      <c r="OG343" s="54"/>
      <c r="OH343" s="54"/>
      <c r="OI343" s="54"/>
      <c r="OJ343" s="54"/>
      <c r="OK343" s="54"/>
      <c r="OL343" s="54"/>
      <c r="OM343" s="54"/>
      <c r="ON343" s="54"/>
      <c r="OO343" s="54"/>
      <c r="OP343" s="54"/>
      <c r="OQ343" s="54"/>
      <c r="OR343" s="54"/>
      <c r="OS343" s="54"/>
      <c r="OT343" s="54"/>
      <c r="OU343" s="54"/>
      <c r="OV343" s="54"/>
      <c r="OW343" s="54"/>
      <c r="OX343" s="54"/>
      <c r="OY343" s="54"/>
      <c r="OZ343" s="54"/>
      <c r="PA343" s="54"/>
      <c r="PB343" s="54"/>
      <c r="PC343" s="54"/>
      <c r="PD343" s="54"/>
      <c r="PE343" s="54"/>
      <c r="PF343" s="54"/>
      <c r="PG343" s="54"/>
      <c r="PH343" s="54"/>
      <c r="PI343" s="54"/>
      <c r="PJ343" s="54"/>
      <c r="PK343" s="54"/>
      <c r="PL343" s="54"/>
      <c r="PM343" s="54"/>
      <c r="PN343" s="54"/>
      <c r="PO343" s="54"/>
      <c r="PP343" s="54"/>
      <c r="PQ343" s="54"/>
      <c r="PR343" s="54"/>
      <c r="PS343" s="54"/>
      <c r="PT343" s="54"/>
      <c r="PU343" s="54"/>
      <c r="PV343" s="54"/>
      <c r="PW343" s="54"/>
      <c r="PX343" s="54"/>
      <c r="PY343" s="54"/>
      <c r="PZ343" s="54"/>
      <c r="QA343" s="54"/>
      <c r="QB343" s="54"/>
      <c r="QC343" s="54"/>
      <c r="QD343" s="54"/>
      <c r="QE343" s="54"/>
      <c r="QF343" s="54"/>
      <c r="QG343" s="54"/>
      <c r="QH343" s="54"/>
      <c r="QI343" s="54"/>
      <c r="QJ343" s="54"/>
      <c r="QK343" s="54"/>
      <c r="QL343" s="54"/>
      <c r="QM343" s="54"/>
      <c r="QN343" s="54"/>
      <c r="QO343" s="54"/>
      <c r="QP343" s="54"/>
      <c r="QQ343" s="54"/>
      <c r="QR343" s="54"/>
      <c r="QS343" s="54"/>
      <c r="QT343" s="54"/>
      <c r="QU343" s="54"/>
      <c r="QV343" s="54"/>
      <c r="QW343" s="54"/>
      <c r="QX343" s="54"/>
      <c r="QY343" s="54"/>
      <c r="QZ343" s="54"/>
      <c r="RA343" s="54"/>
      <c r="RB343" s="54"/>
      <c r="RC343" s="54"/>
      <c r="RD343" s="54"/>
      <c r="RE343" s="54"/>
      <c r="RF343" s="54"/>
      <c r="RG343" s="54"/>
      <c r="RH343" s="54"/>
      <c r="RI343" s="54"/>
      <c r="RJ343" s="54"/>
      <c r="RK343" s="54"/>
      <c r="RL343" s="54"/>
      <c r="RM343" s="54"/>
      <c r="RN343" s="54"/>
      <c r="RO343" s="54"/>
      <c r="RP343" s="54"/>
      <c r="RQ343" s="54"/>
      <c r="RR343" s="54"/>
      <c r="RS343" s="54"/>
      <c r="RT343" s="54"/>
      <c r="RU343" s="54"/>
      <c r="RV343" s="54"/>
      <c r="RW343" s="54"/>
      <c r="RX343" s="54"/>
      <c r="RY343" s="54"/>
      <c r="RZ343" s="54"/>
      <c r="SA343" s="54"/>
      <c r="SB343" s="54"/>
      <c r="SC343" s="54"/>
      <c r="SD343" s="54"/>
      <c r="SE343" s="54"/>
      <c r="SF343" s="54"/>
      <c r="SG343" s="54"/>
      <c r="SH343" s="54"/>
      <c r="SI343" s="54"/>
      <c r="SJ343" s="54"/>
      <c r="SK343" s="54"/>
      <c r="SL343" s="54"/>
      <c r="SM343" s="54"/>
      <c r="SN343" s="54"/>
      <c r="SO343" s="54"/>
      <c r="SP343" s="54"/>
      <c r="SQ343" s="54"/>
      <c r="SR343" s="54"/>
      <c r="SS343" s="54"/>
      <c r="ST343" s="54"/>
      <c r="SU343" s="54"/>
      <c r="SV343" s="54"/>
      <c r="SW343" s="54"/>
      <c r="SX343" s="54"/>
      <c r="SY343" s="54"/>
      <c r="SZ343" s="54"/>
      <c r="TA343" s="54"/>
      <c r="TB343" s="54"/>
      <c r="TC343" s="54"/>
      <c r="TD343" s="54"/>
      <c r="TE343" s="54"/>
      <c r="TF343" s="54"/>
      <c r="TG343" s="54"/>
      <c r="TH343" s="54"/>
      <c r="TI343" s="54"/>
      <c r="TJ343" s="54"/>
      <c r="TK343" s="54"/>
      <c r="TL343" s="54"/>
      <c r="TM343" s="54"/>
      <c r="TN343" s="54"/>
      <c r="TO343" s="54"/>
      <c r="TP343" s="54"/>
      <c r="TQ343" s="54"/>
      <c r="TR343" s="54"/>
      <c r="TS343" s="54"/>
      <c r="TT343" s="54"/>
      <c r="TU343" s="54"/>
      <c r="TV343" s="54"/>
      <c r="TW343" s="54"/>
      <c r="TX343" s="54"/>
      <c r="TY343" s="54"/>
      <c r="TZ343" s="54"/>
      <c r="UA343" s="54"/>
      <c r="UB343" s="54"/>
      <c r="UC343" s="54"/>
      <c r="UD343" s="54"/>
      <c r="UE343" s="54"/>
      <c r="UF343" s="54"/>
      <c r="UG343" s="54"/>
      <c r="UH343" s="54"/>
      <c r="UI343" s="54"/>
      <c r="UJ343" s="54"/>
      <c r="UK343" s="54"/>
      <c r="UL343" s="54"/>
      <c r="UM343" s="54"/>
      <c r="UN343" s="54"/>
      <c r="UO343" s="54"/>
      <c r="UP343" s="54"/>
      <c r="UQ343" s="54"/>
      <c r="UR343" s="54"/>
      <c r="US343" s="54"/>
      <c r="UT343" s="54"/>
      <c r="UU343" s="54"/>
      <c r="UV343" s="54"/>
      <c r="UW343" s="54"/>
      <c r="UX343" s="54"/>
      <c r="UY343" s="54"/>
      <c r="UZ343" s="54"/>
      <c r="VA343" s="54"/>
      <c r="VB343" s="54"/>
      <c r="VC343" s="54"/>
      <c r="VD343" s="54"/>
      <c r="VE343" s="54"/>
      <c r="VF343" s="54"/>
      <c r="VG343" s="54"/>
      <c r="VH343" s="54"/>
      <c r="VI343" s="54"/>
      <c r="VJ343" s="54"/>
      <c r="VK343" s="54"/>
      <c r="VL343" s="54"/>
      <c r="VM343" s="54"/>
      <c r="VN343" s="54"/>
      <c r="VO343" s="54"/>
      <c r="VP343" s="54"/>
      <c r="VQ343" s="54"/>
      <c r="VR343" s="54"/>
      <c r="VS343" s="54"/>
      <c r="VT343" s="54"/>
      <c r="VU343" s="54"/>
      <c r="VV343" s="54"/>
      <c r="VW343" s="54"/>
      <c r="VX343" s="54"/>
      <c r="VY343" s="54"/>
      <c r="VZ343" s="54"/>
      <c r="WA343" s="54"/>
      <c r="WB343" s="54"/>
      <c r="WC343" s="54"/>
      <c r="WD343" s="54"/>
      <c r="WE343" s="54"/>
      <c r="WF343" s="54"/>
      <c r="WG343" s="54"/>
      <c r="WH343" s="54"/>
      <c r="WI343" s="54"/>
      <c r="WJ343" s="54"/>
      <c r="WK343" s="54"/>
      <c r="WL343" s="54"/>
      <c r="WM343" s="54"/>
      <c r="WN343" s="54"/>
      <c r="WO343" s="54"/>
      <c r="WP343" s="54"/>
      <c r="WQ343" s="54"/>
      <c r="WR343" s="54"/>
      <c r="WS343" s="54"/>
      <c r="WT343" s="54"/>
      <c r="WU343" s="54"/>
      <c r="WV343" s="54"/>
      <c r="WW343" s="54"/>
      <c r="WX343" s="54"/>
      <c r="WY343" s="54"/>
      <c r="WZ343" s="54"/>
      <c r="XA343" s="54"/>
      <c r="XB343" s="54"/>
      <c r="XC343" s="54"/>
      <c r="XD343" s="54"/>
      <c r="XE343" s="54"/>
      <c r="XF343" s="54"/>
      <c r="XG343" s="54"/>
      <c r="XH343" s="54"/>
      <c r="XI343" s="54"/>
      <c r="XJ343" s="54"/>
      <c r="XK343" s="54"/>
      <c r="XL343" s="54"/>
      <c r="XM343" s="54"/>
      <c r="XN343" s="54"/>
      <c r="XO343" s="54"/>
      <c r="XP343" s="54"/>
      <c r="XQ343" s="54"/>
      <c r="XR343" s="54"/>
      <c r="XS343" s="54"/>
      <c r="XT343" s="54"/>
      <c r="XU343" s="54"/>
      <c r="XV343" s="54"/>
      <c r="XW343" s="54"/>
      <c r="XX343" s="54"/>
      <c r="XY343" s="54"/>
      <c r="XZ343" s="54"/>
      <c r="YA343" s="54"/>
      <c r="YB343" s="54"/>
      <c r="YC343" s="54"/>
      <c r="YD343" s="54"/>
      <c r="YE343" s="54"/>
      <c r="YF343" s="54"/>
      <c r="YG343" s="54"/>
      <c r="YH343" s="54"/>
      <c r="YI343" s="54"/>
      <c r="YJ343" s="54"/>
      <c r="YK343" s="54"/>
      <c r="YL343" s="54"/>
      <c r="YM343" s="54"/>
      <c r="YN343" s="54"/>
      <c r="YO343" s="54"/>
      <c r="YP343" s="54"/>
      <c r="YQ343" s="54"/>
      <c r="YR343" s="54"/>
      <c r="YS343" s="54"/>
      <c r="YT343" s="54"/>
      <c r="YU343" s="54"/>
      <c r="YV343" s="54"/>
      <c r="YW343" s="54"/>
      <c r="YX343" s="54"/>
      <c r="YY343" s="54"/>
      <c r="YZ343" s="54"/>
      <c r="ZA343" s="54"/>
      <c r="ZB343" s="54"/>
      <c r="ZC343" s="54"/>
      <c r="ZD343" s="54"/>
      <c r="ZE343" s="54"/>
      <c r="ZF343" s="54"/>
      <c r="ZG343" s="54"/>
      <c r="ZH343" s="54"/>
      <c r="ZI343" s="54"/>
      <c r="ZJ343" s="54"/>
      <c r="ZK343" s="54"/>
      <c r="ZL343" s="54"/>
      <c r="ZM343" s="54"/>
      <c r="ZN343" s="54"/>
      <c r="ZO343" s="54"/>
      <c r="ZP343" s="54"/>
      <c r="ZQ343" s="54"/>
      <c r="ZR343" s="54"/>
      <c r="ZS343" s="54"/>
      <c r="ZT343" s="54"/>
      <c r="ZU343" s="54"/>
      <c r="ZV343" s="54"/>
      <c r="ZW343" s="54"/>
      <c r="ZX343" s="54"/>
      <c r="ZY343" s="54"/>
      <c r="ZZ343" s="54"/>
      <c r="AAA343" s="54"/>
      <c r="AAB343" s="54"/>
      <c r="AAC343" s="54"/>
      <c r="AAD343" s="54"/>
      <c r="AAE343" s="54"/>
      <c r="AAF343" s="54"/>
      <c r="AAG343" s="54"/>
      <c r="AAH343" s="54"/>
      <c r="AAI343" s="54"/>
      <c r="AAJ343" s="54"/>
      <c r="AAK343" s="54"/>
      <c r="AAL343" s="54"/>
      <c r="AAM343" s="54"/>
      <c r="AAN343" s="54"/>
      <c r="AAO343" s="54"/>
      <c r="AAP343" s="54"/>
      <c r="AAQ343" s="54"/>
      <c r="AAR343" s="54"/>
      <c r="AAS343" s="54"/>
      <c r="AAT343" s="54"/>
      <c r="AAU343" s="54"/>
      <c r="AAV343" s="54"/>
      <c r="AAW343" s="54"/>
      <c r="AAX343" s="54"/>
      <c r="AAY343" s="54"/>
      <c r="AAZ343" s="54"/>
      <c r="ABA343" s="54"/>
      <c r="ABB343" s="54"/>
      <c r="ABC343" s="54"/>
      <c r="ABD343" s="54"/>
      <c r="ABE343" s="54"/>
      <c r="ABF343" s="54"/>
      <c r="ABG343" s="54"/>
      <c r="ABH343" s="54"/>
      <c r="ABI343" s="54"/>
      <c r="ABJ343" s="54"/>
      <c r="ABK343" s="54"/>
      <c r="ABL343" s="54"/>
      <c r="ABM343" s="54"/>
      <c r="ABN343" s="54"/>
      <c r="ABO343" s="54"/>
      <c r="ABP343" s="54"/>
      <c r="ABQ343" s="54"/>
      <c r="ABR343" s="54"/>
      <c r="ABS343" s="54"/>
      <c r="ABT343" s="54"/>
      <c r="ABU343" s="54"/>
      <c r="ABV343" s="54"/>
      <c r="ABW343" s="54"/>
      <c r="ABX343" s="54"/>
      <c r="ABY343" s="54"/>
      <c r="ABZ343" s="54"/>
      <c r="ACA343" s="54"/>
      <c r="ACB343" s="54"/>
      <c r="ACC343" s="54"/>
      <c r="ACD343" s="54"/>
      <c r="ACE343" s="54"/>
      <c r="ACF343" s="54"/>
      <c r="ACG343" s="54"/>
      <c r="ACH343" s="54"/>
      <c r="ACI343" s="54"/>
      <c r="ACJ343" s="54"/>
      <c r="ACK343" s="54"/>
      <c r="ACL343" s="54"/>
      <c r="ACM343" s="54"/>
      <c r="ACN343" s="54"/>
      <c r="ACO343" s="54"/>
      <c r="ACP343" s="54"/>
      <c r="ACQ343" s="54"/>
      <c r="ACR343" s="54"/>
      <c r="ACS343" s="54"/>
      <c r="ACT343" s="54"/>
      <c r="ACU343" s="54"/>
      <c r="ACV343" s="54"/>
      <c r="ACW343" s="54"/>
      <c r="ACX343" s="54"/>
      <c r="ACY343" s="54"/>
      <c r="ACZ343" s="54"/>
      <c r="ADA343" s="54"/>
      <c r="ADB343" s="54"/>
      <c r="ADC343" s="54"/>
      <c r="ADD343" s="54"/>
      <c r="ADE343" s="54"/>
      <c r="ADF343" s="54"/>
      <c r="ADG343" s="54"/>
      <c r="ADH343" s="54"/>
      <c r="ADI343" s="54"/>
      <c r="ADJ343" s="54"/>
      <c r="ADK343" s="54"/>
      <c r="ADL343" s="54"/>
      <c r="ADM343" s="54"/>
      <c r="ADN343" s="54"/>
      <c r="ADO343" s="54"/>
      <c r="ADP343" s="54"/>
      <c r="ADQ343" s="54"/>
      <c r="ADR343" s="54"/>
      <c r="ADS343" s="54"/>
      <c r="ADT343" s="54"/>
      <c r="ADU343" s="54"/>
      <c r="ADV343" s="54"/>
      <c r="ADW343" s="54"/>
      <c r="ADX343" s="54"/>
      <c r="ADY343" s="54"/>
      <c r="ADZ343" s="54"/>
      <c r="AEA343" s="54"/>
      <c r="AEB343" s="54"/>
      <c r="AEC343" s="54"/>
      <c r="AED343" s="54"/>
      <c r="AEE343" s="54"/>
      <c r="AEF343" s="54"/>
      <c r="AEG343" s="54"/>
      <c r="AEH343" s="54"/>
      <c r="AEI343" s="54"/>
      <c r="AEJ343" s="54"/>
      <c r="AEK343" s="54"/>
      <c r="AEL343" s="54"/>
      <c r="AEM343" s="54"/>
      <c r="AEN343" s="54"/>
      <c r="AEO343" s="54"/>
      <c r="AEP343" s="54"/>
      <c r="AEQ343" s="54"/>
      <c r="AER343" s="54"/>
      <c r="AES343" s="54"/>
      <c r="AET343" s="54"/>
      <c r="AEU343" s="54"/>
      <c r="AEV343" s="54"/>
      <c r="AEW343" s="54"/>
      <c r="AEX343" s="54"/>
      <c r="AEY343" s="54"/>
      <c r="AEZ343" s="54"/>
      <c r="AFA343" s="54"/>
      <c r="AFB343" s="54"/>
      <c r="AFC343" s="54"/>
      <c r="AFD343" s="54"/>
      <c r="AFE343" s="54"/>
      <c r="AFF343" s="54"/>
      <c r="AFG343" s="54"/>
      <c r="AFH343" s="54"/>
      <c r="AFI343" s="54"/>
      <c r="AFJ343" s="54"/>
      <c r="AFK343" s="54"/>
      <c r="AFL343" s="54"/>
      <c r="AFM343" s="54"/>
      <c r="AFN343" s="54"/>
      <c r="AFO343" s="54"/>
      <c r="AFP343" s="54"/>
      <c r="AFQ343" s="54"/>
      <c r="AFR343" s="54"/>
      <c r="AFS343" s="54"/>
      <c r="AFT343" s="54"/>
      <c r="AFU343" s="54"/>
      <c r="AFV343" s="54"/>
      <c r="AFW343" s="54"/>
      <c r="AFX343" s="54"/>
      <c r="AFY343" s="54"/>
      <c r="AFZ343" s="54"/>
      <c r="AGA343" s="54"/>
      <c r="AGB343" s="54"/>
      <c r="AGC343" s="54"/>
      <c r="AGD343" s="54"/>
      <c r="AGE343" s="54"/>
      <c r="AGF343" s="54"/>
      <c r="AGG343" s="54"/>
      <c r="AGH343" s="54"/>
      <c r="AGI343" s="54"/>
      <c r="AGJ343" s="54"/>
      <c r="AGK343" s="54"/>
      <c r="AGL343" s="54"/>
      <c r="AGM343" s="54"/>
      <c r="AGN343" s="54"/>
      <c r="AGO343" s="54"/>
      <c r="AGP343" s="54"/>
      <c r="AGQ343" s="54"/>
      <c r="AGR343" s="54"/>
      <c r="AGS343" s="54"/>
      <c r="AGT343" s="54"/>
      <c r="AGU343" s="54"/>
      <c r="AGV343" s="54"/>
      <c r="AGW343" s="54"/>
      <c r="AGX343" s="54"/>
      <c r="AGY343" s="54"/>
      <c r="AGZ343" s="54"/>
      <c r="AHA343" s="54"/>
      <c r="AHB343" s="54"/>
      <c r="AHC343" s="54"/>
      <c r="AHD343" s="54"/>
      <c r="AHE343" s="54"/>
      <c r="AHF343" s="54"/>
      <c r="AHG343" s="54"/>
      <c r="AHH343" s="54"/>
      <c r="AHI343" s="54"/>
      <c r="AHJ343" s="54"/>
      <c r="AHK343" s="54"/>
      <c r="AHL343" s="54"/>
      <c r="AHM343" s="54"/>
      <c r="AHN343" s="54"/>
      <c r="AHO343" s="54"/>
      <c r="AHP343" s="54"/>
      <c r="AHQ343" s="54"/>
      <c r="AHR343" s="54"/>
      <c r="AHS343" s="54"/>
      <c r="AHT343" s="54"/>
      <c r="AHU343" s="54"/>
      <c r="AHV343" s="54"/>
      <c r="AHW343" s="54"/>
      <c r="AHX343" s="54"/>
      <c r="AHY343" s="54"/>
      <c r="AHZ343" s="54"/>
      <c r="AIA343" s="54"/>
      <c r="AIB343" s="54"/>
      <c r="AIC343" s="54"/>
      <c r="AID343" s="54"/>
      <c r="AIE343" s="54"/>
      <c r="AIF343" s="54"/>
      <c r="AIG343" s="54"/>
      <c r="AIH343" s="54"/>
      <c r="AII343" s="54"/>
      <c r="AIJ343" s="54"/>
      <c r="AIK343" s="54"/>
      <c r="AIL343" s="54"/>
      <c r="AIM343" s="54"/>
      <c r="AIN343" s="54"/>
      <c r="AIO343" s="54"/>
      <c r="AIP343" s="54"/>
      <c r="AIQ343" s="54"/>
      <c r="AIR343" s="54"/>
      <c r="AIS343" s="54"/>
      <c r="AIT343" s="54"/>
      <c r="AIU343" s="54"/>
      <c r="AIV343" s="54"/>
      <c r="AIW343" s="54"/>
      <c r="AIX343" s="54"/>
      <c r="AIY343" s="54"/>
      <c r="AIZ343" s="54"/>
      <c r="AJA343" s="54"/>
      <c r="AJB343" s="54"/>
      <c r="AJC343" s="54"/>
      <c r="AJD343" s="54"/>
      <c r="AJE343" s="54"/>
      <c r="AJF343" s="54"/>
      <c r="AJG343" s="54"/>
      <c r="AJH343" s="54"/>
      <c r="AJI343" s="54"/>
      <c r="AJJ343" s="54"/>
      <c r="AJK343" s="54"/>
      <c r="AJL343" s="54"/>
      <c r="AJM343" s="54"/>
      <c r="AJN343" s="54"/>
      <c r="AJO343" s="54"/>
      <c r="AJP343" s="54"/>
      <c r="AJQ343" s="54"/>
      <c r="AJR343" s="54"/>
      <c r="AJS343" s="54"/>
      <c r="AJT343" s="54"/>
      <c r="AJU343" s="54"/>
      <c r="AJV343" s="54"/>
      <c r="AJW343" s="54"/>
      <c r="AJX343" s="54"/>
      <c r="AJY343" s="54"/>
      <c r="AJZ343" s="54"/>
      <c r="AKA343" s="54"/>
      <c r="AKB343" s="54"/>
      <c r="AKC343" s="54"/>
      <c r="AKD343" s="54"/>
      <c r="AKE343" s="54"/>
      <c r="AKF343" s="54"/>
      <c r="AKG343" s="54"/>
      <c r="AKH343" s="54"/>
      <c r="AKI343" s="54"/>
      <c r="AKJ343" s="54"/>
      <c r="AKK343" s="54"/>
      <c r="AKL343" s="54"/>
      <c r="AKM343" s="54"/>
      <c r="AKN343" s="54"/>
      <c r="AKO343" s="54"/>
      <c r="AKP343" s="54"/>
      <c r="AKQ343" s="54"/>
      <c r="AKR343" s="54"/>
      <c r="AKS343" s="54"/>
      <c r="AKT343" s="54"/>
      <c r="AKU343" s="54"/>
      <c r="AKV343" s="54"/>
      <c r="AKW343" s="54"/>
      <c r="AKX343" s="54"/>
      <c r="AKY343" s="54"/>
      <c r="AKZ343" s="54"/>
      <c r="ALA343" s="54"/>
      <c r="ALB343" s="54"/>
      <c r="ALC343" s="54"/>
      <c r="ALD343" s="54"/>
      <c r="ALE343" s="54"/>
      <c r="ALF343" s="54"/>
      <c r="ALG343" s="54"/>
      <c r="ALH343" s="54"/>
      <c r="ALI343" s="54"/>
      <c r="ALJ343" s="54"/>
      <c r="ALK343" s="54"/>
      <c r="ALL343" s="54"/>
      <c r="ALM343" s="54"/>
      <c r="ALN343" s="54"/>
      <c r="ALO343" s="54"/>
      <c r="ALP343" s="54"/>
      <c r="ALQ343" s="54"/>
      <c r="ALR343" s="54"/>
      <c r="ALS343" s="54"/>
      <c r="ALT343" s="54"/>
    </row>
    <row r="344" spans="1:1008" customFormat="1" ht="15" customHeight="1" thickBot="1">
      <c r="A344" s="248"/>
      <c r="B344" s="248"/>
      <c r="C344" s="248"/>
      <c r="D344" s="248"/>
      <c r="E344" s="8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4"/>
      <c r="DL344" s="54"/>
      <c r="DM344" s="54"/>
      <c r="DN344" s="54"/>
      <c r="DO344" s="54"/>
      <c r="DP344" s="54"/>
      <c r="DQ344" s="54"/>
      <c r="DR344" s="54"/>
      <c r="DS344" s="54"/>
      <c r="DT344" s="54"/>
      <c r="DU344" s="54"/>
      <c r="DV344" s="54"/>
      <c r="DW344" s="54"/>
      <c r="DX344" s="54"/>
      <c r="DY344" s="54"/>
      <c r="DZ344" s="54"/>
      <c r="EA344" s="54"/>
      <c r="EB344" s="54"/>
      <c r="EC344" s="54"/>
      <c r="ED344" s="54"/>
      <c r="EE344" s="54"/>
      <c r="EF344" s="54"/>
      <c r="EG344" s="54"/>
      <c r="EH344" s="54"/>
      <c r="EI344" s="54"/>
      <c r="EJ344" s="54"/>
      <c r="EK344" s="54"/>
      <c r="EL344" s="54"/>
      <c r="EM344" s="54"/>
      <c r="EN344" s="54"/>
      <c r="EO344" s="54"/>
      <c r="EP344" s="54"/>
      <c r="EQ344" s="54"/>
      <c r="ER344" s="54"/>
      <c r="ES344" s="54"/>
      <c r="ET344" s="54"/>
      <c r="EU344" s="54"/>
      <c r="EV344" s="54"/>
      <c r="EW344" s="54"/>
      <c r="EX344" s="54"/>
      <c r="EY344" s="54"/>
      <c r="EZ344" s="54"/>
      <c r="FA344" s="54"/>
      <c r="FB344" s="54"/>
      <c r="FC344" s="54"/>
      <c r="FD344" s="54"/>
      <c r="FE344" s="54"/>
      <c r="FF344" s="54"/>
      <c r="FG344" s="54"/>
      <c r="FH344" s="54"/>
      <c r="FI344" s="54"/>
      <c r="FJ344" s="54"/>
      <c r="FK344" s="54"/>
      <c r="FL344" s="54"/>
      <c r="FM344" s="54"/>
      <c r="FN344" s="54"/>
      <c r="FO344" s="54"/>
      <c r="FP344" s="54"/>
      <c r="FQ344" s="54"/>
      <c r="FR344" s="54"/>
      <c r="FS344" s="54"/>
      <c r="FT344" s="54"/>
      <c r="FU344" s="54"/>
      <c r="FV344" s="54"/>
      <c r="FW344" s="54"/>
      <c r="FX344" s="54"/>
      <c r="FY344" s="54"/>
      <c r="FZ344" s="54"/>
      <c r="GA344" s="54"/>
      <c r="GB344" s="54"/>
      <c r="GC344" s="54"/>
      <c r="GD344" s="54"/>
      <c r="GE344" s="54"/>
      <c r="GF344" s="54"/>
      <c r="GG344" s="54"/>
      <c r="GH344" s="54"/>
      <c r="GI344" s="54"/>
      <c r="GJ344" s="54"/>
      <c r="GK344" s="54"/>
      <c r="GL344" s="54"/>
      <c r="GM344" s="54"/>
      <c r="GN344" s="54"/>
      <c r="GO344" s="54"/>
      <c r="GP344" s="54"/>
      <c r="GQ344" s="54"/>
      <c r="GR344" s="54"/>
      <c r="GS344" s="54"/>
      <c r="GT344" s="54"/>
      <c r="GU344" s="54"/>
      <c r="GV344" s="54"/>
      <c r="GW344" s="54"/>
      <c r="GX344" s="54"/>
      <c r="GY344" s="54"/>
      <c r="GZ344" s="54"/>
      <c r="HA344" s="54"/>
      <c r="HB344" s="54"/>
      <c r="HC344" s="54"/>
      <c r="HD344" s="54"/>
      <c r="HE344" s="54"/>
      <c r="HF344" s="54"/>
      <c r="HG344" s="54"/>
      <c r="HH344" s="54"/>
      <c r="HI344" s="54"/>
      <c r="HJ344" s="54"/>
      <c r="HK344" s="54"/>
      <c r="HL344" s="54"/>
      <c r="HM344" s="54"/>
      <c r="HN344" s="54"/>
      <c r="HO344" s="54"/>
      <c r="HP344" s="54"/>
      <c r="HQ344" s="54"/>
      <c r="HR344" s="54"/>
      <c r="HS344" s="54"/>
      <c r="HT344" s="54"/>
      <c r="HU344" s="54"/>
      <c r="HV344" s="54"/>
      <c r="HW344" s="54"/>
      <c r="HX344" s="54"/>
      <c r="HY344" s="54"/>
      <c r="HZ344" s="54"/>
      <c r="IA344" s="54"/>
      <c r="IB344" s="54"/>
      <c r="IC344" s="54"/>
      <c r="ID344" s="54"/>
      <c r="IE344" s="54"/>
      <c r="IF344" s="54"/>
      <c r="IG344" s="54"/>
      <c r="IH344" s="54"/>
      <c r="II344" s="54"/>
      <c r="IJ344" s="54"/>
      <c r="IK344" s="54"/>
      <c r="IL344" s="54"/>
      <c r="IM344" s="54"/>
      <c r="IN344" s="54"/>
      <c r="IO344" s="54"/>
      <c r="IP344" s="54"/>
      <c r="IQ344" s="54"/>
      <c r="IR344" s="54"/>
      <c r="IS344" s="54"/>
      <c r="IT344" s="54"/>
      <c r="IU344" s="54"/>
      <c r="IV344" s="54"/>
      <c r="IW344" s="54"/>
      <c r="IX344" s="54"/>
      <c r="IY344" s="54"/>
      <c r="IZ344" s="54"/>
      <c r="JA344" s="54"/>
      <c r="JB344" s="54"/>
      <c r="JC344" s="54"/>
      <c r="JD344" s="54"/>
      <c r="JE344" s="54"/>
      <c r="JF344" s="54"/>
      <c r="JG344" s="54"/>
      <c r="JH344" s="54"/>
      <c r="JI344" s="54"/>
      <c r="JJ344" s="54"/>
      <c r="JK344" s="54"/>
      <c r="JL344" s="54"/>
      <c r="JM344" s="54"/>
      <c r="JN344" s="54"/>
      <c r="JO344" s="54"/>
      <c r="JP344" s="54"/>
      <c r="JQ344" s="54"/>
      <c r="JR344" s="54"/>
      <c r="JS344" s="54"/>
      <c r="JT344" s="54"/>
      <c r="JU344" s="54"/>
      <c r="JV344" s="54"/>
      <c r="JW344" s="54"/>
      <c r="JX344" s="54"/>
      <c r="JY344" s="54"/>
      <c r="JZ344" s="54"/>
      <c r="KA344" s="54"/>
      <c r="KB344" s="54"/>
      <c r="KC344" s="54"/>
      <c r="KD344" s="54"/>
      <c r="KE344" s="54"/>
      <c r="KF344" s="54"/>
      <c r="KG344" s="54"/>
      <c r="KH344" s="54"/>
      <c r="KI344" s="54"/>
      <c r="KJ344" s="54"/>
      <c r="KK344" s="54"/>
      <c r="KL344" s="54"/>
      <c r="KM344" s="54"/>
      <c r="KN344" s="54"/>
      <c r="KO344" s="54"/>
      <c r="KP344" s="54"/>
      <c r="KQ344" s="54"/>
      <c r="KR344" s="54"/>
      <c r="KS344" s="54"/>
      <c r="KT344" s="54"/>
      <c r="KU344" s="54"/>
      <c r="KV344" s="54"/>
      <c r="KW344" s="54"/>
      <c r="KX344" s="54"/>
      <c r="KY344" s="54"/>
      <c r="KZ344" s="54"/>
      <c r="LA344" s="54"/>
      <c r="LB344" s="54"/>
      <c r="LC344" s="54"/>
      <c r="LD344" s="54"/>
      <c r="LE344" s="54"/>
      <c r="LF344" s="54"/>
      <c r="LG344" s="54"/>
      <c r="LH344" s="54"/>
      <c r="LI344" s="54"/>
      <c r="LJ344" s="54"/>
      <c r="LK344" s="54"/>
      <c r="LL344" s="54"/>
      <c r="LM344" s="54"/>
      <c r="LN344" s="54"/>
      <c r="LO344" s="54"/>
      <c r="LP344" s="54"/>
      <c r="LQ344" s="54"/>
      <c r="LR344" s="54"/>
      <c r="LS344" s="54"/>
      <c r="LT344" s="54"/>
      <c r="LU344" s="54"/>
      <c r="LV344" s="54"/>
      <c r="LW344" s="54"/>
      <c r="LX344" s="54"/>
      <c r="LY344" s="54"/>
      <c r="LZ344" s="54"/>
      <c r="MA344" s="54"/>
      <c r="MB344" s="54"/>
      <c r="MC344" s="54"/>
      <c r="MD344" s="54"/>
      <c r="ME344" s="54"/>
      <c r="MF344" s="54"/>
      <c r="MG344" s="54"/>
      <c r="MH344" s="54"/>
      <c r="MI344" s="54"/>
      <c r="MJ344" s="54"/>
      <c r="MK344" s="54"/>
      <c r="ML344" s="54"/>
      <c r="MM344" s="54"/>
      <c r="MN344" s="54"/>
      <c r="MO344" s="54"/>
      <c r="MP344" s="54"/>
      <c r="MQ344" s="54"/>
      <c r="MR344" s="54"/>
      <c r="MS344" s="54"/>
      <c r="MT344" s="54"/>
      <c r="MU344" s="54"/>
      <c r="MV344" s="54"/>
      <c r="MW344" s="54"/>
      <c r="MX344" s="54"/>
      <c r="MY344" s="54"/>
      <c r="MZ344" s="54"/>
      <c r="NA344" s="54"/>
      <c r="NB344" s="54"/>
      <c r="NC344" s="54"/>
      <c r="ND344" s="54"/>
      <c r="NE344" s="54"/>
      <c r="NF344" s="54"/>
      <c r="NG344" s="54"/>
      <c r="NH344" s="54"/>
      <c r="NI344" s="54"/>
      <c r="NJ344" s="54"/>
      <c r="NK344" s="54"/>
      <c r="NL344" s="54"/>
      <c r="NM344" s="54"/>
      <c r="NN344" s="54"/>
      <c r="NO344" s="54"/>
      <c r="NP344" s="54"/>
      <c r="NQ344" s="54"/>
      <c r="NR344" s="54"/>
      <c r="NS344" s="54"/>
      <c r="NT344" s="54"/>
      <c r="NU344" s="54"/>
      <c r="NV344" s="54"/>
      <c r="NW344" s="54"/>
      <c r="NX344" s="54"/>
      <c r="NY344" s="54"/>
      <c r="NZ344" s="54"/>
      <c r="OA344" s="54"/>
      <c r="OB344" s="54"/>
      <c r="OC344" s="54"/>
      <c r="OD344" s="54"/>
      <c r="OE344" s="54"/>
      <c r="OF344" s="54"/>
      <c r="OG344" s="54"/>
      <c r="OH344" s="54"/>
      <c r="OI344" s="54"/>
      <c r="OJ344" s="54"/>
      <c r="OK344" s="54"/>
      <c r="OL344" s="54"/>
      <c r="OM344" s="54"/>
      <c r="ON344" s="54"/>
      <c r="OO344" s="54"/>
      <c r="OP344" s="54"/>
      <c r="OQ344" s="54"/>
      <c r="OR344" s="54"/>
      <c r="OS344" s="54"/>
      <c r="OT344" s="54"/>
      <c r="OU344" s="54"/>
      <c r="OV344" s="54"/>
      <c r="OW344" s="54"/>
      <c r="OX344" s="54"/>
      <c r="OY344" s="54"/>
      <c r="OZ344" s="54"/>
      <c r="PA344" s="54"/>
      <c r="PB344" s="54"/>
      <c r="PC344" s="54"/>
      <c r="PD344" s="54"/>
      <c r="PE344" s="54"/>
      <c r="PF344" s="54"/>
      <c r="PG344" s="54"/>
      <c r="PH344" s="54"/>
      <c r="PI344" s="54"/>
      <c r="PJ344" s="54"/>
      <c r="PK344" s="54"/>
      <c r="PL344" s="54"/>
      <c r="PM344" s="54"/>
      <c r="PN344" s="54"/>
      <c r="PO344" s="54"/>
      <c r="PP344" s="54"/>
      <c r="PQ344" s="54"/>
      <c r="PR344" s="54"/>
      <c r="PS344" s="54"/>
      <c r="PT344" s="54"/>
      <c r="PU344" s="54"/>
      <c r="PV344" s="54"/>
      <c r="PW344" s="54"/>
      <c r="PX344" s="54"/>
      <c r="PY344" s="54"/>
      <c r="PZ344" s="54"/>
      <c r="QA344" s="54"/>
      <c r="QB344" s="54"/>
      <c r="QC344" s="54"/>
      <c r="QD344" s="54"/>
      <c r="QE344" s="54"/>
      <c r="QF344" s="54"/>
      <c r="QG344" s="54"/>
      <c r="QH344" s="54"/>
      <c r="QI344" s="54"/>
      <c r="QJ344" s="54"/>
      <c r="QK344" s="54"/>
      <c r="QL344" s="54"/>
      <c r="QM344" s="54"/>
      <c r="QN344" s="54"/>
      <c r="QO344" s="54"/>
      <c r="QP344" s="54"/>
      <c r="QQ344" s="54"/>
      <c r="QR344" s="54"/>
      <c r="QS344" s="54"/>
      <c r="QT344" s="54"/>
      <c r="QU344" s="54"/>
      <c r="QV344" s="54"/>
      <c r="QW344" s="54"/>
      <c r="QX344" s="54"/>
      <c r="QY344" s="54"/>
      <c r="QZ344" s="54"/>
      <c r="RA344" s="54"/>
      <c r="RB344" s="54"/>
      <c r="RC344" s="54"/>
      <c r="RD344" s="54"/>
      <c r="RE344" s="54"/>
      <c r="RF344" s="54"/>
      <c r="RG344" s="54"/>
      <c r="RH344" s="54"/>
      <c r="RI344" s="54"/>
      <c r="RJ344" s="54"/>
      <c r="RK344" s="54"/>
      <c r="RL344" s="54"/>
      <c r="RM344" s="54"/>
      <c r="RN344" s="54"/>
      <c r="RO344" s="54"/>
      <c r="RP344" s="54"/>
      <c r="RQ344" s="54"/>
      <c r="RR344" s="54"/>
      <c r="RS344" s="54"/>
      <c r="RT344" s="54"/>
      <c r="RU344" s="54"/>
      <c r="RV344" s="54"/>
      <c r="RW344" s="54"/>
      <c r="RX344" s="54"/>
      <c r="RY344" s="54"/>
      <c r="RZ344" s="54"/>
      <c r="SA344" s="54"/>
      <c r="SB344" s="54"/>
      <c r="SC344" s="54"/>
      <c r="SD344" s="54"/>
      <c r="SE344" s="54"/>
      <c r="SF344" s="54"/>
      <c r="SG344" s="54"/>
      <c r="SH344" s="54"/>
      <c r="SI344" s="54"/>
      <c r="SJ344" s="54"/>
      <c r="SK344" s="54"/>
      <c r="SL344" s="54"/>
      <c r="SM344" s="54"/>
      <c r="SN344" s="54"/>
      <c r="SO344" s="54"/>
      <c r="SP344" s="54"/>
      <c r="SQ344" s="54"/>
      <c r="SR344" s="54"/>
      <c r="SS344" s="54"/>
      <c r="ST344" s="54"/>
      <c r="SU344" s="54"/>
      <c r="SV344" s="54"/>
      <c r="SW344" s="54"/>
      <c r="SX344" s="54"/>
      <c r="SY344" s="54"/>
      <c r="SZ344" s="54"/>
      <c r="TA344" s="54"/>
      <c r="TB344" s="54"/>
      <c r="TC344" s="54"/>
      <c r="TD344" s="54"/>
      <c r="TE344" s="54"/>
      <c r="TF344" s="54"/>
      <c r="TG344" s="54"/>
      <c r="TH344" s="54"/>
      <c r="TI344" s="54"/>
      <c r="TJ344" s="54"/>
      <c r="TK344" s="54"/>
      <c r="TL344" s="54"/>
      <c r="TM344" s="54"/>
      <c r="TN344" s="54"/>
      <c r="TO344" s="54"/>
      <c r="TP344" s="54"/>
      <c r="TQ344" s="54"/>
      <c r="TR344" s="54"/>
      <c r="TS344" s="54"/>
      <c r="TT344" s="54"/>
      <c r="TU344" s="54"/>
      <c r="TV344" s="54"/>
      <c r="TW344" s="54"/>
      <c r="TX344" s="54"/>
      <c r="TY344" s="54"/>
      <c r="TZ344" s="54"/>
      <c r="UA344" s="54"/>
      <c r="UB344" s="54"/>
      <c r="UC344" s="54"/>
      <c r="UD344" s="54"/>
      <c r="UE344" s="54"/>
      <c r="UF344" s="54"/>
      <c r="UG344" s="54"/>
      <c r="UH344" s="54"/>
      <c r="UI344" s="54"/>
      <c r="UJ344" s="54"/>
      <c r="UK344" s="54"/>
      <c r="UL344" s="54"/>
      <c r="UM344" s="54"/>
      <c r="UN344" s="54"/>
      <c r="UO344" s="54"/>
      <c r="UP344" s="54"/>
      <c r="UQ344" s="54"/>
      <c r="UR344" s="54"/>
      <c r="US344" s="54"/>
      <c r="UT344" s="54"/>
      <c r="UU344" s="54"/>
      <c r="UV344" s="54"/>
      <c r="UW344" s="54"/>
      <c r="UX344" s="54"/>
      <c r="UY344" s="54"/>
      <c r="UZ344" s="54"/>
      <c r="VA344" s="54"/>
      <c r="VB344" s="54"/>
      <c r="VC344" s="54"/>
      <c r="VD344" s="54"/>
      <c r="VE344" s="54"/>
      <c r="VF344" s="54"/>
      <c r="VG344" s="54"/>
      <c r="VH344" s="54"/>
      <c r="VI344" s="54"/>
      <c r="VJ344" s="54"/>
      <c r="VK344" s="54"/>
      <c r="VL344" s="54"/>
      <c r="VM344" s="54"/>
      <c r="VN344" s="54"/>
      <c r="VO344" s="54"/>
      <c r="VP344" s="54"/>
      <c r="VQ344" s="54"/>
      <c r="VR344" s="54"/>
      <c r="VS344" s="54"/>
      <c r="VT344" s="54"/>
      <c r="VU344" s="54"/>
      <c r="VV344" s="54"/>
      <c r="VW344" s="54"/>
      <c r="VX344" s="54"/>
      <c r="VY344" s="54"/>
      <c r="VZ344" s="54"/>
      <c r="WA344" s="54"/>
      <c r="WB344" s="54"/>
      <c r="WC344" s="54"/>
      <c r="WD344" s="54"/>
      <c r="WE344" s="54"/>
      <c r="WF344" s="54"/>
      <c r="WG344" s="54"/>
      <c r="WH344" s="54"/>
      <c r="WI344" s="54"/>
      <c r="WJ344" s="54"/>
      <c r="WK344" s="54"/>
      <c r="WL344" s="54"/>
      <c r="WM344" s="54"/>
      <c r="WN344" s="54"/>
      <c r="WO344" s="54"/>
      <c r="WP344" s="54"/>
      <c r="WQ344" s="54"/>
      <c r="WR344" s="54"/>
      <c r="WS344" s="54"/>
      <c r="WT344" s="54"/>
      <c r="WU344" s="54"/>
      <c r="WV344" s="54"/>
      <c r="WW344" s="54"/>
      <c r="WX344" s="54"/>
      <c r="WY344" s="54"/>
      <c r="WZ344" s="54"/>
      <c r="XA344" s="54"/>
      <c r="XB344" s="54"/>
      <c r="XC344" s="54"/>
      <c r="XD344" s="54"/>
      <c r="XE344" s="54"/>
      <c r="XF344" s="54"/>
      <c r="XG344" s="54"/>
      <c r="XH344" s="54"/>
      <c r="XI344" s="54"/>
      <c r="XJ344" s="54"/>
      <c r="XK344" s="54"/>
      <c r="XL344" s="54"/>
      <c r="XM344" s="54"/>
      <c r="XN344" s="54"/>
      <c r="XO344" s="54"/>
      <c r="XP344" s="54"/>
      <c r="XQ344" s="54"/>
      <c r="XR344" s="54"/>
      <c r="XS344" s="54"/>
      <c r="XT344" s="54"/>
      <c r="XU344" s="54"/>
      <c r="XV344" s="54"/>
      <c r="XW344" s="54"/>
      <c r="XX344" s="54"/>
      <c r="XY344" s="54"/>
      <c r="XZ344" s="54"/>
      <c r="YA344" s="54"/>
      <c r="YB344" s="54"/>
      <c r="YC344" s="54"/>
      <c r="YD344" s="54"/>
      <c r="YE344" s="54"/>
      <c r="YF344" s="54"/>
      <c r="YG344" s="54"/>
      <c r="YH344" s="54"/>
      <c r="YI344" s="54"/>
      <c r="YJ344" s="54"/>
      <c r="YK344" s="54"/>
      <c r="YL344" s="54"/>
      <c r="YM344" s="54"/>
      <c r="YN344" s="54"/>
      <c r="YO344" s="54"/>
      <c r="YP344" s="54"/>
      <c r="YQ344" s="54"/>
      <c r="YR344" s="54"/>
      <c r="YS344" s="54"/>
      <c r="YT344" s="54"/>
      <c r="YU344" s="54"/>
      <c r="YV344" s="54"/>
      <c r="YW344" s="54"/>
      <c r="YX344" s="54"/>
      <c r="YY344" s="54"/>
      <c r="YZ344" s="54"/>
      <c r="ZA344" s="54"/>
      <c r="ZB344" s="54"/>
      <c r="ZC344" s="54"/>
      <c r="ZD344" s="54"/>
      <c r="ZE344" s="54"/>
      <c r="ZF344" s="54"/>
      <c r="ZG344" s="54"/>
      <c r="ZH344" s="54"/>
      <c r="ZI344" s="54"/>
      <c r="ZJ344" s="54"/>
      <c r="ZK344" s="54"/>
      <c r="ZL344" s="54"/>
      <c r="ZM344" s="54"/>
      <c r="ZN344" s="54"/>
      <c r="ZO344" s="54"/>
      <c r="ZP344" s="54"/>
      <c r="ZQ344" s="54"/>
      <c r="ZR344" s="54"/>
      <c r="ZS344" s="54"/>
      <c r="ZT344" s="54"/>
      <c r="ZU344" s="54"/>
      <c r="ZV344" s="54"/>
      <c r="ZW344" s="54"/>
      <c r="ZX344" s="54"/>
      <c r="ZY344" s="54"/>
      <c r="ZZ344" s="54"/>
      <c r="AAA344" s="54"/>
      <c r="AAB344" s="54"/>
      <c r="AAC344" s="54"/>
      <c r="AAD344" s="54"/>
      <c r="AAE344" s="54"/>
      <c r="AAF344" s="54"/>
      <c r="AAG344" s="54"/>
      <c r="AAH344" s="54"/>
      <c r="AAI344" s="54"/>
      <c r="AAJ344" s="54"/>
      <c r="AAK344" s="54"/>
      <c r="AAL344" s="54"/>
      <c r="AAM344" s="54"/>
      <c r="AAN344" s="54"/>
      <c r="AAO344" s="54"/>
      <c r="AAP344" s="54"/>
      <c r="AAQ344" s="54"/>
      <c r="AAR344" s="54"/>
      <c r="AAS344" s="54"/>
      <c r="AAT344" s="54"/>
      <c r="AAU344" s="54"/>
      <c r="AAV344" s="54"/>
      <c r="AAW344" s="54"/>
      <c r="AAX344" s="54"/>
      <c r="AAY344" s="54"/>
      <c r="AAZ344" s="54"/>
      <c r="ABA344" s="54"/>
      <c r="ABB344" s="54"/>
      <c r="ABC344" s="54"/>
      <c r="ABD344" s="54"/>
      <c r="ABE344" s="54"/>
      <c r="ABF344" s="54"/>
      <c r="ABG344" s="54"/>
      <c r="ABH344" s="54"/>
      <c r="ABI344" s="54"/>
      <c r="ABJ344" s="54"/>
      <c r="ABK344" s="54"/>
      <c r="ABL344" s="54"/>
      <c r="ABM344" s="54"/>
      <c r="ABN344" s="54"/>
      <c r="ABO344" s="54"/>
      <c r="ABP344" s="54"/>
      <c r="ABQ344" s="54"/>
      <c r="ABR344" s="54"/>
      <c r="ABS344" s="54"/>
      <c r="ABT344" s="54"/>
      <c r="ABU344" s="54"/>
      <c r="ABV344" s="54"/>
      <c r="ABW344" s="54"/>
      <c r="ABX344" s="54"/>
      <c r="ABY344" s="54"/>
      <c r="ABZ344" s="54"/>
      <c r="ACA344" s="54"/>
      <c r="ACB344" s="54"/>
      <c r="ACC344" s="54"/>
      <c r="ACD344" s="54"/>
      <c r="ACE344" s="54"/>
      <c r="ACF344" s="54"/>
      <c r="ACG344" s="54"/>
      <c r="ACH344" s="54"/>
      <c r="ACI344" s="54"/>
      <c r="ACJ344" s="54"/>
      <c r="ACK344" s="54"/>
      <c r="ACL344" s="54"/>
      <c r="ACM344" s="54"/>
      <c r="ACN344" s="54"/>
      <c r="ACO344" s="54"/>
      <c r="ACP344" s="54"/>
      <c r="ACQ344" s="54"/>
      <c r="ACR344" s="54"/>
      <c r="ACS344" s="54"/>
      <c r="ACT344" s="54"/>
      <c r="ACU344" s="54"/>
      <c r="ACV344" s="54"/>
      <c r="ACW344" s="54"/>
      <c r="ACX344" s="54"/>
      <c r="ACY344" s="54"/>
      <c r="ACZ344" s="54"/>
      <c r="ADA344" s="54"/>
      <c r="ADB344" s="54"/>
      <c r="ADC344" s="54"/>
      <c r="ADD344" s="54"/>
      <c r="ADE344" s="54"/>
      <c r="ADF344" s="54"/>
      <c r="ADG344" s="54"/>
      <c r="ADH344" s="54"/>
      <c r="ADI344" s="54"/>
      <c r="ADJ344" s="54"/>
      <c r="ADK344" s="54"/>
      <c r="ADL344" s="54"/>
      <c r="ADM344" s="54"/>
      <c r="ADN344" s="54"/>
      <c r="ADO344" s="54"/>
      <c r="ADP344" s="54"/>
      <c r="ADQ344" s="54"/>
      <c r="ADR344" s="54"/>
      <c r="ADS344" s="54"/>
      <c r="ADT344" s="54"/>
      <c r="ADU344" s="54"/>
      <c r="ADV344" s="54"/>
      <c r="ADW344" s="54"/>
      <c r="ADX344" s="54"/>
      <c r="ADY344" s="54"/>
      <c r="ADZ344" s="54"/>
      <c r="AEA344" s="54"/>
      <c r="AEB344" s="54"/>
      <c r="AEC344" s="54"/>
      <c r="AED344" s="54"/>
      <c r="AEE344" s="54"/>
      <c r="AEF344" s="54"/>
      <c r="AEG344" s="54"/>
      <c r="AEH344" s="54"/>
      <c r="AEI344" s="54"/>
      <c r="AEJ344" s="54"/>
      <c r="AEK344" s="54"/>
      <c r="AEL344" s="54"/>
      <c r="AEM344" s="54"/>
      <c r="AEN344" s="54"/>
      <c r="AEO344" s="54"/>
      <c r="AEP344" s="54"/>
      <c r="AEQ344" s="54"/>
      <c r="AER344" s="54"/>
      <c r="AES344" s="54"/>
      <c r="AET344" s="54"/>
      <c r="AEU344" s="54"/>
      <c r="AEV344" s="54"/>
      <c r="AEW344" s="54"/>
      <c r="AEX344" s="54"/>
      <c r="AEY344" s="54"/>
      <c r="AEZ344" s="54"/>
      <c r="AFA344" s="54"/>
      <c r="AFB344" s="54"/>
      <c r="AFC344" s="54"/>
      <c r="AFD344" s="54"/>
      <c r="AFE344" s="54"/>
      <c r="AFF344" s="54"/>
      <c r="AFG344" s="54"/>
      <c r="AFH344" s="54"/>
      <c r="AFI344" s="54"/>
      <c r="AFJ344" s="54"/>
      <c r="AFK344" s="54"/>
      <c r="AFL344" s="54"/>
      <c r="AFM344" s="54"/>
      <c r="AFN344" s="54"/>
      <c r="AFO344" s="54"/>
      <c r="AFP344" s="54"/>
      <c r="AFQ344" s="54"/>
      <c r="AFR344" s="54"/>
      <c r="AFS344" s="54"/>
      <c r="AFT344" s="54"/>
      <c r="AFU344" s="54"/>
      <c r="AFV344" s="54"/>
      <c r="AFW344" s="54"/>
      <c r="AFX344" s="54"/>
      <c r="AFY344" s="54"/>
      <c r="AFZ344" s="54"/>
      <c r="AGA344" s="54"/>
      <c r="AGB344" s="54"/>
      <c r="AGC344" s="54"/>
      <c r="AGD344" s="54"/>
      <c r="AGE344" s="54"/>
      <c r="AGF344" s="54"/>
      <c r="AGG344" s="54"/>
      <c r="AGH344" s="54"/>
      <c r="AGI344" s="54"/>
      <c r="AGJ344" s="54"/>
      <c r="AGK344" s="54"/>
      <c r="AGL344" s="54"/>
      <c r="AGM344" s="54"/>
      <c r="AGN344" s="54"/>
      <c r="AGO344" s="54"/>
      <c r="AGP344" s="54"/>
      <c r="AGQ344" s="54"/>
      <c r="AGR344" s="54"/>
      <c r="AGS344" s="54"/>
      <c r="AGT344" s="54"/>
      <c r="AGU344" s="54"/>
      <c r="AGV344" s="54"/>
      <c r="AGW344" s="54"/>
      <c r="AGX344" s="54"/>
      <c r="AGY344" s="54"/>
      <c r="AGZ344" s="54"/>
      <c r="AHA344" s="54"/>
      <c r="AHB344" s="54"/>
      <c r="AHC344" s="54"/>
      <c r="AHD344" s="54"/>
      <c r="AHE344" s="54"/>
      <c r="AHF344" s="54"/>
      <c r="AHG344" s="54"/>
      <c r="AHH344" s="54"/>
      <c r="AHI344" s="54"/>
      <c r="AHJ344" s="54"/>
      <c r="AHK344" s="54"/>
      <c r="AHL344" s="54"/>
      <c r="AHM344" s="54"/>
      <c r="AHN344" s="54"/>
      <c r="AHO344" s="54"/>
      <c r="AHP344" s="54"/>
      <c r="AHQ344" s="54"/>
      <c r="AHR344" s="54"/>
      <c r="AHS344" s="54"/>
      <c r="AHT344" s="54"/>
      <c r="AHU344" s="54"/>
      <c r="AHV344" s="54"/>
      <c r="AHW344" s="54"/>
      <c r="AHX344" s="54"/>
      <c r="AHY344" s="54"/>
      <c r="AHZ344" s="54"/>
      <c r="AIA344" s="54"/>
      <c r="AIB344" s="54"/>
      <c r="AIC344" s="54"/>
      <c r="AID344" s="54"/>
      <c r="AIE344" s="54"/>
      <c r="AIF344" s="54"/>
      <c r="AIG344" s="54"/>
      <c r="AIH344" s="54"/>
      <c r="AII344" s="54"/>
      <c r="AIJ344" s="54"/>
      <c r="AIK344" s="54"/>
      <c r="AIL344" s="54"/>
      <c r="AIM344" s="54"/>
      <c r="AIN344" s="54"/>
      <c r="AIO344" s="54"/>
      <c r="AIP344" s="54"/>
      <c r="AIQ344" s="54"/>
      <c r="AIR344" s="54"/>
      <c r="AIS344" s="54"/>
      <c r="AIT344" s="54"/>
      <c r="AIU344" s="54"/>
      <c r="AIV344" s="54"/>
      <c r="AIW344" s="54"/>
      <c r="AIX344" s="54"/>
      <c r="AIY344" s="54"/>
      <c r="AIZ344" s="54"/>
      <c r="AJA344" s="54"/>
      <c r="AJB344" s="54"/>
      <c r="AJC344" s="54"/>
      <c r="AJD344" s="54"/>
      <c r="AJE344" s="54"/>
      <c r="AJF344" s="54"/>
      <c r="AJG344" s="54"/>
      <c r="AJH344" s="54"/>
      <c r="AJI344" s="54"/>
      <c r="AJJ344" s="54"/>
      <c r="AJK344" s="54"/>
      <c r="AJL344" s="54"/>
      <c r="AJM344" s="54"/>
      <c r="AJN344" s="54"/>
      <c r="AJO344" s="54"/>
      <c r="AJP344" s="54"/>
      <c r="AJQ344" s="54"/>
      <c r="AJR344" s="54"/>
      <c r="AJS344" s="54"/>
      <c r="AJT344" s="54"/>
      <c r="AJU344" s="54"/>
      <c r="AJV344" s="54"/>
      <c r="AJW344" s="54"/>
      <c r="AJX344" s="54"/>
      <c r="AJY344" s="54"/>
      <c r="AJZ344" s="54"/>
      <c r="AKA344" s="54"/>
      <c r="AKB344" s="54"/>
      <c r="AKC344" s="54"/>
      <c r="AKD344" s="54"/>
      <c r="AKE344" s="54"/>
      <c r="AKF344" s="54"/>
      <c r="AKG344" s="54"/>
      <c r="AKH344" s="54"/>
      <c r="AKI344" s="54"/>
      <c r="AKJ344" s="54"/>
      <c r="AKK344" s="54"/>
      <c r="AKL344" s="54"/>
      <c r="AKM344" s="54"/>
      <c r="AKN344" s="54"/>
      <c r="AKO344" s="54"/>
      <c r="AKP344" s="54"/>
      <c r="AKQ344" s="54"/>
      <c r="AKR344" s="54"/>
      <c r="AKS344" s="54"/>
      <c r="AKT344" s="54"/>
      <c r="AKU344" s="54"/>
      <c r="AKV344" s="54"/>
      <c r="AKW344" s="54"/>
      <c r="AKX344" s="54"/>
      <c r="AKY344" s="54"/>
      <c r="AKZ344" s="54"/>
      <c r="ALA344" s="54"/>
      <c r="ALB344" s="54"/>
      <c r="ALC344" s="54"/>
      <c r="ALD344" s="54"/>
      <c r="ALE344" s="54"/>
      <c r="ALF344" s="54"/>
      <c r="ALG344" s="54"/>
      <c r="ALH344" s="54"/>
      <c r="ALI344" s="54"/>
      <c r="ALJ344" s="54"/>
      <c r="ALK344" s="54"/>
      <c r="ALL344" s="54"/>
      <c r="ALM344" s="54"/>
      <c r="ALN344" s="54"/>
      <c r="ALO344" s="54"/>
      <c r="ALP344" s="54"/>
      <c r="ALQ344" s="54"/>
      <c r="ALR344" s="54"/>
      <c r="ALS344" s="54"/>
      <c r="ALT344" s="54"/>
    </row>
    <row r="345" spans="1:1008" ht="27" customHeight="1">
      <c r="A345" s="277" t="s">
        <v>497</v>
      </c>
      <c r="B345" s="277"/>
      <c r="C345" s="277"/>
      <c r="D345" s="277"/>
    </row>
    <row r="346" spans="1:1008" ht="63.75" customHeight="1">
      <c r="A346" s="212" t="s">
        <v>479</v>
      </c>
      <c r="B346" s="213"/>
      <c r="C346" s="213"/>
      <c r="D346" s="270"/>
    </row>
    <row r="347" spans="1:1008" ht="27" customHeight="1">
      <c r="A347" s="223" t="s">
        <v>498</v>
      </c>
      <c r="B347" s="224"/>
      <c r="C347" s="225"/>
      <c r="D347" s="32" t="s">
        <v>8</v>
      </c>
    </row>
    <row r="348" spans="1:1008" ht="27" customHeight="1">
      <c r="A348" s="223" t="s">
        <v>164</v>
      </c>
      <c r="B348" s="224"/>
      <c r="C348" s="225"/>
      <c r="D348" s="33" t="s">
        <v>3</v>
      </c>
    </row>
    <row r="349" spans="1:1008" ht="27" customHeight="1">
      <c r="A349" s="212" t="s">
        <v>480</v>
      </c>
      <c r="B349" s="213"/>
      <c r="C349" s="214"/>
      <c r="D349" s="145"/>
      <c r="E349" s="8">
        <v>3</v>
      </c>
    </row>
    <row r="350" spans="1:1008" ht="27" customHeight="1">
      <c r="A350" s="212" t="s">
        <v>481</v>
      </c>
      <c r="B350" s="213"/>
      <c r="C350" s="214"/>
      <c r="D350" s="145"/>
      <c r="E350" s="8">
        <v>3</v>
      </c>
    </row>
    <row r="351" spans="1:1008" ht="27" customHeight="1">
      <c r="A351" s="212" t="s">
        <v>482</v>
      </c>
      <c r="B351" s="213"/>
      <c r="C351" s="214"/>
      <c r="D351" s="145"/>
      <c r="E351" s="8">
        <v>3</v>
      </c>
    </row>
    <row r="352" spans="1:1008" ht="27" customHeight="1">
      <c r="A352" s="212" t="s">
        <v>483</v>
      </c>
      <c r="B352" s="213"/>
      <c r="C352" s="214"/>
      <c r="D352" s="145"/>
      <c r="E352" s="8">
        <v>3</v>
      </c>
    </row>
    <row r="353" spans="1:5" ht="27" customHeight="1">
      <c r="A353" s="212" t="s">
        <v>484</v>
      </c>
      <c r="B353" s="213"/>
      <c r="C353" s="214"/>
      <c r="D353" s="145"/>
      <c r="E353" s="8">
        <v>3</v>
      </c>
    </row>
    <row r="354" spans="1:5" ht="27" customHeight="1">
      <c r="A354" s="212" t="s">
        <v>485</v>
      </c>
      <c r="B354" s="213"/>
      <c r="C354" s="214"/>
      <c r="D354" s="145"/>
      <c r="E354" s="8">
        <v>3</v>
      </c>
    </row>
    <row r="355" spans="1:5" ht="27" customHeight="1">
      <c r="A355" s="212" t="s">
        <v>486</v>
      </c>
      <c r="B355" s="213"/>
      <c r="C355" s="214"/>
      <c r="D355" s="145"/>
      <c r="E355" s="8">
        <v>3</v>
      </c>
    </row>
    <row r="356" spans="1:5" ht="27" customHeight="1">
      <c r="A356" s="212" t="s">
        <v>487</v>
      </c>
      <c r="B356" s="213"/>
      <c r="C356" s="214"/>
      <c r="D356" s="145"/>
      <c r="E356" s="8">
        <v>3</v>
      </c>
    </row>
    <row r="357" spans="1:5" ht="27" customHeight="1">
      <c r="A357" s="212" t="s">
        <v>488</v>
      </c>
      <c r="B357" s="213"/>
      <c r="C357" s="214"/>
      <c r="D357" s="145"/>
      <c r="E357" s="8">
        <v>3</v>
      </c>
    </row>
    <row r="358" spans="1:5" ht="27" customHeight="1">
      <c r="A358" s="212" t="s">
        <v>489</v>
      </c>
      <c r="B358" s="213"/>
      <c r="C358" s="214"/>
      <c r="D358" s="145"/>
      <c r="E358" s="8">
        <v>3</v>
      </c>
    </row>
    <row r="359" spans="1:5" ht="27" customHeight="1">
      <c r="A359" s="212" t="s">
        <v>490</v>
      </c>
      <c r="B359" s="213"/>
      <c r="C359" s="214"/>
      <c r="D359" s="145"/>
      <c r="E359" s="8">
        <v>3</v>
      </c>
    </row>
    <row r="360" spans="1:5" ht="27" customHeight="1">
      <c r="A360" s="223" t="s">
        <v>150</v>
      </c>
      <c r="B360" s="224"/>
      <c r="C360" s="225"/>
      <c r="D360" s="33" t="s">
        <v>3</v>
      </c>
    </row>
    <row r="361" spans="1:5" ht="27" customHeight="1">
      <c r="A361" s="212" t="s">
        <v>491</v>
      </c>
      <c r="B361" s="213"/>
      <c r="C361" s="214"/>
      <c r="D361" s="2"/>
      <c r="E361" s="8">
        <v>3</v>
      </c>
    </row>
    <row r="362" spans="1:5" ht="27" customHeight="1">
      <c r="A362" s="212" t="s">
        <v>492</v>
      </c>
      <c r="B362" s="213"/>
      <c r="C362" s="214"/>
      <c r="D362" s="104"/>
      <c r="E362" s="8">
        <v>3</v>
      </c>
    </row>
    <row r="363" spans="1:5" ht="27" customHeight="1">
      <c r="A363" s="223" t="s">
        <v>383</v>
      </c>
      <c r="B363" s="224"/>
      <c r="C363" s="225"/>
      <c r="D363" s="33" t="s">
        <v>3</v>
      </c>
      <c r="E363" s="8"/>
    </row>
    <row r="364" spans="1:5" ht="27" customHeight="1">
      <c r="A364" s="212" t="s">
        <v>493</v>
      </c>
      <c r="B364" s="213"/>
      <c r="C364" s="214"/>
      <c r="D364" s="2"/>
      <c r="E364" s="8">
        <v>3</v>
      </c>
    </row>
    <row r="365" spans="1:5" ht="27" customHeight="1">
      <c r="A365" s="212" t="s">
        <v>494</v>
      </c>
      <c r="B365" s="213"/>
      <c r="C365" s="214"/>
      <c r="D365" s="104"/>
      <c r="E365" s="8">
        <v>3</v>
      </c>
    </row>
    <row r="366" spans="1:5" ht="27" customHeight="1">
      <c r="A366" s="212" t="s">
        <v>495</v>
      </c>
      <c r="B366" s="213"/>
      <c r="C366" s="214"/>
      <c r="D366" s="104"/>
      <c r="E366" s="8">
        <v>3</v>
      </c>
    </row>
    <row r="367" spans="1:5" ht="27" customHeight="1">
      <c r="A367" s="212" t="s">
        <v>496</v>
      </c>
      <c r="B367" s="213"/>
      <c r="C367" s="214"/>
      <c r="D367" s="104"/>
      <c r="E367" s="8">
        <v>3</v>
      </c>
    </row>
    <row r="368" spans="1:5" ht="27" customHeight="1">
      <c r="A368" s="240" t="s">
        <v>193</v>
      </c>
      <c r="B368" s="240"/>
      <c r="C368" s="240"/>
      <c r="D368" s="38">
        <f>SUM(D349:D367)</f>
        <v>0</v>
      </c>
      <c r="E368" s="9">
        <f>SUM(E349:E367)</f>
        <v>51</v>
      </c>
    </row>
    <row r="369" spans="1:5" ht="80.25" customHeight="1" thickBot="1">
      <c r="A369" s="59" t="s">
        <v>106</v>
      </c>
      <c r="B369" s="236" t="s">
        <v>131</v>
      </c>
      <c r="C369" s="236"/>
      <c r="D369" s="236"/>
      <c r="E369" s="8"/>
    </row>
    <row r="370" spans="1:5" ht="25.5" customHeight="1">
      <c r="A370" s="226" t="s">
        <v>499</v>
      </c>
      <c r="B370" s="227"/>
      <c r="C370" s="40" t="s">
        <v>152</v>
      </c>
      <c r="D370" s="41" t="s">
        <v>153</v>
      </c>
    </row>
    <row r="371" spans="1:5" ht="25.5" customHeight="1" thickBot="1">
      <c r="A371" s="228"/>
      <c r="B371" s="229"/>
      <c r="C371" s="60">
        <f>D368</f>
        <v>0</v>
      </c>
      <c r="D371" s="43">
        <f>C371/51*100</f>
        <v>0</v>
      </c>
    </row>
    <row r="372" spans="1:5" ht="15" customHeight="1" thickBot="1">
      <c r="A372" s="278"/>
      <c r="B372" s="279"/>
      <c r="C372" s="279"/>
      <c r="D372" s="280"/>
    </row>
    <row r="373" spans="1:5" ht="24.75" customHeight="1">
      <c r="A373" s="226" t="s">
        <v>194</v>
      </c>
      <c r="B373" s="227"/>
      <c r="C373" s="40" t="s">
        <v>176</v>
      </c>
      <c r="D373" s="46" t="s">
        <v>177</v>
      </c>
    </row>
    <row r="374" spans="1:5" ht="24.75" customHeight="1" thickBot="1">
      <c r="A374" s="228"/>
      <c r="B374" s="229"/>
      <c r="C374" s="53">
        <f>C371</f>
        <v>0</v>
      </c>
      <c r="D374" s="48">
        <f>C374/51*100</f>
        <v>0</v>
      </c>
      <c r="E374" s="9">
        <f>E368</f>
        <v>51</v>
      </c>
    </row>
    <row r="375" spans="1:5" ht="15" customHeight="1" thickBot="1">
      <c r="A375" s="274"/>
      <c r="B375" s="275"/>
      <c r="C375" s="275"/>
      <c r="D375" s="276"/>
    </row>
    <row r="376" spans="1:5" ht="15" customHeight="1" thickBot="1">
      <c r="A376" s="226" t="s">
        <v>195</v>
      </c>
      <c r="B376" s="227"/>
      <c r="C376" s="61" t="s">
        <v>140</v>
      </c>
      <c r="D376" s="62" t="s">
        <v>141</v>
      </c>
      <c r="E376" s="9">
        <f>E374+E343+E317+E210</f>
        <v>471</v>
      </c>
    </row>
    <row r="377" spans="1:5" ht="36.75" customHeight="1">
      <c r="A377" s="272" t="s">
        <v>196</v>
      </c>
      <c r="B377" s="273"/>
      <c r="C377" s="254">
        <f>C210+C317+C343+C374</f>
        <v>0</v>
      </c>
      <c r="D377" s="256">
        <f>C377/471*100</f>
        <v>0</v>
      </c>
    </row>
    <row r="378" spans="1:5" ht="36.75" customHeight="1" thickBot="1">
      <c r="A378" s="258" t="s">
        <v>197</v>
      </c>
      <c r="B378" s="259"/>
      <c r="C378" s="255"/>
      <c r="D378" s="257"/>
    </row>
    <row r="379" spans="1:5" ht="15" customHeight="1" thickBot="1">
      <c r="A379" s="260"/>
      <c r="B379" s="261"/>
      <c r="C379" s="231"/>
      <c r="D379" s="232"/>
    </row>
    <row r="380" spans="1:5" ht="27" customHeight="1" thickBot="1">
      <c r="A380" s="372" t="s">
        <v>198</v>
      </c>
      <c r="B380" s="372"/>
      <c r="C380" s="372"/>
      <c r="D380" s="372"/>
    </row>
    <row r="381" spans="1:5" ht="27" customHeight="1" thickBot="1">
      <c r="A381" s="271" t="s">
        <v>110</v>
      </c>
      <c r="B381" s="271"/>
      <c r="C381" s="271"/>
      <c r="D381" s="271"/>
    </row>
    <row r="382" spans="1:5" ht="27" customHeight="1">
      <c r="A382" s="373" t="s">
        <v>199</v>
      </c>
      <c r="B382" s="262"/>
      <c r="C382" s="262" t="s">
        <v>200</v>
      </c>
      <c r="D382" s="263"/>
    </row>
    <row r="383" spans="1:5" ht="27" customHeight="1">
      <c r="A383" s="264" t="s">
        <v>5</v>
      </c>
      <c r="B383" s="265"/>
      <c r="C383" s="266" t="s">
        <v>201</v>
      </c>
      <c r="D383" s="267"/>
    </row>
    <row r="384" spans="1:5" ht="27" customHeight="1" thickBot="1">
      <c r="A384" s="268" t="s">
        <v>202</v>
      </c>
      <c r="B384" s="269"/>
      <c r="C384" s="355" t="s">
        <v>7</v>
      </c>
      <c r="D384" s="356"/>
    </row>
    <row r="385" spans="1:4" ht="33" customHeight="1" thickBot="1">
      <c r="A385" s="250" t="s">
        <v>203</v>
      </c>
      <c r="B385" s="250"/>
      <c r="C385" s="250"/>
      <c r="D385" s="250"/>
    </row>
    <row r="386" spans="1:4" ht="27" customHeight="1" thickBot="1">
      <c r="A386" s="63" t="s">
        <v>204</v>
      </c>
      <c r="B386" s="64" t="s">
        <v>205</v>
      </c>
      <c r="C386" s="64" t="s">
        <v>206</v>
      </c>
      <c r="D386" s="65" t="s">
        <v>105</v>
      </c>
    </row>
    <row r="387" spans="1:4" ht="27" customHeight="1">
      <c r="A387" s="66" t="s">
        <v>207</v>
      </c>
      <c r="B387" s="67">
        <v>1</v>
      </c>
      <c r="C387" s="67" t="e">
        <f>C59</f>
        <v>#VALUE!</v>
      </c>
      <c r="D387" s="68" t="e">
        <f>D59</f>
        <v>#VALUE!</v>
      </c>
    </row>
    <row r="388" spans="1:4" ht="27" customHeight="1">
      <c r="A388" s="69" t="s">
        <v>208</v>
      </c>
      <c r="B388" s="70">
        <v>1</v>
      </c>
      <c r="C388" s="70">
        <f>C93</f>
        <v>0</v>
      </c>
      <c r="D388" s="71">
        <f>D93</f>
        <v>0</v>
      </c>
    </row>
    <row r="389" spans="1:4" ht="27" customHeight="1" thickBot="1">
      <c r="A389" s="72" t="s">
        <v>209</v>
      </c>
      <c r="B389" s="42">
        <v>3</v>
      </c>
      <c r="C389" s="42">
        <f>C377</f>
        <v>0</v>
      </c>
      <c r="D389" s="43">
        <f>D377</f>
        <v>0</v>
      </c>
    </row>
    <row r="390" spans="1:4" ht="27" customHeight="1" thickBot="1">
      <c r="A390" s="251"/>
      <c r="B390" s="251"/>
      <c r="C390" s="251"/>
      <c r="D390" s="251"/>
    </row>
    <row r="391" spans="1:4" ht="42" customHeight="1" thickBot="1">
      <c r="A391" s="252" t="s">
        <v>111</v>
      </c>
      <c r="B391" s="252"/>
      <c r="C391" s="73" t="e">
        <f>IF(D391&gt;50,"SATISFATÓRIO","INSATISFATÓRIO")</f>
        <v>#VALUE!</v>
      </c>
      <c r="D391" s="74" t="e">
        <f>((C387/12*1)+(C388/72*1)+(C389/471*3))/5*100</f>
        <v>#VALUE!</v>
      </c>
    </row>
    <row r="392" spans="1:4" ht="15.75" thickBot="1">
      <c r="A392" s="253"/>
      <c r="B392" s="253"/>
      <c r="C392" s="253"/>
      <c r="D392" s="253"/>
    </row>
    <row r="393" spans="1:4" ht="27" customHeight="1">
      <c r="A393" s="195" t="s">
        <v>112</v>
      </c>
      <c r="B393" s="195"/>
      <c r="C393" s="195"/>
      <c r="D393" s="195"/>
    </row>
    <row r="394" spans="1:4" ht="27" customHeight="1">
      <c r="A394" s="196" t="s">
        <v>210</v>
      </c>
      <c r="B394" s="196"/>
      <c r="C394" s="196"/>
      <c r="D394" s="196"/>
    </row>
    <row r="395" spans="1:4" ht="63.75" customHeight="1" thickBot="1">
      <c r="A395" s="189"/>
      <c r="B395" s="189"/>
      <c r="C395" s="189"/>
      <c r="D395" s="189"/>
    </row>
    <row r="396" spans="1:4" ht="27" customHeight="1">
      <c r="A396" s="197" t="s">
        <v>113</v>
      </c>
      <c r="B396" s="197"/>
      <c r="C396" s="197"/>
      <c r="D396" s="197"/>
    </row>
    <row r="397" spans="1:4" ht="69.75" customHeight="1" thickBot="1">
      <c r="A397" s="189"/>
      <c r="B397" s="189"/>
      <c r="C397" s="189"/>
      <c r="D397" s="189"/>
    </row>
    <row r="398" spans="1:4" ht="27" customHeight="1">
      <c r="A398" s="249" t="s">
        <v>114</v>
      </c>
      <c r="B398" s="249"/>
      <c r="C398" s="249"/>
      <c r="D398" s="249"/>
    </row>
    <row r="399" spans="1:4" ht="27" customHeight="1" thickBot="1">
      <c r="A399" s="75" t="s">
        <v>211</v>
      </c>
      <c r="B399" s="6"/>
      <c r="C399" s="76" t="s">
        <v>107</v>
      </c>
      <c r="D399" s="7"/>
    </row>
  </sheetData>
  <sheetProtection algorithmName="SHA-512" hashValue="2RHeLynE9F2TA2+6oMG7Mi1qssw8QGs2zIeTmN+dS4kFx7T3TUL/+srhVID2HoEqy1wNT4v9X37lHffZJwMIFg==" saltValue="YNasbWXoJ95q84kAWbaSiw==" spinCount="100000" sheet="1" formatRows="0"/>
  <mergeCells count="394">
    <mergeCell ref="A279:C279"/>
    <mergeCell ref="A63:D63"/>
    <mergeCell ref="A64:C64"/>
    <mergeCell ref="B90:D90"/>
    <mergeCell ref="A91:D91"/>
    <mergeCell ref="A92:B92"/>
    <mergeCell ref="A93:B93"/>
    <mergeCell ref="A152:C152"/>
    <mergeCell ref="B153:D153"/>
    <mergeCell ref="A138:C138"/>
    <mergeCell ref="A139:C139"/>
    <mergeCell ref="A133:C133"/>
    <mergeCell ref="A154:B155"/>
    <mergeCell ref="A141:C141"/>
    <mergeCell ref="A142:C142"/>
    <mergeCell ref="A143:C143"/>
    <mergeCell ref="A140:C140"/>
    <mergeCell ref="A95:D95"/>
    <mergeCell ref="A96:D96"/>
    <mergeCell ref="A97:D97"/>
    <mergeCell ref="A98:D98"/>
    <mergeCell ref="A101:D101"/>
    <mergeCell ref="A102:D102"/>
    <mergeCell ref="A121:C121"/>
    <mergeCell ref="A1:D1"/>
    <mergeCell ref="B17:D17"/>
    <mergeCell ref="B15:D15"/>
    <mergeCell ref="A2:D2"/>
    <mergeCell ref="A248:C248"/>
    <mergeCell ref="A276:C276"/>
    <mergeCell ref="A277:C277"/>
    <mergeCell ref="A278:C278"/>
    <mergeCell ref="A295:C295"/>
    <mergeCell ref="A221:C221"/>
    <mergeCell ref="A222:C222"/>
    <mergeCell ref="A228:C228"/>
    <mergeCell ref="A233:D233"/>
    <mergeCell ref="A253:D253"/>
    <mergeCell ref="A232:D232"/>
    <mergeCell ref="A241:C241"/>
    <mergeCell ref="A242:C242"/>
    <mergeCell ref="A234:C234"/>
    <mergeCell ref="A226:C226"/>
    <mergeCell ref="A227:C227"/>
    <mergeCell ref="A239:C239"/>
    <mergeCell ref="A240:C240"/>
    <mergeCell ref="A89:C89"/>
    <mergeCell ref="A55:C55"/>
    <mergeCell ref="A299:C299"/>
    <mergeCell ref="A290:C290"/>
    <mergeCell ref="A291:C291"/>
    <mergeCell ref="A118:C118"/>
    <mergeCell ref="A119:C119"/>
    <mergeCell ref="B250:D250"/>
    <mergeCell ref="A251:B252"/>
    <mergeCell ref="B281:D281"/>
    <mergeCell ref="A282:B283"/>
    <mergeCell ref="A124:C124"/>
    <mergeCell ref="A125:C125"/>
    <mergeCell ref="A126:C126"/>
    <mergeCell ref="A147:C147"/>
    <mergeCell ref="A148:C148"/>
    <mergeCell ref="A149:C149"/>
    <mergeCell ref="A150:C150"/>
    <mergeCell ref="A151:C151"/>
    <mergeCell ref="A168:C168"/>
    <mergeCell ref="A135:C135"/>
    <mergeCell ref="A136:C136"/>
    <mergeCell ref="A137:C137"/>
    <mergeCell ref="A129:B130"/>
    <mergeCell ref="A144:C144"/>
    <mergeCell ref="A255:C255"/>
    <mergeCell ref="A220:C220"/>
    <mergeCell ref="A88:C88"/>
    <mergeCell ref="C384:D384"/>
    <mergeCell ref="A380:D380"/>
    <mergeCell ref="A382:B382"/>
    <mergeCell ref="A316:B317"/>
    <mergeCell ref="B338:D338"/>
    <mergeCell ref="A269:C269"/>
    <mergeCell ref="A270:C270"/>
    <mergeCell ref="A280:C280"/>
    <mergeCell ref="A310:C310"/>
    <mergeCell ref="A275:C275"/>
    <mergeCell ref="A304:C304"/>
    <mergeCell ref="A301:C301"/>
    <mergeCell ref="A272:C272"/>
    <mergeCell ref="A273:C273"/>
    <mergeCell ref="A274:C274"/>
    <mergeCell ref="A294:C294"/>
    <mergeCell ref="A296:C296"/>
    <mergeCell ref="A297:C297"/>
    <mergeCell ref="A298:C298"/>
    <mergeCell ref="A292:C292"/>
    <mergeCell ref="A293:C293"/>
    <mergeCell ref="A286:C286"/>
    <mergeCell ref="A52:C52"/>
    <mergeCell ref="A53:C53"/>
    <mergeCell ref="A350:C350"/>
    <mergeCell ref="A351:C351"/>
    <mergeCell ref="A308:C308"/>
    <mergeCell ref="A50:C50"/>
    <mergeCell ref="A51:C51"/>
    <mergeCell ref="C93:C94"/>
    <mergeCell ref="D93:D94"/>
    <mergeCell ref="A94:B94"/>
    <mergeCell ref="A65:C65"/>
    <mergeCell ref="A66:C66"/>
    <mergeCell ref="A67:C67"/>
    <mergeCell ref="A68:C68"/>
    <mergeCell ref="A69:C69"/>
    <mergeCell ref="A70:C70"/>
    <mergeCell ref="A71:C71"/>
    <mergeCell ref="A77:C77"/>
    <mergeCell ref="A75:C75"/>
    <mergeCell ref="A76:C76"/>
    <mergeCell ref="A72:C72"/>
    <mergeCell ref="A73:C73"/>
    <mergeCell ref="A74:C74"/>
    <mergeCell ref="A264:C264"/>
    <mergeCell ref="A44:C44"/>
    <mergeCell ref="A36:C36"/>
    <mergeCell ref="A37:C37"/>
    <mergeCell ref="A38:C38"/>
    <mergeCell ref="A46:C46"/>
    <mergeCell ref="A48:C48"/>
    <mergeCell ref="A45:C45"/>
    <mergeCell ref="A39:C39"/>
    <mergeCell ref="A41:C41"/>
    <mergeCell ref="A208:D208"/>
    <mergeCell ref="A311:C311"/>
    <mergeCell ref="A256:C256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B56:D56"/>
    <mergeCell ref="A58:B58"/>
    <mergeCell ref="A59:B59"/>
    <mergeCell ref="A28:D28"/>
    <mergeCell ref="A33:C33"/>
    <mergeCell ref="B35:D35"/>
    <mergeCell ref="A40:C40"/>
    <mergeCell ref="B42:D42"/>
    <mergeCell ref="A47:C47"/>
    <mergeCell ref="A29:C29"/>
    <mergeCell ref="B49:D49"/>
    <mergeCell ref="A43:C43"/>
    <mergeCell ref="B12:D12"/>
    <mergeCell ref="B13:D13"/>
    <mergeCell ref="B14:D14"/>
    <mergeCell ref="A16:D16"/>
    <mergeCell ref="A18:D18"/>
    <mergeCell ref="A20:D20"/>
    <mergeCell ref="A21:B21"/>
    <mergeCell ref="C21:D21"/>
    <mergeCell ref="A22:B22"/>
    <mergeCell ref="A19:D19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A288:C288"/>
    <mergeCell ref="A289:C289"/>
    <mergeCell ref="A249:C249"/>
    <mergeCell ref="A267:C267"/>
    <mergeCell ref="A243:C243"/>
    <mergeCell ref="A244:C244"/>
    <mergeCell ref="A245:C245"/>
    <mergeCell ref="A246:C246"/>
    <mergeCell ref="A247:C247"/>
    <mergeCell ref="A254:D254"/>
    <mergeCell ref="A262:C262"/>
    <mergeCell ref="A263:C263"/>
    <mergeCell ref="A271:C271"/>
    <mergeCell ref="A268:C268"/>
    <mergeCell ref="A266:C266"/>
    <mergeCell ref="A265:C265"/>
    <mergeCell ref="A257:C257"/>
    <mergeCell ref="A258:C258"/>
    <mergeCell ref="A259:C259"/>
    <mergeCell ref="A260:C260"/>
    <mergeCell ref="A261:C261"/>
    <mergeCell ref="A287:C287"/>
    <mergeCell ref="A284:D284"/>
    <mergeCell ref="A285:D285"/>
    <mergeCell ref="A122:C122"/>
    <mergeCell ref="A123:C123"/>
    <mergeCell ref="A105:C105"/>
    <mergeCell ref="A115:C115"/>
    <mergeCell ref="A107:C107"/>
    <mergeCell ref="A108:C108"/>
    <mergeCell ref="A109:C109"/>
    <mergeCell ref="A110:C110"/>
    <mergeCell ref="A104:D104"/>
    <mergeCell ref="A120:C120"/>
    <mergeCell ref="A116:C116"/>
    <mergeCell ref="B128:D128"/>
    <mergeCell ref="A132:D132"/>
    <mergeCell ref="A134:C134"/>
    <mergeCell ref="A127:C127"/>
    <mergeCell ref="A117:C117"/>
    <mergeCell ref="A235:C235"/>
    <mergeCell ref="A236:C236"/>
    <mergeCell ref="A237:C237"/>
    <mergeCell ref="A238:C238"/>
    <mergeCell ref="A213:D213"/>
    <mergeCell ref="A212:D212"/>
    <mergeCell ref="A209:B210"/>
    <mergeCell ref="A211:D211"/>
    <mergeCell ref="B229:D229"/>
    <mergeCell ref="A230:B231"/>
    <mergeCell ref="A214:C214"/>
    <mergeCell ref="A215:C215"/>
    <mergeCell ref="A216:C216"/>
    <mergeCell ref="A217:C217"/>
    <mergeCell ref="A218:C218"/>
    <mergeCell ref="A219:C219"/>
    <mergeCell ref="A223:C223"/>
    <mergeCell ref="A224:C224"/>
    <mergeCell ref="A225:C225"/>
    <mergeCell ref="A189:C189"/>
    <mergeCell ref="A190:C190"/>
    <mergeCell ref="A191:C191"/>
    <mergeCell ref="A192:C192"/>
    <mergeCell ref="A193:C193"/>
    <mergeCell ref="A194:C194"/>
    <mergeCell ref="A206:B207"/>
    <mergeCell ref="A197:C197"/>
    <mergeCell ref="A198:C198"/>
    <mergeCell ref="A199:C199"/>
    <mergeCell ref="A200:C200"/>
    <mergeCell ref="A201:C201"/>
    <mergeCell ref="A202:C202"/>
    <mergeCell ref="A203:C203"/>
    <mergeCell ref="A195:C195"/>
    <mergeCell ref="A196:C196"/>
    <mergeCell ref="A204:C204"/>
    <mergeCell ref="A30:C30"/>
    <mergeCell ref="A31:C31"/>
    <mergeCell ref="A32:C32"/>
    <mergeCell ref="A99:D99"/>
    <mergeCell ref="A131:D131"/>
    <mergeCell ref="A156:D156"/>
    <mergeCell ref="A100:D100"/>
    <mergeCell ref="A111:C111"/>
    <mergeCell ref="A34:C34"/>
    <mergeCell ref="A112:C112"/>
    <mergeCell ref="A113:C113"/>
    <mergeCell ref="A114:C114"/>
    <mergeCell ref="C59:C60"/>
    <mergeCell ref="D59:D60"/>
    <mergeCell ref="A60:B60"/>
    <mergeCell ref="A61:D61"/>
    <mergeCell ref="A62:D62"/>
    <mergeCell ref="A57:D57"/>
    <mergeCell ref="A103:D103"/>
    <mergeCell ref="A106:C106"/>
    <mergeCell ref="A54:C54"/>
    <mergeCell ref="A145:C145"/>
    <mergeCell ref="A78:C78"/>
    <mergeCell ref="A79:C79"/>
    <mergeCell ref="A341:D341"/>
    <mergeCell ref="A385:D385"/>
    <mergeCell ref="A390:D390"/>
    <mergeCell ref="A391:B391"/>
    <mergeCell ref="A392:D392"/>
    <mergeCell ref="A393:D393"/>
    <mergeCell ref="C377:C378"/>
    <mergeCell ref="D377:D378"/>
    <mergeCell ref="A378:B378"/>
    <mergeCell ref="A379:D379"/>
    <mergeCell ref="C382:D382"/>
    <mergeCell ref="A383:B383"/>
    <mergeCell ref="C383:D383"/>
    <mergeCell ref="A384:B384"/>
    <mergeCell ref="A346:D346"/>
    <mergeCell ref="A347:C347"/>
    <mergeCell ref="A348:C348"/>
    <mergeCell ref="A381:D381"/>
    <mergeCell ref="A377:B377"/>
    <mergeCell ref="A375:D375"/>
    <mergeCell ref="A376:B376"/>
    <mergeCell ref="A345:D345"/>
    <mergeCell ref="A363:C363"/>
    <mergeCell ref="A358:C358"/>
    <mergeCell ref="A357:C357"/>
    <mergeCell ref="A359:C359"/>
    <mergeCell ref="A360:C360"/>
    <mergeCell ref="A361:C361"/>
    <mergeCell ref="A362:C362"/>
    <mergeCell ref="A398:D398"/>
    <mergeCell ref="A395:D395"/>
    <mergeCell ref="A396:D396"/>
    <mergeCell ref="A397:D397"/>
    <mergeCell ref="A394:D394"/>
    <mergeCell ref="A370:B371"/>
    <mergeCell ref="A372:D372"/>
    <mergeCell ref="A373:B374"/>
    <mergeCell ref="A80:C80"/>
    <mergeCell ref="A81:C81"/>
    <mergeCell ref="A82:C82"/>
    <mergeCell ref="A83:C83"/>
    <mergeCell ref="A84:C84"/>
    <mergeCell ref="A87:C87"/>
    <mergeCell ref="A85:C85"/>
    <mergeCell ref="A86:C86"/>
    <mergeCell ref="A331:C331"/>
    <mergeCell ref="A300:C300"/>
    <mergeCell ref="A302:C302"/>
    <mergeCell ref="A303:C303"/>
    <mergeCell ref="A146:C146"/>
    <mergeCell ref="A158:C158"/>
    <mergeCell ref="A159:C159"/>
    <mergeCell ref="A160:C160"/>
    <mergeCell ref="A162:C162"/>
    <mergeCell ref="A318:D318"/>
    <mergeCell ref="A319:D319"/>
    <mergeCell ref="A321:C321"/>
    <mergeCell ref="A322:C322"/>
    <mergeCell ref="A169:C169"/>
    <mergeCell ref="A174:C174"/>
    <mergeCell ref="B175:D175"/>
    <mergeCell ref="A307:C307"/>
    <mergeCell ref="A326:C326"/>
    <mergeCell ref="A313:B314"/>
    <mergeCell ref="A315:D315"/>
    <mergeCell ref="A309:C309"/>
    <mergeCell ref="B312:D312"/>
    <mergeCell ref="A167:C167"/>
    <mergeCell ref="A179:D179"/>
    <mergeCell ref="B369:D369"/>
    <mergeCell ref="A367:C367"/>
    <mergeCell ref="A368:C368"/>
    <mergeCell ref="A352:C352"/>
    <mergeCell ref="A353:C353"/>
    <mergeCell ref="A354:C354"/>
    <mergeCell ref="A349:C349"/>
    <mergeCell ref="A337:C337"/>
    <mergeCell ref="A339:B340"/>
    <mergeCell ref="A342:B343"/>
    <mergeCell ref="A344:D344"/>
    <mergeCell ref="A364:C364"/>
    <mergeCell ref="A365:C365"/>
    <mergeCell ref="A366:C366"/>
    <mergeCell ref="A355:C355"/>
    <mergeCell ref="A356:C356"/>
    <mergeCell ref="A163:C163"/>
    <mergeCell ref="A164:C164"/>
    <mergeCell ref="A157:D157"/>
    <mergeCell ref="A178:D178"/>
    <mergeCell ref="A165:C165"/>
    <mergeCell ref="A161:C161"/>
    <mergeCell ref="A166:C166"/>
    <mergeCell ref="A305:C305"/>
    <mergeCell ref="A306:C306"/>
    <mergeCell ref="A176:B177"/>
    <mergeCell ref="A171:C171"/>
    <mergeCell ref="A172:C172"/>
    <mergeCell ref="A173:C173"/>
    <mergeCell ref="A170:C170"/>
    <mergeCell ref="A184:C184"/>
    <mergeCell ref="A185:C185"/>
    <mergeCell ref="A186:C186"/>
    <mergeCell ref="A187:C187"/>
    <mergeCell ref="A188:C188"/>
    <mergeCell ref="A180:C180"/>
    <mergeCell ref="A181:C181"/>
    <mergeCell ref="A182:C182"/>
    <mergeCell ref="A183:C183"/>
    <mergeCell ref="B205:D205"/>
    <mergeCell ref="A328:C328"/>
    <mergeCell ref="A329:C329"/>
    <mergeCell ref="A330:C330"/>
    <mergeCell ref="A335:C335"/>
    <mergeCell ref="A336:C336"/>
    <mergeCell ref="A332:C332"/>
    <mergeCell ref="A333:C333"/>
    <mergeCell ref="A334:C334"/>
    <mergeCell ref="A320:D320"/>
    <mergeCell ref="A323:C323"/>
    <mergeCell ref="A324:C324"/>
    <mergeCell ref="A325:C325"/>
    <mergeCell ref="A327:C327"/>
  </mergeCells>
  <conditionalFormatting sqref="C391">
    <cfRule type="containsText" dxfId="11" priority="4" operator="containsText" text="INSATISFATÓRIO">
      <formula>NOT(ISERROR(SEARCH("INSATISFATÓRIO",C391)))</formula>
    </cfRule>
  </conditionalFormatting>
  <conditionalFormatting sqref="D391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DADOS!$A$1</xm:f>
          </x14:formula1>
          <xm:sqref>D51:D54 D30:D33 D37:D40 D44:D47</xm:sqref>
        </x14:dataValidation>
        <x14:dataValidation type="list" allowBlank="1" showInputMessage="1" showErrorMessage="1">
          <x14:formula1>
            <xm:f>DADOS!$A$2:$A$5</xm:f>
          </x14:formula1>
          <xm:sqref>D327:D330 D148:D151 D65:D88 D107:D119 D121:D123 D125:D126 D135:D142 D144:D146 D160:D163 D165:D167 D169:D173 D182:D189 D191:D196 D198:D203 D216:D219 D221:D222 D224:D227 D236:D238 D240:D242 D244:D248 D257:D265 D267:D275 D277:D279 D288:D300 D302:D307 D309:D310 D332:D336 D323:D325 D349:D359 D361:D362 D364:D367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DADOS!$A$43:$A$176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1"/>
  <sheetViews>
    <sheetView view="pageBreakPreview" zoomScaleNormal="100" zoomScaleSheetLayoutView="100" workbookViewId="0">
      <selection activeCell="D366" sqref="D366:D369"/>
    </sheetView>
  </sheetViews>
  <sheetFormatPr defaultRowHeight="41.25" customHeight="1"/>
  <cols>
    <col min="1" max="4" width="34.28515625" customWidth="1"/>
    <col min="5" max="5" width="14" hidden="1" customWidth="1"/>
  </cols>
  <sheetData>
    <row r="1" spans="1:4" ht="39.950000000000003" customHeight="1">
      <c r="A1" s="381" t="s">
        <v>513</v>
      </c>
      <c r="B1" s="381"/>
      <c r="C1" s="381"/>
      <c r="D1" s="381"/>
    </row>
    <row r="2" spans="1:4" ht="39.950000000000003" customHeight="1" thickBot="1">
      <c r="A2" s="388" t="s">
        <v>518</v>
      </c>
      <c r="B2" s="389"/>
      <c r="C2" s="389"/>
      <c r="D2" s="389"/>
    </row>
    <row r="3" spans="1:4" ht="41.25" customHeight="1" thickBot="1">
      <c r="A3" s="319" t="s">
        <v>115</v>
      </c>
      <c r="B3" s="319"/>
      <c r="C3" s="319"/>
      <c r="D3" s="319"/>
    </row>
    <row r="4" spans="1:4" ht="26.25" customHeight="1" thickBot="1">
      <c r="A4" s="320"/>
      <c r="B4" s="321"/>
      <c r="C4" s="321"/>
      <c r="D4" s="322"/>
    </row>
    <row r="5" spans="1:4" ht="41.25" customHeight="1" thickBot="1">
      <c r="A5" s="323" t="s">
        <v>116</v>
      </c>
      <c r="B5" s="323"/>
      <c r="C5" s="323"/>
      <c r="D5" s="323"/>
    </row>
    <row r="6" spans="1:4" ht="15.75" thickBot="1">
      <c r="A6" s="12" t="s">
        <v>154</v>
      </c>
      <c r="B6" s="324" t="s">
        <v>212</v>
      </c>
      <c r="C6" s="325"/>
      <c r="D6" s="326"/>
    </row>
    <row r="7" spans="1:4" ht="15.75" thickBot="1">
      <c r="A7" s="327"/>
      <c r="B7" s="327"/>
      <c r="C7" s="327"/>
      <c r="D7" s="327"/>
    </row>
    <row r="8" spans="1:4" ht="30.75" customHeight="1" thickBot="1">
      <c r="A8" s="328" t="s">
        <v>118</v>
      </c>
      <c r="B8" s="328"/>
      <c r="C8" s="328"/>
      <c r="D8" s="328"/>
    </row>
    <row r="9" spans="1:4" ht="30.75" customHeight="1" thickBot="1">
      <c r="A9" s="329" t="s">
        <v>119</v>
      </c>
      <c r="B9" s="330"/>
      <c r="C9" s="330"/>
      <c r="D9" s="331"/>
    </row>
    <row r="10" spans="1:4" ht="30" customHeight="1">
      <c r="A10" s="13" t="s">
        <v>0</v>
      </c>
      <c r="B10" s="332"/>
      <c r="C10" s="332"/>
      <c r="D10" s="333"/>
    </row>
    <row r="11" spans="1:4" ht="30" customHeight="1">
      <c r="A11" s="14" t="s">
        <v>1</v>
      </c>
      <c r="B11" s="334"/>
      <c r="C11" s="334"/>
      <c r="D11" s="335"/>
    </row>
    <row r="12" spans="1:4" ht="30" customHeight="1">
      <c r="A12" s="14" t="s">
        <v>120</v>
      </c>
      <c r="B12" s="336" t="s">
        <v>519</v>
      </c>
      <c r="C12" s="209"/>
      <c r="D12" s="211"/>
    </row>
    <row r="13" spans="1:4" ht="30" customHeight="1">
      <c r="A13" s="15" t="s">
        <v>121</v>
      </c>
      <c r="B13" s="337" t="s">
        <v>520</v>
      </c>
      <c r="C13" s="338"/>
      <c r="D13" s="339"/>
    </row>
    <row r="14" spans="1:4" ht="30" customHeight="1">
      <c r="A14" s="15" t="s">
        <v>452</v>
      </c>
      <c r="B14" s="334" t="s">
        <v>243</v>
      </c>
      <c r="C14" s="334"/>
      <c r="D14" s="335"/>
    </row>
    <row r="15" spans="1:4" ht="30" customHeight="1" thickBot="1">
      <c r="A15" s="16" t="s">
        <v>123</v>
      </c>
      <c r="B15" s="385" t="s">
        <v>244</v>
      </c>
      <c r="C15" s="386"/>
      <c r="D15" s="387"/>
    </row>
    <row r="16" spans="1:4" ht="41.25" customHeight="1">
      <c r="A16" s="427" t="s">
        <v>377</v>
      </c>
      <c r="B16" s="427"/>
      <c r="C16" s="427"/>
      <c r="D16" s="427"/>
    </row>
    <row r="17" spans="1:5" ht="41.25" customHeight="1">
      <c r="A17" s="82" t="s">
        <v>109</v>
      </c>
      <c r="B17" s="428"/>
      <c r="C17" s="428"/>
      <c r="D17" s="429"/>
    </row>
    <row r="18" spans="1:5" ht="41.25" customHeight="1" thickBot="1">
      <c r="A18" s="83" t="s">
        <v>378</v>
      </c>
      <c r="B18" s="424" t="s">
        <v>500</v>
      </c>
      <c r="C18" s="425"/>
      <c r="D18" s="426"/>
    </row>
    <row r="19" spans="1:5" ht="41.25" customHeight="1">
      <c r="A19" s="430" t="s">
        <v>104</v>
      </c>
      <c r="B19" s="430"/>
      <c r="C19" s="430"/>
      <c r="D19" s="430"/>
    </row>
    <row r="20" spans="1:5" ht="41.25" customHeight="1" thickBot="1">
      <c r="A20" s="101" t="s">
        <v>501</v>
      </c>
      <c r="B20" s="382"/>
      <c r="C20" s="383"/>
      <c r="D20" s="384"/>
      <c r="E20" s="9"/>
    </row>
    <row r="21" spans="1:5" ht="41.25" customHeight="1" thickBot="1">
      <c r="A21" s="341"/>
      <c r="B21" s="341"/>
      <c r="C21" s="341"/>
      <c r="D21" s="341"/>
      <c r="E21" s="9"/>
    </row>
    <row r="22" spans="1:5" ht="41.25" customHeight="1" thickBot="1">
      <c r="A22" s="348" t="s">
        <v>110</v>
      </c>
      <c r="B22" s="348"/>
      <c r="C22" s="348"/>
      <c r="D22" s="348"/>
      <c r="E22" s="17"/>
    </row>
    <row r="23" spans="1:5" ht="41.25" customHeight="1" thickBot="1">
      <c r="A23" s="342" t="s">
        <v>125</v>
      </c>
      <c r="B23" s="342"/>
      <c r="C23" s="342"/>
      <c r="D23" s="342"/>
      <c r="E23" s="9"/>
    </row>
    <row r="24" spans="1:5" ht="41.25" customHeight="1" thickBot="1">
      <c r="A24" s="343" t="s">
        <v>2</v>
      </c>
      <c r="B24" s="344"/>
      <c r="C24" s="344" t="s">
        <v>3</v>
      </c>
      <c r="D24" s="345"/>
      <c r="E24" s="9"/>
    </row>
    <row r="25" spans="1:5" ht="15">
      <c r="A25" s="346" t="s">
        <v>453</v>
      </c>
      <c r="B25" s="347"/>
      <c r="C25" s="349">
        <v>0</v>
      </c>
      <c r="D25" s="350"/>
      <c r="E25" s="9"/>
    </row>
    <row r="26" spans="1:5" ht="15">
      <c r="A26" s="351" t="s">
        <v>6</v>
      </c>
      <c r="B26" s="352"/>
      <c r="C26" s="266">
        <v>1</v>
      </c>
      <c r="D26" s="267"/>
      <c r="E26" s="9"/>
    </row>
    <row r="27" spans="1:5" ht="15">
      <c r="A27" s="351" t="s">
        <v>126</v>
      </c>
      <c r="B27" s="352"/>
      <c r="C27" s="266">
        <v>2</v>
      </c>
      <c r="D27" s="267"/>
      <c r="E27" s="9"/>
    </row>
    <row r="28" spans="1:5" ht="15.75" thickBot="1">
      <c r="A28" s="353" t="s">
        <v>4</v>
      </c>
      <c r="B28" s="354"/>
      <c r="C28" s="355">
        <v>3</v>
      </c>
      <c r="D28" s="356"/>
      <c r="E28" s="9"/>
    </row>
    <row r="29" spans="1:5" ht="41.25" customHeight="1" thickBot="1">
      <c r="A29" s="357"/>
      <c r="B29" s="357"/>
      <c r="C29" s="357"/>
      <c r="D29" s="357"/>
      <c r="E29" s="9"/>
    </row>
    <row r="30" spans="1:5" ht="41.25" customHeight="1" thickBot="1">
      <c r="A30" s="193" t="s">
        <v>155</v>
      </c>
      <c r="B30" s="193"/>
      <c r="C30" s="193"/>
      <c r="D30" s="193"/>
      <c r="E30" s="9"/>
    </row>
    <row r="31" spans="1:5" ht="41.25" customHeight="1" thickBot="1">
      <c r="A31" s="194" t="s">
        <v>419</v>
      </c>
      <c r="B31" s="194"/>
      <c r="C31" s="194"/>
      <c r="D31" s="194"/>
      <c r="E31" s="9"/>
    </row>
    <row r="32" spans="1:5" ht="41.25" customHeight="1">
      <c r="A32" s="362" t="s">
        <v>424</v>
      </c>
      <c r="B32" s="363"/>
      <c r="C32" s="364"/>
      <c r="D32" s="100" t="s">
        <v>3</v>
      </c>
      <c r="E32" s="9"/>
    </row>
    <row r="33" spans="1:5" ht="41.25" customHeight="1">
      <c r="A33" s="281" t="s">
        <v>425</v>
      </c>
      <c r="B33" s="282"/>
      <c r="C33" s="283"/>
      <c r="D33" s="1"/>
      <c r="E33" s="9"/>
    </row>
    <row r="34" spans="1:5" ht="41.25" customHeight="1">
      <c r="A34" s="281" t="s">
        <v>426</v>
      </c>
      <c r="B34" s="282"/>
      <c r="C34" s="283"/>
      <c r="D34" s="2"/>
      <c r="E34" s="9"/>
    </row>
    <row r="35" spans="1:5" ht="41.25" customHeight="1">
      <c r="A35" s="281" t="s">
        <v>427</v>
      </c>
      <c r="B35" s="282"/>
      <c r="C35" s="283"/>
      <c r="D35" s="2"/>
      <c r="E35" s="9"/>
    </row>
    <row r="36" spans="1:5" ht="41.25" customHeight="1">
      <c r="A36" s="281" t="s">
        <v>428</v>
      </c>
      <c r="B36" s="282"/>
      <c r="C36" s="283"/>
      <c r="D36" s="2"/>
      <c r="E36" s="9"/>
    </row>
    <row r="37" spans="1:5" ht="41.25" customHeight="1" thickBot="1">
      <c r="A37" s="290" t="s">
        <v>130</v>
      </c>
      <c r="B37" s="290"/>
      <c r="C37" s="290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41.25" customHeight="1" thickBot="1">
      <c r="A38" s="21" t="s">
        <v>106</v>
      </c>
      <c r="B38" s="310" t="s">
        <v>131</v>
      </c>
      <c r="C38" s="310"/>
      <c r="D38" s="310"/>
      <c r="E38" s="9"/>
    </row>
    <row r="39" spans="1:5" ht="41.25" customHeight="1">
      <c r="A39" s="366" t="s">
        <v>429</v>
      </c>
      <c r="B39" s="366"/>
      <c r="C39" s="366"/>
      <c r="D39" s="85" t="s">
        <v>3</v>
      </c>
      <c r="E39" s="9"/>
    </row>
    <row r="40" spans="1:5" ht="41.25" customHeight="1">
      <c r="A40" s="361" t="s">
        <v>132</v>
      </c>
      <c r="B40" s="361"/>
      <c r="C40" s="361"/>
      <c r="D40" s="2"/>
      <c r="E40" s="9"/>
    </row>
    <row r="41" spans="1:5" ht="41.25" customHeight="1">
      <c r="A41" s="361" t="s">
        <v>133</v>
      </c>
      <c r="B41" s="361"/>
      <c r="C41" s="361"/>
      <c r="D41" s="2"/>
      <c r="E41" s="9"/>
    </row>
    <row r="42" spans="1:5" ht="41.25" customHeight="1">
      <c r="A42" s="361" t="s">
        <v>134</v>
      </c>
      <c r="B42" s="361"/>
      <c r="C42" s="361"/>
      <c r="D42" s="2"/>
      <c r="E42" s="9"/>
    </row>
    <row r="43" spans="1:5" ht="41.25" customHeight="1">
      <c r="A43" s="361" t="s">
        <v>135</v>
      </c>
      <c r="B43" s="361"/>
      <c r="C43" s="361"/>
      <c r="D43" s="2"/>
      <c r="E43" s="9"/>
    </row>
    <row r="44" spans="1:5" ht="41.25" customHeight="1">
      <c r="A44" s="290" t="s">
        <v>136</v>
      </c>
      <c r="B44" s="290"/>
      <c r="C44" s="290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41.25" customHeight="1" thickBot="1">
      <c r="A45" s="23" t="s">
        <v>106</v>
      </c>
      <c r="B45" s="310" t="s">
        <v>131</v>
      </c>
      <c r="C45" s="310"/>
      <c r="D45" s="310"/>
      <c r="E45" s="9"/>
    </row>
    <row r="46" spans="1:5" ht="41.25" customHeight="1">
      <c r="A46" s="365" t="s">
        <v>430</v>
      </c>
      <c r="B46" s="365"/>
      <c r="C46" s="365"/>
      <c r="D46" s="25" t="s">
        <v>3</v>
      </c>
      <c r="E46" s="9"/>
    </row>
    <row r="47" spans="1:5" ht="41.25" customHeight="1">
      <c r="A47" s="302" t="s">
        <v>511</v>
      </c>
      <c r="B47" s="302"/>
      <c r="C47" s="302"/>
      <c r="D47" s="2"/>
      <c r="E47" s="9"/>
    </row>
    <row r="48" spans="1:5" ht="41.25" customHeight="1">
      <c r="A48" s="302" t="s">
        <v>512</v>
      </c>
      <c r="B48" s="302"/>
      <c r="C48" s="302"/>
      <c r="D48" s="2"/>
      <c r="E48" s="9"/>
    </row>
    <row r="49" spans="1:5" ht="41.25" customHeight="1">
      <c r="A49" s="302" t="s">
        <v>431</v>
      </c>
      <c r="B49" s="302"/>
      <c r="C49" s="302"/>
      <c r="D49" s="2"/>
      <c r="E49" s="9"/>
    </row>
    <row r="50" spans="1:5" ht="41.25" customHeight="1">
      <c r="A50" s="302" t="s">
        <v>432</v>
      </c>
      <c r="B50" s="302"/>
      <c r="C50" s="302"/>
      <c r="D50" s="2"/>
      <c r="E50" s="9"/>
    </row>
    <row r="51" spans="1:5" ht="41.25" customHeight="1">
      <c r="A51" s="290" t="s">
        <v>137</v>
      </c>
      <c r="B51" s="290"/>
      <c r="C51" s="290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41.25" customHeight="1" thickBot="1">
      <c r="A52" s="23" t="s">
        <v>106</v>
      </c>
      <c r="B52" s="310" t="s">
        <v>131</v>
      </c>
      <c r="C52" s="310"/>
      <c r="D52" s="310"/>
      <c r="E52" s="9"/>
    </row>
    <row r="53" spans="1:5" ht="41.25" customHeight="1">
      <c r="A53" s="367" t="s">
        <v>433</v>
      </c>
      <c r="B53" s="367"/>
      <c r="C53" s="367"/>
      <c r="D53" s="25" t="s">
        <v>3</v>
      </c>
      <c r="E53" s="9"/>
    </row>
    <row r="54" spans="1:5" ht="41.25" customHeight="1">
      <c r="A54" s="302" t="s">
        <v>434</v>
      </c>
      <c r="B54" s="302"/>
      <c r="C54" s="302"/>
      <c r="D54" s="2"/>
      <c r="E54" s="9"/>
    </row>
    <row r="55" spans="1:5" ht="41.25" customHeight="1">
      <c r="A55" s="302" t="s">
        <v>435</v>
      </c>
      <c r="B55" s="302"/>
      <c r="C55" s="302"/>
      <c r="D55" s="2"/>
      <c r="E55" s="9"/>
    </row>
    <row r="56" spans="1:5" ht="41.25" customHeight="1">
      <c r="A56" s="302" t="s">
        <v>436</v>
      </c>
      <c r="B56" s="302"/>
      <c r="C56" s="302"/>
      <c r="D56" s="2"/>
      <c r="E56" s="9"/>
    </row>
    <row r="57" spans="1:5" ht="41.25" customHeight="1">
      <c r="A57" s="302" t="s">
        <v>437</v>
      </c>
      <c r="B57" s="302"/>
      <c r="C57" s="302"/>
      <c r="D57" s="2"/>
      <c r="E57" s="9"/>
    </row>
    <row r="58" spans="1:5" ht="41.25" customHeight="1">
      <c r="A58" s="396" t="s">
        <v>138</v>
      </c>
      <c r="B58" s="397"/>
      <c r="C58" s="398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41.25" customHeight="1" thickBot="1">
      <c r="A59" s="23" t="s">
        <v>106</v>
      </c>
      <c r="B59" s="310" t="s">
        <v>131</v>
      </c>
      <c r="C59" s="310"/>
      <c r="D59" s="310"/>
      <c r="E59" s="9"/>
    </row>
    <row r="60" spans="1:5" ht="41.25" customHeight="1" thickBot="1">
      <c r="A60" s="300"/>
      <c r="B60" s="300"/>
      <c r="C60" s="300"/>
      <c r="D60" s="300"/>
      <c r="E60" s="9"/>
    </row>
    <row r="61" spans="1:5" ht="41.25" customHeight="1">
      <c r="A61" s="358" t="s">
        <v>139</v>
      </c>
      <c r="B61" s="358"/>
      <c r="C61" s="84" t="s">
        <v>140</v>
      </c>
      <c r="D61" s="26" t="s">
        <v>141</v>
      </c>
      <c r="E61" s="9">
        <f>SUM(E37:E58)</f>
        <v>12</v>
      </c>
    </row>
    <row r="62" spans="1:5" ht="41.25" customHeight="1">
      <c r="A62" s="359" t="s">
        <v>156</v>
      </c>
      <c r="B62" s="360"/>
      <c r="C62" s="291" t="e">
        <f>D37+D44+D51+D58</f>
        <v>#VALUE!</v>
      </c>
      <c r="D62" s="293" t="e">
        <f>C62/12*100</f>
        <v>#VALUE!</v>
      </c>
      <c r="E62" s="9"/>
    </row>
    <row r="63" spans="1:5" ht="41.25" customHeight="1" thickBot="1">
      <c r="A63" s="295" t="s">
        <v>142</v>
      </c>
      <c r="B63" s="296"/>
      <c r="C63" s="292"/>
      <c r="D63" s="294"/>
      <c r="E63" s="9"/>
    </row>
    <row r="64" spans="1:5" ht="41.25" customHeight="1" thickBot="1">
      <c r="A64" s="297"/>
      <c r="B64" s="298"/>
      <c r="C64" s="298"/>
      <c r="D64" s="299"/>
      <c r="E64" s="9"/>
    </row>
    <row r="65" spans="1:5" ht="41.25" customHeight="1" thickBot="1">
      <c r="A65" s="193" t="s">
        <v>478</v>
      </c>
      <c r="B65" s="193"/>
      <c r="C65" s="193"/>
      <c r="D65" s="193"/>
      <c r="E65" s="9"/>
    </row>
    <row r="66" spans="1:5" ht="41.25" customHeight="1" thickBot="1">
      <c r="A66" s="181" t="s">
        <v>420</v>
      </c>
      <c r="B66" s="181"/>
      <c r="C66" s="181"/>
      <c r="D66" s="181"/>
      <c r="E66" s="9"/>
    </row>
    <row r="67" spans="1:5" ht="41.25" customHeight="1">
      <c r="A67" s="400" t="s">
        <v>108</v>
      </c>
      <c r="B67" s="401"/>
      <c r="C67" s="402"/>
      <c r="D67" s="28" t="s">
        <v>3</v>
      </c>
      <c r="E67" s="9"/>
    </row>
    <row r="68" spans="1:5" ht="41.25" customHeight="1">
      <c r="A68" s="241" t="s">
        <v>454</v>
      </c>
      <c r="B68" s="242"/>
      <c r="C68" s="243"/>
      <c r="D68" s="3"/>
      <c r="E68" s="9">
        <v>3</v>
      </c>
    </row>
    <row r="69" spans="1:5" ht="41.25" customHeight="1">
      <c r="A69" s="241" t="s">
        <v>455</v>
      </c>
      <c r="B69" s="242"/>
      <c r="C69" s="243"/>
      <c r="D69" s="105"/>
      <c r="E69" s="9">
        <v>3</v>
      </c>
    </row>
    <row r="70" spans="1:5" ht="41.25" customHeight="1">
      <c r="A70" s="241" t="s">
        <v>456</v>
      </c>
      <c r="B70" s="242"/>
      <c r="C70" s="243"/>
      <c r="D70" s="105"/>
      <c r="E70" s="9">
        <v>3</v>
      </c>
    </row>
    <row r="71" spans="1:5" ht="41.25" customHeight="1">
      <c r="A71" s="241" t="s">
        <v>457</v>
      </c>
      <c r="B71" s="242"/>
      <c r="C71" s="243"/>
      <c r="D71" s="105"/>
      <c r="E71" s="9">
        <v>3</v>
      </c>
    </row>
    <row r="72" spans="1:5" ht="41.25" customHeight="1">
      <c r="A72" s="241" t="s">
        <v>458</v>
      </c>
      <c r="B72" s="242"/>
      <c r="C72" s="243"/>
      <c r="D72" s="105"/>
      <c r="E72" s="9">
        <v>3</v>
      </c>
    </row>
    <row r="73" spans="1:5" ht="41.25" customHeight="1">
      <c r="A73" s="241" t="s">
        <v>459</v>
      </c>
      <c r="B73" s="242"/>
      <c r="C73" s="243"/>
      <c r="D73" s="105"/>
      <c r="E73" s="9">
        <v>3</v>
      </c>
    </row>
    <row r="74" spans="1:5" ht="41.25" customHeight="1">
      <c r="A74" s="241" t="s">
        <v>460</v>
      </c>
      <c r="B74" s="242"/>
      <c r="C74" s="243"/>
      <c r="D74" s="105"/>
      <c r="E74" s="9">
        <v>3</v>
      </c>
    </row>
    <row r="75" spans="1:5" ht="41.25" customHeight="1">
      <c r="A75" s="241" t="s">
        <v>461</v>
      </c>
      <c r="B75" s="242"/>
      <c r="C75" s="243"/>
      <c r="D75" s="105"/>
      <c r="E75" s="9">
        <v>3</v>
      </c>
    </row>
    <row r="76" spans="1:5" ht="41.25" customHeight="1">
      <c r="A76" s="241" t="s">
        <v>462</v>
      </c>
      <c r="B76" s="242"/>
      <c r="C76" s="243"/>
      <c r="D76" s="105"/>
      <c r="E76" s="9">
        <v>3</v>
      </c>
    </row>
    <row r="77" spans="1:5" ht="41.25" customHeight="1">
      <c r="A77" s="241" t="s">
        <v>463</v>
      </c>
      <c r="B77" s="242"/>
      <c r="C77" s="243"/>
      <c r="D77" s="105"/>
      <c r="E77" s="9">
        <v>3</v>
      </c>
    </row>
    <row r="78" spans="1:5" ht="41.25" customHeight="1">
      <c r="A78" s="241" t="s">
        <v>464</v>
      </c>
      <c r="B78" s="242"/>
      <c r="C78" s="243"/>
      <c r="D78" s="105"/>
      <c r="E78" s="9">
        <v>3</v>
      </c>
    </row>
    <row r="79" spans="1:5" ht="41.25" customHeight="1">
      <c r="A79" s="241" t="s">
        <v>465</v>
      </c>
      <c r="B79" s="242"/>
      <c r="C79" s="243"/>
      <c r="D79" s="105"/>
      <c r="E79" s="9">
        <v>3</v>
      </c>
    </row>
    <row r="80" spans="1:5" ht="41.25" customHeight="1">
      <c r="A80" s="241" t="s">
        <v>466</v>
      </c>
      <c r="B80" s="242"/>
      <c r="C80" s="243"/>
      <c r="D80" s="105"/>
      <c r="E80" s="9">
        <v>3</v>
      </c>
    </row>
    <row r="81" spans="1:5" ht="41.25" customHeight="1">
      <c r="A81" s="241" t="s">
        <v>467</v>
      </c>
      <c r="B81" s="242"/>
      <c r="C81" s="243"/>
      <c r="D81" s="105"/>
      <c r="E81" s="9">
        <v>3</v>
      </c>
    </row>
    <row r="82" spans="1:5" ht="41.25" customHeight="1">
      <c r="A82" s="303" t="s">
        <v>468</v>
      </c>
      <c r="B82" s="304"/>
      <c r="C82" s="305"/>
      <c r="D82" s="105"/>
      <c r="E82" s="9">
        <v>3</v>
      </c>
    </row>
    <row r="83" spans="1:5" ht="41.25" customHeight="1">
      <c r="A83" s="241" t="s">
        <v>469</v>
      </c>
      <c r="B83" s="242"/>
      <c r="C83" s="243"/>
      <c r="D83" s="105"/>
      <c r="E83" s="9">
        <v>3</v>
      </c>
    </row>
    <row r="84" spans="1:5" ht="41.25" customHeight="1">
      <c r="A84" s="241" t="s">
        <v>470</v>
      </c>
      <c r="B84" s="242"/>
      <c r="C84" s="243"/>
      <c r="D84" s="105"/>
      <c r="E84" s="9">
        <v>3</v>
      </c>
    </row>
    <row r="85" spans="1:5" ht="41.25" customHeight="1">
      <c r="A85" s="241" t="s">
        <v>471</v>
      </c>
      <c r="B85" s="242"/>
      <c r="C85" s="243"/>
      <c r="D85" s="105"/>
      <c r="E85" s="9">
        <v>3</v>
      </c>
    </row>
    <row r="86" spans="1:5" ht="41.25" customHeight="1">
      <c r="A86" s="241" t="s">
        <v>472</v>
      </c>
      <c r="B86" s="242"/>
      <c r="C86" s="243"/>
      <c r="D86" s="105"/>
      <c r="E86" s="9">
        <v>3</v>
      </c>
    </row>
    <row r="87" spans="1:5" ht="41.25" customHeight="1">
      <c r="A87" s="241" t="s">
        <v>473</v>
      </c>
      <c r="B87" s="242"/>
      <c r="C87" s="243"/>
      <c r="D87" s="105"/>
      <c r="E87" s="9">
        <v>3</v>
      </c>
    </row>
    <row r="88" spans="1:5" ht="41.25" customHeight="1">
      <c r="A88" s="241" t="s">
        <v>474</v>
      </c>
      <c r="B88" s="242"/>
      <c r="C88" s="243"/>
      <c r="D88" s="105"/>
      <c r="E88" s="9">
        <v>3</v>
      </c>
    </row>
    <row r="89" spans="1:5" ht="41.25" customHeight="1">
      <c r="A89" s="241" t="s">
        <v>475</v>
      </c>
      <c r="B89" s="242"/>
      <c r="C89" s="243"/>
      <c r="D89" s="105"/>
      <c r="E89" s="9">
        <v>3</v>
      </c>
    </row>
    <row r="90" spans="1:5" ht="41.25" customHeight="1">
      <c r="A90" s="241" t="s">
        <v>476</v>
      </c>
      <c r="B90" s="242"/>
      <c r="C90" s="243"/>
      <c r="D90" s="105"/>
      <c r="E90" s="9">
        <v>3</v>
      </c>
    </row>
    <row r="91" spans="1:5" ht="41.25" customHeight="1">
      <c r="A91" s="241" t="s">
        <v>477</v>
      </c>
      <c r="B91" s="242"/>
      <c r="C91" s="243"/>
      <c r="D91" s="105"/>
      <c r="E91" s="9">
        <v>3</v>
      </c>
    </row>
    <row r="92" spans="1:5" ht="41.25" customHeight="1">
      <c r="A92" s="396" t="s">
        <v>144</v>
      </c>
      <c r="B92" s="396"/>
      <c r="C92" s="396"/>
      <c r="D92" s="87">
        <f>SUM(D68:D91)</f>
        <v>0</v>
      </c>
      <c r="E92" s="9">
        <f>SUM(E68:E91)</f>
        <v>72</v>
      </c>
    </row>
    <row r="93" spans="1:5" ht="41.25" customHeight="1" thickBot="1">
      <c r="A93" s="29" t="s">
        <v>106</v>
      </c>
      <c r="B93" s="310" t="s">
        <v>131</v>
      </c>
      <c r="C93" s="310"/>
      <c r="D93" s="310"/>
      <c r="E93" s="9"/>
    </row>
    <row r="94" spans="1:5" ht="41.25" customHeight="1" thickBot="1">
      <c r="A94" s="403"/>
      <c r="B94" s="404"/>
      <c r="C94" s="404"/>
      <c r="D94" s="405"/>
      <c r="E94" s="9"/>
    </row>
    <row r="95" spans="1:5" ht="41.25" customHeight="1">
      <c r="A95" s="358" t="s">
        <v>145</v>
      </c>
      <c r="B95" s="406"/>
      <c r="C95" s="84" t="s">
        <v>140</v>
      </c>
      <c r="D95" s="26" t="s">
        <v>141</v>
      </c>
      <c r="E95" s="9"/>
    </row>
    <row r="96" spans="1:5" ht="41.25" customHeight="1">
      <c r="A96" s="407" t="s">
        <v>146</v>
      </c>
      <c r="B96" s="408"/>
      <c r="C96" s="368">
        <f>D92</f>
        <v>0</v>
      </c>
      <c r="D96" s="370">
        <f>C96/72*100</f>
        <v>0</v>
      </c>
      <c r="E96" s="9"/>
    </row>
    <row r="97" spans="1:5" ht="41.25" customHeight="1" thickBot="1">
      <c r="A97" s="258" t="s">
        <v>142</v>
      </c>
      <c r="B97" s="259"/>
      <c r="C97" s="369"/>
      <c r="D97" s="371"/>
      <c r="E97" s="9"/>
    </row>
    <row r="98" spans="1:5" ht="41.25" customHeight="1" thickBot="1">
      <c r="A98" s="297"/>
      <c r="B98" s="298"/>
      <c r="C98" s="298"/>
      <c r="D98" s="299"/>
      <c r="E98" s="9"/>
    </row>
    <row r="99" spans="1:5" ht="41.25" customHeight="1">
      <c r="A99" s="182" t="s">
        <v>536</v>
      </c>
      <c r="B99" s="182"/>
      <c r="C99" s="182"/>
      <c r="D99" s="182"/>
      <c r="E99" s="9"/>
    </row>
    <row r="100" spans="1:5" ht="41.25" customHeight="1">
      <c r="A100" s="183" t="s">
        <v>421</v>
      </c>
      <c r="B100" s="184"/>
      <c r="C100" s="184"/>
      <c r="D100" s="185"/>
      <c r="E100" s="9"/>
    </row>
    <row r="101" spans="1:5" ht="41.25" customHeight="1">
      <c r="A101" s="284" t="s">
        <v>169</v>
      </c>
      <c r="B101" s="285"/>
      <c r="C101" s="285"/>
      <c r="D101" s="286"/>
      <c r="E101" s="9"/>
    </row>
    <row r="102" spans="1:5" ht="41.25" customHeight="1">
      <c r="A102" s="284" t="s">
        <v>171</v>
      </c>
      <c r="B102" s="285"/>
      <c r="C102" s="285"/>
      <c r="D102" s="286"/>
      <c r="E102" s="9"/>
    </row>
    <row r="103" spans="1:5" ht="41.25" customHeight="1">
      <c r="A103" s="284" t="s">
        <v>170</v>
      </c>
      <c r="B103" s="285"/>
      <c r="C103" s="285"/>
      <c r="D103" s="286"/>
      <c r="E103" s="30"/>
    </row>
    <row r="104" spans="1:5" ht="41.25" customHeight="1" thickBot="1">
      <c r="A104" s="417" t="s">
        <v>157</v>
      </c>
      <c r="B104" s="418"/>
      <c r="C104" s="418"/>
      <c r="D104" s="419"/>
      <c r="E104" s="9"/>
    </row>
    <row r="105" spans="1:5" ht="41.25" customHeight="1" thickBot="1">
      <c r="A105" s="301" t="s">
        <v>397</v>
      </c>
      <c r="B105" s="301"/>
      <c r="C105" s="301"/>
      <c r="D105" s="301"/>
      <c r="E105" s="9"/>
    </row>
    <row r="106" spans="1:5" ht="41.25" customHeight="1">
      <c r="A106" s="237" t="s">
        <v>160</v>
      </c>
      <c r="B106" s="238"/>
      <c r="C106" s="238"/>
      <c r="D106" s="239"/>
      <c r="E106" s="9"/>
    </row>
    <row r="107" spans="1:5" ht="41.25" customHeight="1">
      <c r="A107" s="244" t="s">
        <v>384</v>
      </c>
      <c r="B107" s="245"/>
      <c r="C107" s="245"/>
      <c r="D107" s="32" t="s">
        <v>8</v>
      </c>
      <c r="E107" s="9"/>
    </row>
    <row r="108" spans="1:5" ht="41.25" customHeight="1">
      <c r="A108" s="244" t="s">
        <v>149</v>
      </c>
      <c r="B108" s="245"/>
      <c r="C108" s="245"/>
      <c r="D108" s="33" t="s">
        <v>3</v>
      </c>
      <c r="E108" s="9"/>
    </row>
    <row r="109" spans="1:5" ht="41.25" customHeight="1">
      <c r="A109" s="237" t="s">
        <v>9</v>
      </c>
      <c r="B109" s="238"/>
      <c r="C109" s="238"/>
      <c r="D109" s="2"/>
      <c r="E109" s="8">
        <v>3</v>
      </c>
    </row>
    <row r="110" spans="1:5" ht="41.25" customHeight="1">
      <c r="A110" s="237" t="s">
        <v>10</v>
      </c>
      <c r="B110" s="238"/>
      <c r="C110" s="238"/>
      <c r="D110" s="104"/>
      <c r="E110" s="8">
        <v>3</v>
      </c>
    </row>
    <row r="111" spans="1:5" ht="41.25" customHeight="1">
      <c r="A111" s="237" t="s">
        <v>11</v>
      </c>
      <c r="B111" s="238"/>
      <c r="C111" s="238"/>
      <c r="D111" s="104"/>
      <c r="E111" s="8">
        <v>3</v>
      </c>
    </row>
    <row r="112" spans="1:5" ht="41.25" customHeight="1">
      <c r="A112" s="308" t="s">
        <v>12</v>
      </c>
      <c r="B112" s="309"/>
      <c r="C112" s="309"/>
      <c r="D112" s="104"/>
      <c r="E112" s="8">
        <v>3</v>
      </c>
    </row>
    <row r="113" spans="1:5" ht="41.25" customHeight="1">
      <c r="A113" s="237" t="s">
        <v>13</v>
      </c>
      <c r="B113" s="238"/>
      <c r="C113" s="238"/>
      <c r="D113" s="104"/>
      <c r="E113" s="8">
        <v>3</v>
      </c>
    </row>
    <row r="114" spans="1:5" ht="41.25" customHeight="1">
      <c r="A114" s="237" t="s">
        <v>14</v>
      </c>
      <c r="B114" s="238"/>
      <c r="C114" s="238"/>
      <c r="D114" s="104"/>
      <c r="E114" s="8">
        <v>3</v>
      </c>
    </row>
    <row r="115" spans="1:5" ht="41.25" customHeight="1">
      <c r="A115" s="237" t="s">
        <v>15</v>
      </c>
      <c r="B115" s="238"/>
      <c r="C115" s="238"/>
      <c r="D115" s="104"/>
      <c r="E115" s="8">
        <v>3</v>
      </c>
    </row>
    <row r="116" spans="1:5" ht="41.25" customHeight="1">
      <c r="A116" s="237" t="s">
        <v>16</v>
      </c>
      <c r="B116" s="238"/>
      <c r="C116" s="238"/>
      <c r="D116" s="104"/>
      <c r="E116" s="8">
        <v>3</v>
      </c>
    </row>
    <row r="117" spans="1:5" ht="41.25" customHeight="1">
      <c r="A117" s="237" t="s">
        <v>17</v>
      </c>
      <c r="B117" s="238"/>
      <c r="C117" s="238"/>
      <c r="D117" s="104"/>
      <c r="E117" s="8">
        <v>3</v>
      </c>
    </row>
    <row r="118" spans="1:5" ht="41.25" customHeight="1">
      <c r="A118" s="237" t="s">
        <v>18</v>
      </c>
      <c r="B118" s="238"/>
      <c r="C118" s="238"/>
      <c r="D118" s="104"/>
      <c r="E118" s="8">
        <v>3</v>
      </c>
    </row>
    <row r="119" spans="1:5" ht="41.25" customHeight="1">
      <c r="A119" s="237" t="s">
        <v>19</v>
      </c>
      <c r="B119" s="238"/>
      <c r="C119" s="238"/>
      <c r="D119" s="104"/>
      <c r="E119" s="8">
        <v>3</v>
      </c>
    </row>
    <row r="120" spans="1:5" ht="41.25" customHeight="1">
      <c r="A120" s="237" t="s">
        <v>20</v>
      </c>
      <c r="B120" s="238"/>
      <c r="C120" s="238"/>
      <c r="D120" s="104"/>
      <c r="E120" s="8">
        <v>3</v>
      </c>
    </row>
    <row r="121" spans="1:5" ht="41.25" customHeight="1">
      <c r="A121" s="237" t="s">
        <v>21</v>
      </c>
      <c r="B121" s="238"/>
      <c r="C121" s="238"/>
      <c r="D121" s="104"/>
      <c r="E121" s="8">
        <v>3</v>
      </c>
    </row>
    <row r="122" spans="1:5" ht="41.25" customHeight="1">
      <c r="A122" s="244" t="s">
        <v>150</v>
      </c>
      <c r="B122" s="245"/>
      <c r="C122" s="245"/>
      <c r="D122" s="33" t="s">
        <v>3</v>
      </c>
      <c r="E122" s="9"/>
    </row>
    <row r="123" spans="1:5" ht="41.25" customHeight="1">
      <c r="A123" s="217" t="s">
        <v>22</v>
      </c>
      <c r="B123" s="218"/>
      <c r="C123" s="218"/>
      <c r="D123" s="2"/>
      <c r="E123" s="8">
        <v>3</v>
      </c>
    </row>
    <row r="124" spans="1:5" ht="41.25" customHeight="1">
      <c r="A124" s="217" t="s">
        <v>23</v>
      </c>
      <c r="B124" s="218"/>
      <c r="C124" s="218"/>
      <c r="D124" s="104"/>
      <c r="E124" s="8">
        <v>3</v>
      </c>
    </row>
    <row r="125" spans="1:5" ht="41.25" customHeight="1">
      <c r="A125" s="217" t="s">
        <v>24</v>
      </c>
      <c r="B125" s="218"/>
      <c r="C125" s="218"/>
      <c r="D125" s="104"/>
      <c r="E125" s="8">
        <v>3</v>
      </c>
    </row>
    <row r="126" spans="1:5" ht="41.25" customHeight="1">
      <c r="A126" s="244" t="s">
        <v>383</v>
      </c>
      <c r="B126" s="245"/>
      <c r="C126" s="245"/>
      <c r="D126" s="33" t="s">
        <v>3</v>
      </c>
      <c r="E126" s="8"/>
    </row>
    <row r="127" spans="1:5" ht="41.25" customHeight="1">
      <c r="A127" s="237" t="s">
        <v>381</v>
      </c>
      <c r="B127" s="238"/>
      <c r="C127" s="238"/>
      <c r="D127" s="2"/>
      <c r="E127" s="8">
        <v>3</v>
      </c>
    </row>
    <row r="128" spans="1:5" ht="41.25" customHeight="1">
      <c r="A128" s="237" t="s">
        <v>382</v>
      </c>
      <c r="B128" s="238"/>
      <c r="C128" s="238"/>
      <c r="D128" s="104"/>
      <c r="E128" s="8">
        <v>3</v>
      </c>
    </row>
    <row r="129" spans="1:5" ht="41.25" customHeight="1">
      <c r="A129" s="312" t="s">
        <v>148</v>
      </c>
      <c r="B129" s="312"/>
      <c r="C129" s="312"/>
      <c r="D129" s="22">
        <f>SUM(D109:D128)</f>
        <v>0</v>
      </c>
      <c r="E129" s="8">
        <f>SUM(E109:E128)</f>
        <v>54</v>
      </c>
    </row>
    <row r="130" spans="1:5" ht="41.25" customHeight="1" thickBot="1">
      <c r="A130" s="34" t="s">
        <v>106</v>
      </c>
      <c r="B130" s="310" t="s">
        <v>131</v>
      </c>
      <c r="C130" s="310"/>
      <c r="D130" s="310"/>
      <c r="E130" s="9"/>
    </row>
    <row r="131" spans="1:5" ht="41.25" customHeight="1">
      <c r="A131" s="377" t="s">
        <v>151</v>
      </c>
      <c r="B131" s="378"/>
      <c r="C131" s="86" t="s">
        <v>158</v>
      </c>
      <c r="D131" s="35" t="s">
        <v>159</v>
      </c>
      <c r="E131" s="9"/>
    </row>
    <row r="132" spans="1:5" ht="41.25" customHeight="1" thickBot="1">
      <c r="A132" s="379"/>
      <c r="B132" s="380"/>
      <c r="C132" s="36">
        <f>D129</f>
        <v>0</v>
      </c>
      <c r="D132" s="37">
        <f>C132/54*100</f>
        <v>0</v>
      </c>
      <c r="E132" s="9"/>
    </row>
    <row r="133" spans="1:5" ht="41.25" customHeight="1">
      <c r="A133" s="220"/>
      <c r="B133" s="221"/>
      <c r="C133" s="221"/>
      <c r="D133" s="222"/>
      <c r="E133" s="9"/>
    </row>
    <row r="134" spans="1:5" ht="41.25" customHeight="1">
      <c r="A134" s="237" t="s">
        <v>161</v>
      </c>
      <c r="B134" s="238"/>
      <c r="C134" s="238"/>
      <c r="D134" s="239"/>
      <c r="E134" s="9"/>
    </row>
    <row r="135" spans="1:5" ht="41.25" customHeight="1">
      <c r="A135" s="410" t="s">
        <v>409</v>
      </c>
      <c r="B135" s="410"/>
      <c r="C135" s="410"/>
      <c r="D135" s="33" t="s">
        <v>8</v>
      </c>
      <c r="E135" s="9"/>
    </row>
    <row r="136" spans="1:5" ht="41.25" customHeight="1">
      <c r="A136" s="311" t="s">
        <v>164</v>
      </c>
      <c r="B136" s="311"/>
      <c r="C136" s="311"/>
      <c r="D136" s="33" t="s">
        <v>3</v>
      </c>
      <c r="E136" s="9"/>
    </row>
    <row r="137" spans="1:5" ht="41.25" customHeight="1">
      <c r="A137" s="376" t="s">
        <v>25</v>
      </c>
      <c r="B137" s="376"/>
      <c r="C137" s="376"/>
      <c r="D137" s="4"/>
      <c r="E137" s="5">
        <v>3</v>
      </c>
    </row>
    <row r="138" spans="1:5" ht="41.25" customHeight="1">
      <c r="A138" s="376" t="s">
        <v>26</v>
      </c>
      <c r="B138" s="376"/>
      <c r="C138" s="376"/>
      <c r="D138" s="106"/>
      <c r="E138" s="5">
        <v>3</v>
      </c>
    </row>
    <row r="139" spans="1:5" ht="41.25" customHeight="1">
      <c r="A139" s="376" t="s">
        <v>27</v>
      </c>
      <c r="B139" s="376"/>
      <c r="C139" s="376"/>
      <c r="D139" s="106"/>
      <c r="E139" s="5">
        <v>3</v>
      </c>
    </row>
    <row r="140" spans="1:5" ht="41.25" customHeight="1">
      <c r="A140" s="409" t="s">
        <v>28</v>
      </c>
      <c r="B140" s="409"/>
      <c r="C140" s="409"/>
      <c r="D140" s="106"/>
      <c r="E140" s="5">
        <v>3</v>
      </c>
    </row>
    <row r="141" spans="1:5" ht="41.25" customHeight="1">
      <c r="A141" s="376" t="s">
        <v>29</v>
      </c>
      <c r="B141" s="376"/>
      <c r="C141" s="376"/>
      <c r="D141" s="106"/>
      <c r="E141" s="5">
        <v>3</v>
      </c>
    </row>
    <row r="142" spans="1:5" ht="41.25" customHeight="1">
      <c r="A142" s="376" t="s">
        <v>30</v>
      </c>
      <c r="B142" s="376"/>
      <c r="C142" s="376"/>
      <c r="D142" s="106"/>
      <c r="E142" s="5">
        <v>3</v>
      </c>
    </row>
    <row r="143" spans="1:5" ht="41.25" customHeight="1">
      <c r="A143" s="376" t="s">
        <v>31</v>
      </c>
      <c r="B143" s="376"/>
      <c r="C143" s="376"/>
      <c r="D143" s="106"/>
      <c r="E143" s="5">
        <v>3</v>
      </c>
    </row>
    <row r="144" spans="1:5" ht="41.25" customHeight="1">
      <c r="A144" s="376" t="s">
        <v>32</v>
      </c>
      <c r="B144" s="376"/>
      <c r="C144" s="376"/>
      <c r="D144" s="106"/>
      <c r="E144" s="5">
        <v>3</v>
      </c>
    </row>
    <row r="145" spans="1:5" ht="41.25" customHeight="1">
      <c r="A145" s="244" t="s">
        <v>150</v>
      </c>
      <c r="B145" s="245"/>
      <c r="C145" s="245"/>
      <c r="D145" s="33" t="s">
        <v>3</v>
      </c>
      <c r="E145" s="8"/>
    </row>
    <row r="146" spans="1:5" ht="41.25" customHeight="1">
      <c r="A146" s="217" t="s">
        <v>33</v>
      </c>
      <c r="B146" s="218"/>
      <c r="C146" s="218"/>
      <c r="D146" s="2"/>
      <c r="E146" s="8">
        <v>3</v>
      </c>
    </row>
    <row r="147" spans="1:5" ht="41.25" customHeight="1">
      <c r="A147" s="217" t="s">
        <v>34</v>
      </c>
      <c r="B147" s="218"/>
      <c r="C147" s="218"/>
      <c r="D147" s="104"/>
      <c r="E147" s="8">
        <v>3</v>
      </c>
    </row>
    <row r="148" spans="1:5" ht="41.25" customHeight="1">
      <c r="A148" s="217" t="s">
        <v>35</v>
      </c>
      <c r="B148" s="218"/>
      <c r="C148" s="218"/>
      <c r="D148" s="104"/>
      <c r="E148" s="8">
        <v>3</v>
      </c>
    </row>
    <row r="149" spans="1:5" ht="41.25" customHeight="1">
      <c r="A149" s="215" t="s">
        <v>383</v>
      </c>
      <c r="B149" s="216"/>
      <c r="C149" s="216"/>
      <c r="D149" s="33" t="s">
        <v>3</v>
      </c>
      <c r="E149" s="8"/>
    </row>
    <row r="150" spans="1:5" ht="41.25" customHeight="1">
      <c r="A150" s="314" t="s">
        <v>385</v>
      </c>
      <c r="B150" s="315"/>
      <c r="C150" s="315"/>
      <c r="D150" s="2"/>
      <c r="E150" s="8">
        <v>3</v>
      </c>
    </row>
    <row r="151" spans="1:5" ht="41.25" customHeight="1">
      <c r="A151" s="314" t="s">
        <v>386</v>
      </c>
      <c r="B151" s="315"/>
      <c r="C151" s="315"/>
      <c r="D151" s="104"/>
      <c r="E151" s="8">
        <v>3</v>
      </c>
    </row>
    <row r="152" spans="1:5" ht="41.25" customHeight="1">
      <c r="A152" s="314" t="s">
        <v>387</v>
      </c>
      <c r="B152" s="315"/>
      <c r="C152" s="315"/>
      <c r="D152" s="104"/>
      <c r="E152" s="8">
        <v>3</v>
      </c>
    </row>
    <row r="153" spans="1:5" ht="41.25" customHeight="1">
      <c r="A153" s="374" t="s">
        <v>388</v>
      </c>
      <c r="B153" s="375"/>
      <c r="C153" s="375"/>
      <c r="D153" s="104"/>
      <c r="E153" s="8">
        <v>3</v>
      </c>
    </row>
    <row r="154" spans="1:5" ht="41.25" customHeight="1">
      <c r="A154" s="240" t="s">
        <v>165</v>
      </c>
      <c r="B154" s="240"/>
      <c r="C154" s="240"/>
      <c r="D154" s="38">
        <f>SUM(D137:D153)</f>
        <v>0</v>
      </c>
      <c r="E154" s="9">
        <f>SUM(E137:E153)</f>
        <v>45</v>
      </c>
    </row>
    <row r="155" spans="1:5" ht="41.25" customHeight="1" thickBot="1">
      <c r="A155" s="39" t="s">
        <v>106</v>
      </c>
      <c r="B155" s="236" t="s">
        <v>131</v>
      </c>
      <c r="C155" s="236"/>
      <c r="D155" s="236"/>
      <c r="E155" s="9"/>
    </row>
    <row r="156" spans="1:5" ht="41.25" customHeight="1">
      <c r="A156" s="411" t="s">
        <v>166</v>
      </c>
      <c r="B156" s="412"/>
      <c r="C156" s="40" t="s">
        <v>152</v>
      </c>
      <c r="D156" s="41" t="s">
        <v>153</v>
      </c>
      <c r="E156" s="9"/>
    </row>
    <row r="157" spans="1:5" ht="41.25" customHeight="1" thickBot="1">
      <c r="A157" s="413"/>
      <c r="B157" s="414"/>
      <c r="C157" s="42">
        <f>D154</f>
        <v>0</v>
      </c>
      <c r="D157" s="43">
        <f>C157/45*100</f>
        <v>0</v>
      </c>
      <c r="E157" s="9"/>
    </row>
    <row r="158" spans="1:5" ht="41.25" customHeight="1">
      <c r="A158" s="287"/>
      <c r="B158" s="288"/>
      <c r="C158" s="288"/>
      <c r="D158" s="289"/>
      <c r="E158" s="9"/>
    </row>
    <row r="159" spans="1:5" ht="41.25" customHeight="1">
      <c r="A159" s="237" t="s">
        <v>172</v>
      </c>
      <c r="B159" s="238"/>
      <c r="C159" s="238"/>
      <c r="D159" s="239"/>
      <c r="E159" s="9"/>
    </row>
    <row r="160" spans="1:5" ht="41.25" customHeight="1">
      <c r="A160" s="244" t="s">
        <v>389</v>
      </c>
      <c r="B160" s="245"/>
      <c r="C160" s="245"/>
      <c r="D160" s="32" t="s">
        <v>8</v>
      </c>
      <c r="E160" s="9"/>
    </row>
    <row r="161" spans="1:5" ht="41.25" customHeight="1">
      <c r="A161" s="244" t="s">
        <v>164</v>
      </c>
      <c r="B161" s="245"/>
      <c r="C161" s="245"/>
      <c r="D161" s="33" t="s">
        <v>3</v>
      </c>
      <c r="E161" s="9"/>
    </row>
    <row r="162" spans="1:5" ht="41.25" customHeight="1">
      <c r="A162" s="212" t="s">
        <v>505</v>
      </c>
      <c r="B162" s="213"/>
      <c r="C162" s="214"/>
      <c r="D162" s="145"/>
      <c r="E162" s="8">
        <v>3</v>
      </c>
    </row>
    <row r="163" spans="1:5" ht="41.25" customHeight="1">
      <c r="A163" s="212" t="s">
        <v>506</v>
      </c>
      <c r="B163" s="213"/>
      <c r="C163" s="214"/>
      <c r="D163" s="145"/>
      <c r="E163" s="8">
        <v>3</v>
      </c>
    </row>
    <row r="164" spans="1:5" ht="41.25" customHeight="1">
      <c r="A164" s="212" t="s">
        <v>507</v>
      </c>
      <c r="B164" s="213"/>
      <c r="C164" s="214"/>
      <c r="D164" s="145"/>
      <c r="E164" s="8">
        <v>3</v>
      </c>
    </row>
    <row r="165" spans="1:5" ht="41.25" customHeight="1">
      <c r="A165" s="212" t="s">
        <v>508</v>
      </c>
      <c r="B165" s="213"/>
      <c r="C165" s="214"/>
      <c r="D165" s="145"/>
      <c r="E165" s="8">
        <v>3</v>
      </c>
    </row>
    <row r="166" spans="1:5" ht="41.25" customHeight="1">
      <c r="A166" s="215" t="s">
        <v>150</v>
      </c>
      <c r="B166" s="216"/>
      <c r="C166" s="216"/>
      <c r="D166" s="33" t="s">
        <v>3</v>
      </c>
      <c r="E166" s="8"/>
    </row>
    <row r="167" spans="1:5" ht="41.25" customHeight="1">
      <c r="A167" s="212" t="s">
        <v>509</v>
      </c>
      <c r="B167" s="213"/>
      <c r="C167" s="214"/>
      <c r="D167" s="2"/>
      <c r="E167" s="8">
        <v>3</v>
      </c>
    </row>
    <row r="168" spans="1:5" ht="41.25" customHeight="1">
      <c r="A168" s="212" t="s">
        <v>36</v>
      </c>
      <c r="B168" s="213"/>
      <c r="C168" s="214"/>
      <c r="D168" s="104"/>
      <c r="E168" s="8">
        <v>3</v>
      </c>
    </row>
    <row r="169" spans="1:5" ht="41.25" customHeight="1">
      <c r="A169" s="212" t="s">
        <v>37</v>
      </c>
      <c r="B169" s="213"/>
      <c r="C169" s="214"/>
      <c r="D169" s="104"/>
      <c r="E169" s="8">
        <v>3</v>
      </c>
    </row>
    <row r="170" spans="1:5" ht="41.25" customHeight="1">
      <c r="A170" s="215" t="s">
        <v>383</v>
      </c>
      <c r="B170" s="216"/>
      <c r="C170" s="216"/>
      <c r="D170" s="33" t="s">
        <v>3</v>
      </c>
      <c r="E170" s="8"/>
    </row>
    <row r="171" spans="1:5" ht="41.25" customHeight="1">
      <c r="A171" s="233" t="s">
        <v>38</v>
      </c>
      <c r="B171" s="234"/>
      <c r="C171" s="235"/>
      <c r="D171" s="2"/>
      <c r="E171" s="8">
        <v>3</v>
      </c>
    </row>
    <row r="172" spans="1:5" ht="41.25" customHeight="1">
      <c r="A172" s="233" t="s">
        <v>39</v>
      </c>
      <c r="B172" s="234"/>
      <c r="C172" s="235"/>
      <c r="D172" s="104"/>
      <c r="E172" s="8">
        <v>3</v>
      </c>
    </row>
    <row r="173" spans="1:5" ht="41.25" customHeight="1">
      <c r="A173" s="233" t="s">
        <v>40</v>
      </c>
      <c r="B173" s="234"/>
      <c r="C173" s="235"/>
      <c r="D173" s="104"/>
      <c r="E173" s="8">
        <v>3</v>
      </c>
    </row>
    <row r="174" spans="1:5" ht="41.25" customHeight="1">
      <c r="A174" s="233" t="s">
        <v>41</v>
      </c>
      <c r="B174" s="234"/>
      <c r="C174" s="235"/>
      <c r="D174" s="104"/>
      <c r="E174" s="8">
        <v>3</v>
      </c>
    </row>
    <row r="175" spans="1:5" ht="41.25" customHeight="1">
      <c r="A175" s="233" t="s">
        <v>510</v>
      </c>
      <c r="B175" s="234"/>
      <c r="C175" s="235"/>
      <c r="D175" s="104"/>
      <c r="E175" s="8">
        <v>3</v>
      </c>
    </row>
    <row r="176" spans="1:5" ht="41.25" customHeight="1">
      <c r="A176" s="240" t="s">
        <v>167</v>
      </c>
      <c r="B176" s="240"/>
      <c r="C176" s="240"/>
      <c r="D176" s="38">
        <f>SUM(D162:D175)</f>
        <v>0</v>
      </c>
      <c r="E176" s="9">
        <f>SUM(E162:E175)</f>
        <v>36</v>
      </c>
    </row>
    <row r="177" spans="1:5" ht="41.25" customHeight="1" thickBot="1">
      <c r="A177" s="44" t="s">
        <v>106</v>
      </c>
      <c r="B177" s="236" t="s">
        <v>131</v>
      </c>
      <c r="C177" s="236"/>
      <c r="D177" s="236"/>
      <c r="E177" s="9"/>
    </row>
    <row r="178" spans="1:5" ht="41.25" customHeight="1">
      <c r="A178" s="306" t="s">
        <v>168</v>
      </c>
      <c r="B178" s="307"/>
      <c r="C178" s="40" t="s">
        <v>152</v>
      </c>
      <c r="D178" s="41" t="s">
        <v>153</v>
      </c>
      <c r="E178" s="9"/>
    </row>
    <row r="179" spans="1:5" ht="41.25" customHeight="1" thickBot="1">
      <c r="A179" s="228"/>
      <c r="B179" s="229"/>
      <c r="C179" s="42">
        <f>D176</f>
        <v>0</v>
      </c>
      <c r="D179" s="43">
        <f>C179/36*100</f>
        <v>0</v>
      </c>
      <c r="E179" s="9"/>
    </row>
    <row r="180" spans="1:5" ht="41.25" customHeight="1">
      <c r="A180" s="220"/>
      <c r="B180" s="221"/>
      <c r="C180" s="221"/>
      <c r="D180" s="222"/>
      <c r="E180" s="9"/>
    </row>
    <row r="181" spans="1:5" ht="41.25" customHeight="1">
      <c r="A181" s="237" t="s">
        <v>162</v>
      </c>
      <c r="B181" s="238"/>
      <c r="C181" s="238"/>
      <c r="D181" s="239"/>
      <c r="E181" s="9"/>
    </row>
    <row r="182" spans="1:5" ht="41.25" customHeight="1">
      <c r="A182" s="244" t="s">
        <v>396</v>
      </c>
      <c r="B182" s="245"/>
      <c r="C182" s="245"/>
      <c r="D182" s="32" t="s">
        <v>8</v>
      </c>
      <c r="E182" s="9"/>
    </row>
    <row r="183" spans="1:5" ht="41.25" customHeight="1">
      <c r="A183" s="244" t="s">
        <v>164</v>
      </c>
      <c r="B183" s="245"/>
      <c r="C183" s="245"/>
      <c r="D183" s="33" t="s">
        <v>3</v>
      </c>
      <c r="E183" s="9"/>
    </row>
    <row r="184" spans="1:5" ht="41.25" customHeight="1">
      <c r="A184" s="237" t="s">
        <v>42</v>
      </c>
      <c r="B184" s="238"/>
      <c r="C184" s="238"/>
      <c r="D184" s="78"/>
      <c r="E184" s="5">
        <v>3</v>
      </c>
    </row>
    <row r="185" spans="1:5" ht="41.25" customHeight="1">
      <c r="A185" s="237" t="s">
        <v>43</v>
      </c>
      <c r="B185" s="238"/>
      <c r="C185" s="238"/>
      <c r="D185" s="140"/>
      <c r="E185" s="5">
        <v>3</v>
      </c>
    </row>
    <row r="186" spans="1:5" ht="41.25" customHeight="1">
      <c r="A186" s="237" t="s">
        <v>44</v>
      </c>
      <c r="B186" s="238"/>
      <c r="C186" s="238"/>
      <c r="D186" s="140"/>
      <c r="E186" s="5">
        <v>3</v>
      </c>
    </row>
    <row r="187" spans="1:5" ht="41.25" customHeight="1">
      <c r="A187" s="308" t="s">
        <v>45</v>
      </c>
      <c r="B187" s="309"/>
      <c r="C187" s="309"/>
      <c r="D187" s="140"/>
      <c r="E187" s="5">
        <v>3</v>
      </c>
    </row>
    <row r="188" spans="1:5" ht="41.25" customHeight="1">
      <c r="A188" s="237" t="s">
        <v>46</v>
      </c>
      <c r="B188" s="238"/>
      <c r="C188" s="238"/>
      <c r="D188" s="140"/>
      <c r="E188" s="5">
        <v>3</v>
      </c>
    </row>
    <row r="189" spans="1:5" ht="41.25" customHeight="1">
      <c r="A189" s="237" t="s">
        <v>47</v>
      </c>
      <c r="B189" s="238"/>
      <c r="C189" s="238"/>
      <c r="D189" s="140"/>
      <c r="E189" s="5">
        <v>3</v>
      </c>
    </row>
    <row r="190" spans="1:5" ht="41.25" customHeight="1">
      <c r="A190" s="237" t="s">
        <v>48</v>
      </c>
      <c r="B190" s="238"/>
      <c r="C190" s="238"/>
      <c r="D190" s="140"/>
      <c r="E190" s="5">
        <v>3</v>
      </c>
    </row>
    <row r="191" spans="1:5" ht="41.25" customHeight="1">
      <c r="A191" s="237" t="s">
        <v>49</v>
      </c>
      <c r="B191" s="238"/>
      <c r="C191" s="238"/>
      <c r="D191" s="140"/>
      <c r="E191" s="5">
        <v>3</v>
      </c>
    </row>
    <row r="192" spans="1:5" ht="41.25" customHeight="1">
      <c r="A192" s="244" t="s">
        <v>150</v>
      </c>
      <c r="B192" s="245"/>
      <c r="C192" s="245"/>
      <c r="D192" s="33" t="s">
        <v>3</v>
      </c>
      <c r="E192" s="9"/>
    </row>
    <row r="193" spans="1:5" ht="41.25" customHeight="1">
      <c r="A193" s="237" t="s">
        <v>50</v>
      </c>
      <c r="B193" s="238"/>
      <c r="C193" s="238"/>
      <c r="D193" s="2"/>
      <c r="E193" s="5">
        <v>3</v>
      </c>
    </row>
    <row r="194" spans="1:5" ht="41.25" customHeight="1">
      <c r="A194" s="237" t="s">
        <v>51</v>
      </c>
      <c r="B194" s="238"/>
      <c r="C194" s="238"/>
      <c r="D194" s="104"/>
      <c r="E194" s="5">
        <v>3</v>
      </c>
    </row>
    <row r="195" spans="1:5" ht="41.25" customHeight="1">
      <c r="A195" s="237" t="s">
        <v>52</v>
      </c>
      <c r="B195" s="238"/>
      <c r="C195" s="238"/>
      <c r="D195" s="104"/>
      <c r="E195" s="5">
        <v>3</v>
      </c>
    </row>
    <row r="196" spans="1:5" ht="41.25" customHeight="1">
      <c r="A196" s="308" t="s">
        <v>53</v>
      </c>
      <c r="B196" s="309"/>
      <c r="C196" s="309"/>
      <c r="D196" s="104"/>
      <c r="E196" s="5">
        <v>3</v>
      </c>
    </row>
    <row r="197" spans="1:5" ht="41.25" customHeight="1">
      <c r="A197" s="237" t="s">
        <v>54</v>
      </c>
      <c r="B197" s="238"/>
      <c r="C197" s="238"/>
      <c r="D197" s="104"/>
      <c r="E197" s="5">
        <v>3</v>
      </c>
    </row>
    <row r="198" spans="1:5" ht="41.25" customHeight="1">
      <c r="A198" s="237" t="s">
        <v>55</v>
      </c>
      <c r="B198" s="238"/>
      <c r="C198" s="238"/>
      <c r="D198" s="104"/>
      <c r="E198" s="5">
        <v>3</v>
      </c>
    </row>
    <row r="199" spans="1:5" ht="41.25" customHeight="1">
      <c r="A199" s="215" t="s">
        <v>383</v>
      </c>
      <c r="B199" s="216"/>
      <c r="C199" s="216"/>
      <c r="D199" s="33" t="s">
        <v>3</v>
      </c>
      <c r="E199" s="5"/>
    </row>
    <row r="200" spans="1:5" ht="41.25" customHeight="1">
      <c r="A200" s="237" t="s">
        <v>390</v>
      </c>
      <c r="B200" s="238"/>
      <c r="C200" s="238"/>
      <c r="D200" s="2"/>
      <c r="E200" s="5">
        <v>3</v>
      </c>
    </row>
    <row r="201" spans="1:5" ht="41.25" customHeight="1">
      <c r="A201" s="237" t="s">
        <v>391</v>
      </c>
      <c r="B201" s="238"/>
      <c r="C201" s="238"/>
      <c r="D201" s="104"/>
      <c r="E201" s="5">
        <v>3</v>
      </c>
    </row>
    <row r="202" spans="1:5" ht="41.25" customHeight="1">
      <c r="A202" s="237" t="s">
        <v>392</v>
      </c>
      <c r="B202" s="238"/>
      <c r="C202" s="238"/>
      <c r="D202" s="104"/>
      <c r="E202" s="5">
        <v>3</v>
      </c>
    </row>
    <row r="203" spans="1:5" ht="41.25" customHeight="1">
      <c r="A203" s="308" t="s">
        <v>393</v>
      </c>
      <c r="B203" s="309"/>
      <c r="C203" s="309"/>
      <c r="D203" s="104"/>
      <c r="E203" s="5">
        <v>3</v>
      </c>
    </row>
    <row r="204" spans="1:5" ht="41.25" customHeight="1">
      <c r="A204" s="237" t="s">
        <v>394</v>
      </c>
      <c r="B204" s="238"/>
      <c r="C204" s="238"/>
      <c r="D204" s="104"/>
      <c r="E204" s="5">
        <v>3</v>
      </c>
    </row>
    <row r="205" spans="1:5" ht="41.25" customHeight="1">
      <c r="A205" s="237" t="s">
        <v>395</v>
      </c>
      <c r="B205" s="238"/>
      <c r="C205" s="238"/>
      <c r="D205" s="104"/>
      <c r="E205" s="5">
        <v>3</v>
      </c>
    </row>
    <row r="206" spans="1:5" ht="41.25" customHeight="1">
      <c r="A206" s="240" t="s">
        <v>173</v>
      </c>
      <c r="B206" s="240"/>
      <c r="C206" s="240"/>
      <c r="D206" s="38">
        <f>SUM(D184:D205)</f>
        <v>0</v>
      </c>
      <c r="E206" s="5">
        <f>SUM(E184:E205)</f>
        <v>60</v>
      </c>
    </row>
    <row r="207" spans="1:5" ht="41.25" customHeight="1" thickBot="1">
      <c r="A207" s="45" t="s">
        <v>106</v>
      </c>
      <c r="B207" s="236" t="s">
        <v>131</v>
      </c>
      <c r="C207" s="236"/>
      <c r="D207" s="236"/>
      <c r="E207" s="5"/>
    </row>
    <row r="208" spans="1:5" ht="41.25" customHeight="1">
      <c r="A208" s="226" t="s">
        <v>174</v>
      </c>
      <c r="B208" s="227"/>
      <c r="C208" s="40" t="s">
        <v>152</v>
      </c>
      <c r="D208" s="41" t="s">
        <v>153</v>
      </c>
      <c r="E208" s="9"/>
    </row>
    <row r="209" spans="1:5" ht="41.25" customHeight="1" thickBot="1">
      <c r="A209" s="228"/>
      <c r="B209" s="229"/>
      <c r="C209" s="42">
        <f>D206</f>
        <v>0</v>
      </c>
      <c r="D209" s="43">
        <f>C209/60*100</f>
        <v>0</v>
      </c>
      <c r="E209" s="9"/>
    </row>
    <row r="210" spans="1:5" ht="41.25" customHeight="1" thickBot="1">
      <c r="A210" s="230"/>
      <c r="B210" s="231"/>
      <c r="C210" s="231"/>
      <c r="D210" s="232"/>
      <c r="E210" s="9"/>
    </row>
    <row r="211" spans="1:5" ht="41.25" customHeight="1">
      <c r="A211" s="226" t="s">
        <v>175</v>
      </c>
      <c r="B211" s="227"/>
      <c r="C211" s="40" t="s">
        <v>176</v>
      </c>
      <c r="D211" s="46" t="s">
        <v>177</v>
      </c>
      <c r="E211" s="9"/>
    </row>
    <row r="212" spans="1:5" ht="41.25" customHeight="1" thickBot="1">
      <c r="A212" s="228"/>
      <c r="B212" s="229"/>
      <c r="C212" s="47">
        <f>C132+C157+C179+C209</f>
        <v>0</v>
      </c>
      <c r="D212" s="48">
        <f>C212/195*100</f>
        <v>0</v>
      </c>
      <c r="E212" s="9">
        <f>E129+E154+E176+E206</f>
        <v>195</v>
      </c>
    </row>
    <row r="213" spans="1:5" ht="41.25" customHeight="1">
      <c r="A213" s="196"/>
      <c r="B213" s="196"/>
      <c r="C213" s="196"/>
      <c r="D213" s="196"/>
      <c r="E213" s="9"/>
    </row>
    <row r="214" spans="1:5" ht="41.25" customHeight="1">
      <c r="A214" s="313" t="s">
        <v>417</v>
      </c>
      <c r="B214" s="313"/>
      <c r="C214" s="313"/>
      <c r="D214" s="313"/>
      <c r="E214" s="9"/>
    </row>
    <row r="215" spans="1:5" ht="41.25" customHeight="1">
      <c r="A215" s="237" t="s">
        <v>178</v>
      </c>
      <c r="B215" s="238"/>
      <c r="C215" s="238"/>
      <c r="D215" s="239"/>
      <c r="E215" s="9"/>
    </row>
    <row r="216" spans="1:5" ht="41.25" customHeight="1">
      <c r="A216" s="244" t="s">
        <v>408</v>
      </c>
      <c r="B216" s="245"/>
      <c r="C216" s="245"/>
      <c r="D216" s="32" t="s">
        <v>8</v>
      </c>
      <c r="E216" s="9"/>
    </row>
    <row r="217" spans="1:5" ht="41.25" customHeight="1">
      <c r="A217" s="244" t="s">
        <v>164</v>
      </c>
      <c r="B217" s="245"/>
      <c r="C217" s="245"/>
      <c r="D217" s="33" t="s">
        <v>3</v>
      </c>
      <c r="E217" s="9"/>
    </row>
    <row r="218" spans="1:5" ht="41.25" customHeight="1">
      <c r="A218" s="237" t="s">
        <v>56</v>
      </c>
      <c r="B218" s="238"/>
      <c r="C218" s="238"/>
      <c r="D218" s="79"/>
      <c r="E218" s="8">
        <v>3</v>
      </c>
    </row>
    <row r="219" spans="1:5" ht="41.25" customHeight="1">
      <c r="A219" s="237" t="s">
        <v>57</v>
      </c>
      <c r="B219" s="238"/>
      <c r="C219" s="238"/>
      <c r="D219" s="141"/>
      <c r="E219" s="8">
        <v>3</v>
      </c>
    </row>
    <row r="220" spans="1:5" ht="41.25" customHeight="1">
      <c r="A220" s="237" t="s">
        <v>58</v>
      </c>
      <c r="B220" s="238"/>
      <c r="C220" s="238"/>
      <c r="D220" s="141"/>
      <c r="E220" s="8">
        <v>3</v>
      </c>
    </row>
    <row r="221" spans="1:5" ht="41.25" customHeight="1">
      <c r="A221" s="308" t="s">
        <v>59</v>
      </c>
      <c r="B221" s="309"/>
      <c r="C221" s="309"/>
      <c r="D221" s="141"/>
      <c r="E221" s="8">
        <v>3</v>
      </c>
    </row>
    <row r="222" spans="1:5" ht="41.25" customHeight="1">
      <c r="A222" s="244" t="s">
        <v>150</v>
      </c>
      <c r="B222" s="245"/>
      <c r="C222" s="245"/>
      <c r="D222" s="33" t="s">
        <v>3</v>
      </c>
      <c r="E222" s="9"/>
    </row>
    <row r="223" spans="1:5" ht="41.25" customHeight="1">
      <c r="A223" s="237" t="s">
        <v>60</v>
      </c>
      <c r="B223" s="238"/>
      <c r="C223" s="238"/>
      <c r="D223" s="2"/>
      <c r="E223" s="8">
        <v>3</v>
      </c>
    </row>
    <row r="224" spans="1:5" ht="41.25" customHeight="1">
      <c r="A224" s="237" t="s">
        <v>61</v>
      </c>
      <c r="B224" s="238"/>
      <c r="C224" s="238"/>
      <c r="D224" s="104"/>
      <c r="E224" s="8">
        <v>3</v>
      </c>
    </row>
    <row r="225" spans="1:5" ht="41.25" customHeight="1">
      <c r="A225" s="215" t="s">
        <v>383</v>
      </c>
      <c r="B225" s="216"/>
      <c r="C225" s="216"/>
      <c r="D225" s="33" t="s">
        <v>3</v>
      </c>
      <c r="E225" s="8"/>
    </row>
    <row r="226" spans="1:5" ht="41.25" customHeight="1">
      <c r="A226" s="314" t="s">
        <v>398</v>
      </c>
      <c r="B226" s="315"/>
      <c r="C226" s="315"/>
      <c r="D226" s="2"/>
      <c r="E226" s="8">
        <v>3</v>
      </c>
    </row>
    <row r="227" spans="1:5" ht="41.25" customHeight="1">
      <c r="A227" s="314" t="s">
        <v>399</v>
      </c>
      <c r="B227" s="315"/>
      <c r="C227" s="315"/>
      <c r="D227" s="104"/>
      <c r="E227" s="8">
        <v>3</v>
      </c>
    </row>
    <row r="228" spans="1:5" ht="41.25" customHeight="1">
      <c r="A228" s="314" t="s">
        <v>400</v>
      </c>
      <c r="B228" s="315"/>
      <c r="C228" s="315"/>
      <c r="D228" s="104"/>
      <c r="E228" s="8">
        <v>3</v>
      </c>
    </row>
    <row r="229" spans="1:5" ht="41.25" customHeight="1">
      <c r="A229" s="374" t="s">
        <v>401</v>
      </c>
      <c r="B229" s="375"/>
      <c r="C229" s="375"/>
      <c r="D229" s="104"/>
      <c r="E229" s="8">
        <v>3</v>
      </c>
    </row>
    <row r="230" spans="1:5" ht="41.25" customHeight="1">
      <c r="A230" s="240" t="s">
        <v>181</v>
      </c>
      <c r="B230" s="240"/>
      <c r="C230" s="240"/>
      <c r="D230" s="38">
        <f>SUM(D218:D229)</f>
        <v>0</v>
      </c>
      <c r="E230" s="9">
        <f>SUM(E218:E229)</f>
        <v>30</v>
      </c>
    </row>
    <row r="231" spans="1:5" ht="41.25" customHeight="1" thickBot="1">
      <c r="A231" s="49" t="s">
        <v>106</v>
      </c>
      <c r="B231" s="236" t="s">
        <v>131</v>
      </c>
      <c r="C231" s="236"/>
      <c r="D231" s="236"/>
      <c r="E231" s="9"/>
    </row>
    <row r="232" spans="1:5" ht="41.25" customHeight="1">
      <c r="A232" s="226" t="s">
        <v>182</v>
      </c>
      <c r="B232" s="227"/>
      <c r="C232" s="40" t="s">
        <v>152</v>
      </c>
      <c r="D232" s="41" t="s">
        <v>153</v>
      </c>
      <c r="E232" s="9"/>
    </row>
    <row r="233" spans="1:5" ht="41.25" customHeight="1" thickBot="1">
      <c r="A233" s="228"/>
      <c r="B233" s="229"/>
      <c r="C233" s="50">
        <f>D230</f>
        <v>0</v>
      </c>
      <c r="D233" s="43">
        <f>C233/30*100</f>
        <v>0</v>
      </c>
      <c r="E233" s="9"/>
    </row>
    <row r="234" spans="1:5" ht="41.25" customHeight="1">
      <c r="A234" s="393"/>
      <c r="B234" s="394"/>
      <c r="C234" s="394"/>
      <c r="D234" s="395"/>
      <c r="E234" s="9"/>
    </row>
    <row r="235" spans="1:5" ht="41.25" customHeight="1">
      <c r="A235" s="212" t="s">
        <v>179</v>
      </c>
      <c r="B235" s="213"/>
      <c r="C235" s="213"/>
      <c r="D235" s="270"/>
      <c r="E235" s="9"/>
    </row>
    <row r="236" spans="1:5" ht="41.25" customHeight="1">
      <c r="A236" s="223" t="s">
        <v>407</v>
      </c>
      <c r="B236" s="224"/>
      <c r="C236" s="225"/>
      <c r="D236" s="32" t="s">
        <v>8</v>
      </c>
      <c r="E236" s="9"/>
    </row>
    <row r="237" spans="1:5" ht="41.25" customHeight="1">
      <c r="A237" s="244" t="s">
        <v>185</v>
      </c>
      <c r="B237" s="245"/>
      <c r="C237" s="245"/>
      <c r="D237" s="33" t="s">
        <v>3</v>
      </c>
      <c r="E237" s="9"/>
    </row>
    <row r="238" spans="1:5" ht="41.25" customHeight="1">
      <c r="A238" s="212" t="s">
        <v>62</v>
      </c>
      <c r="B238" s="213"/>
      <c r="C238" s="214"/>
      <c r="D238" s="80"/>
      <c r="E238" s="8">
        <v>3</v>
      </c>
    </row>
    <row r="239" spans="1:5" ht="41.25" customHeight="1">
      <c r="A239" s="212" t="s">
        <v>63</v>
      </c>
      <c r="B239" s="213"/>
      <c r="C239" s="214"/>
      <c r="D239" s="142"/>
      <c r="E239" s="8">
        <v>3</v>
      </c>
    </row>
    <row r="240" spans="1:5" ht="41.25" customHeight="1">
      <c r="A240" s="212" t="s">
        <v>64</v>
      </c>
      <c r="B240" s="213"/>
      <c r="C240" s="214"/>
      <c r="D240" s="142"/>
      <c r="E240" s="8">
        <v>3</v>
      </c>
    </row>
    <row r="241" spans="1:5" ht="41.25" customHeight="1">
      <c r="A241" s="223" t="s">
        <v>150</v>
      </c>
      <c r="B241" s="224"/>
      <c r="C241" s="225"/>
      <c r="D241" s="33" t="s">
        <v>3</v>
      </c>
      <c r="E241" s="9"/>
    </row>
    <row r="242" spans="1:5" ht="41.25" customHeight="1">
      <c r="A242" s="212" t="s">
        <v>65</v>
      </c>
      <c r="B242" s="213"/>
      <c r="C242" s="214"/>
      <c r="D242" s="81"/>
      <c r="E242" s="8">
        <v>3</v>
      </c>
    </row>
    <row r="243" spans="1:5" ht="41.25" customHeight="1">
      <c r="A243" s="212" t="s">
        <v>66</v>
      </c>
      <c r="B243" s="213"/>
      <c r="C243" s="214"/>
      <c r="D243" s="143"/>
      <c r="E243" s="8">
        <v>3</v>
      </c>
    </row>
    <row r="244" spans="1:5" ht="41.25" customHeight="1">
      <c r="A244" s="212" t="s">
        <v>67</v>
      </c>
      <c r="B244" s="213"/>
      <c r="C244" s="214"/>
      <c r="D244" s="143"/>
      <c r="E244" s="8">
        <v>3</v>
      </c>
    </row>
    <row r="245" spans="1:5" ht="41.25" customHeight="1">
      <c r="A245" s="316" t="s">
        <v>383</v>
      </c>
      <c r="B245" s="317"/>
      <c r="C245" s="318"/>
      <c r="D245" s="33" t="s">
        <v>3</v>
      </c>
      <c r="E245" s="8"/>
    </row>
    <row r="246" spans="1:5" ht="41.25" customHeight="1">
      <c r="A246" s="233" t="s">
        <v>402</v>
      </c>
      <c r="B246" s="234"/>
      <c r="C246" s="235"/>
      <c r="D246" s="81"/>
      <c r="E246" s="8">
        <v>3</v>
      </c>
    </row>
    <row r="247" spans="1:5" ht="41.25" customHeight="1">
      <c r="A247" s="233" t="s">
        <v>403</v>
      </c>
      <c r="B247" s="234"/>
      <c r="C247" s="235"/>
      <c r="D247" s="143"/>
      <c r="E247" s="8">
        <v>3</v>
      </c>
    </row>
    <row r="248" spans="1:5" ht="41.25" customHeight="1">
      <c r="A248" s="233" t="s">
        <v>404</v>
      </c>
      <c r="B248" s="234"/>
      <c r="C248" s="235"/>
      <c r="D248" s="143"/>
      <c r="E248" s="8">
        <v>3</v>
      </c>
    </row>
    <row r="249" spans="1:5" ht="41.25" customHeight="1">
      <c r="A249" s="233" t="s">
        <v>405</v>
      </c>
      <c r="B249" s="234"/>
      <c r="C249" s="235"/>
      <c r="D249" s="143"/>
      <c r="E249" s="8">
        <v>3</v>
      </c>
    </row>
    <row r="250" spans="1:5" ht="41.25" customHeight="1">
      <c r="A250" s="233" t="s">
        <v>406</v>
      </c>
      <c r="B250" s="234"/>
      <c r="C250" s="235"/>
      <c r="D250" s="143"/>
      <c r="E250" s="8">
        <v>3</v>
      </c>
    </row>
    <row r="251" spans="1:5" ht="41.25" customHeight="1">
      <c r="A251" s="240" t="s">
        <v>183</v>
      </c>
      <c r="B251" s="240"/>
      <c r="C251" s="240"/>
      <c r="D251" s="38">
        <f>SUM(D238:D250)</f>
        <v>0</v>
      </c>
      <c r="E251" s="9">
        <f>SUM(E238:E250)</f>
        <v>33</v>
      </c>
    </row>
    <row r="252" spans="1:5" ht="41.25" customHeight="1" thickBot="1">
      <c r="A252" s="45" t="s">
        <v>106</v>
      </c>
      <c r="B252" s="236" t="s">
        <v>131</v>
      </c>
      <c r="C252" s="236"/>
      <c r="D252" s="236"/>
      <c r="E252" s="9"/>
    </row>
    <row r="253" spans="1:5" ht="41.25" customHeight="1">
      <c r="A253" s="226" t="s">
        <v>184</v>
      </c>
      <c r="B253" s="227"/>
      <c r="C253" s="40" t="s">
        <v>152</v>
      </c>
      <c r="D253" s="41" t="s">
        <v>153</v>
      </c>
      <c r="E253" s="9"/>
    </row>
    <row r="254" spans="1:5" ht="41.25" customHeight="1" thickBot="1">
      <c r="A254" s="228"/>
      <c r="B254" s="229"/>
      <c r="C254" s="51">
        <f>D251</f>
        <v>0</v>
      </c>
      <c r="D254" s="52">
        <f>C254/33*100</f>
        <v>0</v>
      </c>
      <c r="E254" s="9"/>
    </row>
    <row r="255" spans="1:5" ht="41.25" customHeight="1">
      <c r="A255" s="390"/>
      <c r="B255" s="391"/>
      <c r="C255" s="391"/>
      <c r="D255" s="392"/>
      <c r="E255" s="9"/>
    </row>
    <row r="256" spans="1:5" ht="41.25" customHeight="1">
      <c r="A256" s="237" t="s">
        <v>163</v>
      </c>
      <c r="B256" s="238"/>
      <c r="C256" s="238"/>
      <c r="D256" s="239"/>
      <c r="E256" s="9"/>
    </row>
    <row r="257" spans="1:5" ht="41.25" customHeight="1">
      <c r="A257" s="244" t="s">
        <v>413</v>
      </c>
      <c r="B257" s="245"/>
      <c r="C257" s="245"/>
      <c r="D257" s="32" t="s">
        <v>8</v>
      </c>
      <c r="E257" s="9"/>
    </row>
    <row r="258" spans="1:5" ht="41.25" customHeight="1">
      <c r="A258" s="244" t="s">
        <v>149</v>
      </c>
      <c r="B258" s="245"/>
      <c r="C258" s="245"/>
      <c r="D258" s="33" t="s">
        <v>3</v>
      </c>
      <c r="E258" s="9"/>
    </row>
    <row r="259" spans="1:5" ht="41.25" customHeight="1">
      <c r="A259" s="212" t="s">
        <v>68</v>
      </c>
      <c r="B259" s="213"/>
      <c r="C259" s="214"/>
      <c r="D259" s="78"/>
      <c r="E259" s="8">
        <v>3</v>
      </c>
    </row>
    <row r="260" spans="1:5" ht="41.25" customHeight="1">
      <c r="A260" s="212" t="s">
        <v>69</v>
      </c>
      <c r="B260" s="213"/>
      <c r="C260" s="214"/>
      <c r="D260" s="140"/>
      <c r="E260" s="8">
        <v>3</v>
      </c>
    </row>
    <row r="261" spans="1:5" ht="41.25" customHeight="1">
      <c r="A261" s="212" t="s">
        <v>70</v>
      </c>
      <c r="B261" s="213"/>
      <c r="C261" s="214"/>
      <c r="D261" s="140"/>
      <c r="E261" s="8">
        <v>3</v>
      </c>
    </row>
    <row r="262" spans="1:5" ht="41.25" customHeight="1">
      <c r="A262" s="212" t="s">
        <v>71</v>
      </c>
      <c r="B262" s="213"/>
      <c r="C262" s="214"/>
      <c r="D262" s="140"/>
      <c r="E262" s="8">
        <v>3</v>
      </c>
    </row>
    <row r="263" spans="1:5" ht="41.25" customHeight="1">
      <c r="A263" s="212" t="s">
        <v>72</v>
      </c>
      <c r="B263" s="213"/>
      <c r="C263" s="214"/>
      <c r="D263" s="140"/>
      <c r="E263" s="8">
        <v>3</v>
      </c>
    </row>
    <row r="264" spans="1:5" ht="41.25" customHeight="1">
      <c r="A264" s="212" t="s">
        <v>73</v>
      </c>
      <c r="B264" s="213"/>
      <c r="C264" s="214"/>
      <c r="D264" s="140"/>
      <c r="E264" s="8">
        <v>3</v>
      </c>
    </row>
    <row r="265" spans="1:5" ht="41.25" customHeight="1">
      <c r="A265" s="212" t="s">
        <v>74</v>
      </c>
      <c r="B265" s="213"/>
      <c r="C265" s="214"/>
      <c r="D265" s="140"/>
      <c r="E265" s="8">
        <v>3</v>
      </c>
    </row>
    <row r="266" spans="1:5" ht="41.25" customHeight="1">
      <c r="A266" s="212" t="s">
        <v>75</v>
      </c>
      <c r="B266" s="213"/>
      <c r="C266" s="214"/>
      <c r="D266" s="140"/>
      <c r="E266" s="8">
        <v>3</v>
      </c>
    </row>
    <row r="267" spans="1:5" ht="41.25" customHeight="1">
      <c r="A267" s="212" t="s">
        <v>76</v>
      </c>
      <c r="B267" s="213"/>
      <c r="C267" s="214"/>
      <c r="D267" s="140"/>
      <c r="E267" s="8">
        <v>3</v>
      </c>
    </row>
    <row r="268" spans="1:5" ht="41.25" customHeight="1">
      <c r="A268" s="223" t="s">
        <v>150</v>
      </c>
      <c r="B268" s="224"/>
      <c r="C268" s="225"/>
      <c r="D268" s="33" t="s">
        <v>3</v>
      </c>
      <c r="E268" s="9"/>
    </row>
    <row r="269" spans="1:5" ht="41.25" customHeight="1">
      <c r="A269" s="212" t="s">
        <v>504</v>
      </c>
      <c r="B269" s="213"/>
      <c r="C269" s="214"/>
      <c r="D269" s="2"/>
      <c r="E269" s="8">
        <v>3</v>
      </c>
    </row>
    <row r="270" spans="1:5" ht="41.25" customHeight="1">
      <c r="A270" s="212" t="s">
        <v>77</v>
      </c>
      <c r="B270" s="213"/>
      <c r="C270" s="214"/>
      <c r="D270" s="104"/>
      <c r="E270" s="8">
        <v>3</v>
      </c>
    </row>
    <row r="271" spans="1:5" ht="41.25" customHeight="1">
      <c r="A271" s="212" t="s">
        <v>78</v>
      </c>
      <c r="B271" s="213"/>
      <c r="C271" s="214"/>
      <c r="D271" s="104"/>
      <c r="E271" s="8">
        <v>3</v>
      </c>
    </row>
    <row r="272" spans="1:5" ht="41.25" customHeight="1">
      <c r="A272" s="212" t="s">
        <v>79</v>
      </c>
      <c r="B272" s="213"/>
      <c r="C272" s="214"/>
      <c r="D272" s="104"/>
      <c r="E272" s="8">
        <v>3</v>
      </c>
    </row>
    <row r="273" spans="1:5" ht="41.25" customHeight="1">
      <c r="A273" s="212" t="s">
        <v>80</v>
      </c>
      <c r="B273" s="213"/>
      <c r="C273" s="214"/>
      <c r="D273" s="104"/>
      <c r="E273" s="8">
        <v>3</v>
      </c>
    </row>
    <row r="274" spans="1:5" ht="41.25" customHeight="1">
      <c r="A274" s="212" t="s">
        <v>81</v>
      </c>
      <c r="B274" s="213"/>
      <c r="C274" s="214"/>
      <c r="D274" s="104"/>
      <c r="E274" s="8">
        <v>3</v>
      </c>
    </row>
    <row r="275" spans="1:5" ht="41.25" customHeight="1">
      <c r="A275" s="212" t="s">
        <v>82</v>
      </c>
      <c r="B275" s="213"/>
      <c r="C275" s="214"/>
      <c r="D275" s="104"/>
      <c r="E275" s="8">
        <v>3</v>
      </c>
    </row>
    <row r="276" spans="1:5" ht="41.25" customHeight="1">
      <c r="A276" s="212" t="s">
        <v>83</v>
      </c>
      <c r="B276" s="213"/>
      <c r="C276" s="214"/>
      <c r="D276" s="104"/>
      <c r="E276" s="8">
        <v>3</v>
      </c>
    </row>
    <row r="277" spans="1:5" ht="41.25" customHeight="1">
      <c r="A277" s="212" t="s">
        <v>84</v>
      </c>
      <c r="B277" s="213"/>
      <c r="C277" s="214"/>
      <c r="D277" s="104"/>
      <c r="E277" s="8">
        <v>3</v>
      </c>
    </row>
    <row r="278" spans="1:5" ht="41.25" customHeight="1">
      <c r="A278" s="316" t="s">
        <v>383</v>
      </c>
      <c r="B278" s="317"/>
      <c r="C278" s="318"/>
      <c r="D278" s="33" t="s">
        <v>3</v>
      </c>
      <c r="E278" s="8"/>
    </row>
    <row r="279" spans="1:5" ht="41.25" customHeight="1">
      <c r="A279" s="233" t="s">
        <v>410</v>
      </c>
      <c r="B279" s="234"/>
      <c r="C279" s="235"/>
      <c r="D279" s="2"/>
      <c r="E279" s="8">
        <v>3</v>
      </c>
    </row>
    <row r="280" spans="1:5" ht="41.25" customHeight="1">
      <c r="A280" s="233" t="s">
        <v>411</v>
      </c>
      <c r="B280" s="234"/>
      <c r="C280" s="235"/>
      <c r="D280" s="104"/>
      <c r="E280" s="8">
        <v>3</v>
      </c>
    </row>
    <row r="281" spans="1:5" ht="41.25" customHeight="1">
      <c r="A281" s="233" t="s">
        <v>412</v>
      </c>
      <c r="B281" s="234"/>
      <c r="C281" s="235"/>
      <c r="D281" s="104"/>
      <c r="E281" s="8">
        <v>3</v>
      </c>
    </row>
    <row r="282" spans="1:5" ht="41.25" customHeight="1">
      <c r="A282" s="240" t="s">
        <v>186</v>
      </c>
      <c r="B282" s="240"/>
      <c r="C282" s="240"/>
      <c r="D282" s="38">
        <f>SUM(D259:D281)</f>
        <v>0</v>
      </c>
      <c r="E282" s="9">
        <f>SUM(E259:E281)</f>
        <v>63</v>
      </c>
    </row>
    <row r="283" spans="1:5" ht="41.25" customHeight="1" thickBot="1">
      <c r="A283" s="39" t="s">
        <v>106</v>
      </c>
      <c r="B283" s="236" t="s">
        <v>131</v>
      </c>
      <c r="C283" s="236"/>
      <c r="D283" s="236"/>
      <c r="E283" s="9"/>
    </row>
    <row r="284" spans="1:5" ht="41.25" customHeight="1">
      <c r="A284" s="226" t="s">
        <v>187</v>
      </c>
      <c r="B284" s="227"/>
      <c r="C284" s="40" t="s">
        <v>152</v>
      </c>
      <c r="D284" s="41" t="s">
        <v>153</v>
      </c>
      <c r="E284" s="9"/>
    </row>
    <row r="285" spans="1:5" ht="41.25" customHeight="1" thickBot="1">
      <c r="A285" s="228"/>
      <c r="B285" s="229"/>
      <c r="C285" s="42">
        <f>D282</f>
        <v>0</v>
      </c>
      <c r="D285" s="43">
        <f>C285/63*100</f>
        <v>0</v>
      </c>
      <c r="E285" s="9"/>
    </row>
    <row r="286" spans="1:5" ht="41.25" customHeight="1">
      <c r="A286" s="220"/>
      <c r="B286" s="221"/>
      <c r="C286" s="221"/>
      <c r="D286" s="222"/>
      <c r="E286" s="9"/>
    </row>
    <row r="287" spans="1:5" ht="41.25" customHeight="1">
      <c r="A287" s="237" t="s">
        <v>180</v>
      </c>
      <c r="B287" s="238"/>
      <c r="C287" s="238"/>
      <c r="D287" s="239"/>
      <c r="E287" s="9"/>
    </row>
    <row r="288" spans="1:5" ht="41.25" customHeight="1">
      <c r="A288" s="244" t="s">
        <v>416</v>
      </c>
      <c r="B288" s="245"/>
      <c r="C288" s="245"/>
      <c r="D288" s="32" t="s">
        <v>8</v>
      </c>
      <c r="E288" s="9"/>
    </row>
    <row r="289" spans="1:5" ht="41.25" customHeight="1">
      <c r="A289" s="244" t="s">
        <v>164</v>
      </c>
      <c r="B289" s="245"/>
      <c r="C289" s="245"/>
      <c r="D289" s="33" t="s">
        <v>3</v>
      </c>
      <c r="E289" s="9"/>
    </row>
    <row r="290" spans="1:5" ht="41.25" customHeight="1">
      <c r="A290" s="212" t="s">
        <v>85</v>
      </c>
      <c r="B290" s="213"/>
      <c r="C290" s="214"/>
      <c r="D290" s="78"/>
      <c r="E290" s="8">
        <v>3</v>
      </c>
    </row>
    <row r="291" spans="1:5" ht="41.25" customHeight="1">
      <c r="A291" s="212" t="s">
        <v>86</v>
      </c>
      <c r="B291" s="213"/>
      <c r="C291" s="214"/>
      <c r="D291" s="140"/>
      <c r="E291" s="8">
        <v>3</v>
      </c>
    </row>
    <row r="292" spans="1:5" ht="41.25" customHeight="1">
      <c r="A292" s="212" t="s">
        <v>87</v>
      </c>
      <c r="B292" s="213"/>
      <c r="C292" s="214"/>
      <c r="D292" s="140"/>
      <c r="E292" s="8">
        <v>3</v>
      </c>
    </row>
    <row r="293" spans="1:5" ht="41.25" customHeight="1">
      <c r="A293" s="212" t="s">
        <v>88</v>
      </c>
      <c r="B293" s="213"/>
      <c r="C293" s="214"/>
      <c r="D293" s="140"/>
      <c r="E293" s="8">
        <v>3</v>
      </c>
    </row>
    <row r="294" spans="1:5" ht="41.25" customHeight="1">
      <c r="A294" s="212" t="s">
        <v>89</v>
      </c>
      <c r="B294" s="213"/>
      <c r="C294" s="214"/>
      <c r="D294" s="140"/>
      <c r="E294" s="8">
        <v>3</v>
      </c>
    </row>
    <row r="295" spans="1:5" ht="41.25" customHeight="1">
      <c r="A295" s="212" t="s">
        <v>90</v>
      </c>
      <c r="B295" s="213"/>
      <c r="C295" s="214"/>
      <c r="D295" s="140"/>
      <c r="E295" s="8">
        <v>3</v>
      </c>
    </row>
    <row r="296" spans="1:5" ht="41.25" customHeight="1">
      <c r="A296" s="212" t="s">
        <v>91</v>
      </c>
      <c r="B296" s="213"/>
      <c r="C296" s="214"/>
      <c r="D296" s="140"/>
      <c r="E296" s="8">
        <v>3</v>
      </c>
    </row>
    <row r="297" spans="1:5" ht="41.25" customHeight="1">
      <c r="A297" s="212" t="s">
        <v>92</v>
      </c>
      <c r="B297" s="213"/>
      <c r="C297" s="214"/>
      <c r="D297" s="140"/>
      <c r="E297" s="8">
        <v>3</v>
      </c>
    </row>
    <row r="298" spans="1:5" ht="41.25" customHeight="1">
      <c r="A298" s="212" t="s">
        <v>93</v>
      </c>
      <c r="B298" s="213"/>
      <c r="C298" s="214"/>
      <c r="D298" s="140"/>
      <c r="E298" s="8">
        <v>3</v>
      </c>
    </row>
    <row r="299" spans="1:5" ht="41.25" customHeight="1">
      <c r="A299" s="212" t="s">
        <v>100</v>
      </c>
      <c r="B299" s="213"/>
      <c r="C299" s="214"/>
      <c r="D299" s="140"/>
      <c r="E299" s="8">
        <v>3</v>
      </c>
    </row>
    <row r="300" spans="1:5" ht="41.25" customHeight="1">
      <c r="A300" s="212" t="s">
        <v>101</v>
      </c>
      <c r="B300" s="213"/>
      <c r="C300" s="214"/>
      <c r="D300" s="140"/>
      <c r="E300" s="8">
        <v>3</v>
      </c>
    </row>
    <row r="301" spans="1:5" ht="41.25" customHeight="1">
      <c r="A301" s="212" t="s">
        <v>102</v>
      </c>
      <c r="B301" s="213"/>
      <c r="C301" s="214"/>
      <c r="D301" s="140"/>
      <c r="E301" s="8">
        <v>3</v>
      </c>
    </row>
    <row r="302" spans="1:5" ht="41.25" customHeight="1">
      <c r="A302" s="212" t="s">
        <v>103</v>
      </c>
      <c r="B302" s="213"/>
      <c r="C302" s="214"/>
      <c r="D302" s="140"/>
      <c r="E302" s="8">
        <v>3</v>
      </c>
    </row>
    <row r="303" spans="1:5" ht="41.25" customHeight="1">
      <c r="A303" s="223" t="s">
        <v>150</v>
      </c>
      <c r="B303" s="224"/>
      <c r="C303" s="225"/>
      <c r="D303" s="33" t="s">
        <v>3</v>
      </c>
      <c r="E303" s="9"/>
    </row>
    <row r="304" spans="1:5" ht="41.25" customHeight="1">
      <c r="A304" s="212" t="s">
        <v>94</v>
      </c>
      <c r="B304" s="213"/>
      <c r="C304" s="214"/>
      <c r="D304" s="2"/>
      <c r="E304" s="8">
        <v>3</v>
      </c>
    </row>
    <row r="305" spans="1:5" ht="41.25" customHeight="1">
      <c r="A305" s="212" t="s">
        <v>95</v>
      </c>
      <c r="B305" s="213"/>
      <c r="C305" s="214"/>
      <c r="D305" s="104"/>
      <c r="E305" s="8">
        <v>3</v>
      </c>
    </row>
    <row r="306" spans="1:5" ht="41.25" customHeight="1">
      <c r="A306" s="212" t="s">
        <v>96</v>
      </c>
      <c r="B306" s="213"/>
      <c r="C306" s="214"/>
      <c r="D306" s="104"/>
      <c r="E306" s="8">
        <v>3</v>
      </c>
    </row>
    <row r="307" spans="1:5" ht="41.25" customHeight="1">
      <c r="A307" s="212" t="s">
        <v>97</v>
      </c>
      <c r="B307" s="213"/>
      <c r="C307" s="214"/>
      <c r="D307" s="104"/>
      <c r="E307" s="8">
        <v>3</v>
      </c>
    </row>
    <row r="308" spans="1:5" ht="41.25" customHeight="1">
      <c r="A308" s="212" t="s">
        <v>98</v>
      </c>
      <c r="B308" s="213"/>
      <c r="C308" s="214"/>
      <c r="D308" s="104"/>
      <c r="E308" s="8">
        <v>3</v>
      </c>
    </row>
    <row r="309" spans="1:5" ht="41.25" customHeight="1">
      <c r="A309" s="212" t="s">
        <v>99</v>
      </c>
      <c r="B309" s="213"/>
      <c r="C309" s="214"/>
      <c r="D309" s="104"/>
      <c r="E309" s="8">
        <v>3</v>
      </c>
    </row>
    <row r="310" spans="1:5" ht="41.25" customHeight="1">
      <c r="A310" s="316" t="s">
        <v>383</v>
      </c>
      <c r="B310" s="317"/>
      <c r="C310" s="318"/>
      <c r="D310" s="33" t="s">
        <v>3</v>
      </c>
      <c r="E310" s="8"/>
    </row>
    <row r="311" spans="1:5" ht="41.25" customHeight="1">
      <c r="A311" s="233" t="s">
        <v>414</v>
      </c>
      <c r="B311" s="234"/>
      <c r="C311" s="235"/>
      <c r="D311" s="2"/>
      <c r="E311" s="8">
        <v>3</v>
      </c>
    </row>
    <row r="312" spans="1:5" ht="41.25" customHeight="1">
      <c r="A312" s="233" t="s">
        <v>415</v>
      </c>
      <c r="B312" s="234"/>
      <c r="C312" s="235"/>
      <c r="D312" s="104"/>
      <c r="E312" s="8">
        <v>3</v>
      </c>
    </row>
    <row r="313" spans="1:5" ht="41.25" customHeight="1">
      <c r="A313" s="240" t="s">
        <v>188</v>
      </c>
      <c r="B313" s="240"/>
      <c r="C313" s="240"/>
      <c r="D313" s="38">
        <f>SUM(D290:D312)</f>
        <v>0</v>
      </c>
      <c r="E313" s="9">
        <f>SUM(E290:E312)</f>
        <v>63</v>
      </c>
    </row>
    <row r="314" spans="1:5" ht="41.25" customHeight="1" thickBot="1">
      <c r="A314" s="39" t="s">
        <v>106</v>
      </c>
      <c r="B314" s="236" t="s">
        <v>131</v>
      </c>
      <c r="C314" s="236"/>
      <c r="D314" s="236"/>
      <c r="E314" s="9"/>
    </row>
    <row r="315" spans="1:5" ht="41.25" customHeight="1">
      <c r="A315" s="226" t="s">
        <v>189</v>
      </c>
      <c r="B315" s="227"/>
      <c r="C315" s="40" t="s">
        <v>152</v>
      </c>
      <c r="D315" s="41" t="s">
        <v>153</v>
      </c>
      <c r="E315" s="9"/>
    </row>
    <row r="316" spans="1:5" ht="41.25" customHeight="1" thickBot="1">
      <c r="A316" s="228"/>
      <c r="B316" s="229"/>
      <c r="C316" s="51">
        <f>D313</f>
        <v>0</v>
      </c>
      <c r="D316" s="43">
        <f>C316/63*100</f>
        <v>0</v>
      </c>
      <c r="E316" s="9"/>
    </row>
    <row r="317" spans="1:5" ht="41.25" customHeight="1" thickBot="1">
      <c r="A317" s="230"/>
      <c r="B317" s="231"/>
      <c r="C317" s="231"/>
      <c r="D317" s="232"/>
      <c r="E317" s="9"/>
    </row>
    <row r="318" spans="1:5" ht="41.25" customHeight="1">
      <c r="A318" s="226" t="s">
        <v>190</v>
      </c>
      <c r="B318" s="227"/>
      <c r="C318" s="40" t="s">
        <v>176</v>
      </c>
      <c r="D318" s="46" t="s">
        <v>177</v>
      </c>
      <c r="E318" s="9"/>
    </row>
    <row r="319" spans="1:5" ht="41.25" customHeight="1" thickBot="1">
      <c r="A319" s="228"/>
      <c r="B319" s="229"/>
      <c r="C319" s="53">
        <f>C233+C254+C285+C316</f>
        <v>0</v>
      </c>
      <c r="D319" s="48">
        <f>C319/189*100</f>
        <v>0</v>
      </c>
      <c r="E319" s="9">
        <f>E230+E251+E282+E313</f>
        <v>189</v>
      </c>
    </row>
    <row r="320" spans="1:5" ht="41.25" customHeight="1" thickBot="1">
      <c r="A320" s="230"/>
      <c r="B320" s="231"/>
      <c r="C320" s="231"/>
      <c r="D320" s="232"/>
      <c r="E320" s="9"/>
    </row>
    <row r="321" spans="1:5" ht="41.25" customHeight="1">
      <c r="A321" s="277" t="s">
        <v>522</v>
      </c>
      <c r="B321" s="277"/>
      <c r="C321" s="277"/>
      <c r="D321" s="277"/>
      <c r="E321" s="108"/>
    </row>
    <row r="322" spans="1:5" ht="41.25" customHeight="1">
      <c r="A322" s="208" t="s">
        <v>521</v>
      </c>
      <c r="B322" s="209"/>
      <c r="C322" s="209"/>
      <c r="D322" s="211"/>
      <c r="E322" s="108"/>
    </row>
    <row r="323" spans="1:5" ht="41.25" customHeight="1">
      <c r="A323" s="223" t="s">
        <v>389</v>
      </c>
      <c r="B323" s="224"/>
      <c r="C323" s="225"/>
      <c r="D323" s="109" t="s">
        <v>8</v>
      </c>
      <c r="E323" s="108"/>
    </row>
    <row r="324" spans="1:5" ht="41.25" customHeight="1">
      <c r="A324" s="223" t="s">
        <v>164</v>
      </c>
      <c r="B324" s="224"/>
      <c r="C324" s="225"/>
      <c r="D324" s="110" t="s">
        <v>3</v>
      </c>
      <c r="E324" s="108"/>
    </row>
    <row r="325" spans="1:5" ht="41.25" customHeight="1">
      <c r="A325" s="208" t="s">
        <v>523</v>
      </c>
      <c r="B325" s="209"/>
      <c r="C325" s="210"/>
      <c r="D325" s="145"/>
      <c r="E325" s="107">
        <v>3</v>
      </c>
    </row>
    <row r="326" spans="1:5" ht="41.25" customHeight="1">
      <c r="A326" s="208" t="s">
        <v>524</v>
      </c>
      <c r="B326" s="209"/>
      <c r="C326" s="210"/>
      <c r="D326" s="145"/>
      <c r="E326" s="107">
        <v>3</v>
      </c>
    </row>
    <row r="327" spans="1:5" ht="41.25" customHeight="1">
      <c r="A327" s="208" t="s">
        <v>525</v>
      </c>
      <c r="B327" s="209"/>
      <c r="C327" s="210"/>
      <c r="D327" s="145"/>
      <c r="E327" s="107">
        <v>3</v>
      </c>
    </row>
    <row r="328" spans="1:5" ht="41.25" customHeight="1">
      <c r="A328" s="223" t="s">
        <v>150</v>
      </c>
      <c r="B328" s="224"/>
      <c r="C328" s="225"/>
      <c r="D328" s="110" t="s">
        <v>3</v>
      </c>
      <c r="E328" s="108"/>
    </row>
    <row r="329" spans="1:5" ht="41.25" customHeight="1">
      <c r="A329" s="208" t="s">
        <v>526</v>
      </c>
      <c r="B329" s="209"/>
      <c r="C329" s="210"/>
      <c r="D329" s="104"/>
      <c r="E329" s="107">
        <v>3</v>
      </c>
    </row>
    <row r="330" spans="1:5" ht="41.25" customHeight="1">
      <c r="A330" s="208" t="s">
        <v>527</v>
      </c>
      <c r="B330" s="209"/>
      <c r="C330" s="210"/>
      <c r="D330" s="104"/>
      <c r="E330" s="107">
        <v>3</v>
      </c>
    </row>
    <row r="331" spans="1:5" ht="41.25" customHeight="1">
      <c r="A331" s="208" t="s">
        <v>528</v>
      </c>
      <c r="B331" s="209"/>
      <c r="C331" s="210"/>
      <c r="D331" s="104"/>
      <c r="E331" s="107">
        <v>3</v>
      </c>
    </row>
    <row r="332" spans="1:5" ht="41.25" customHeight="1">
      <c r="A332" s="208" t="s">
        <v>529</v>
      </c>
      <c r="B332" s="209"/>
      <c r="C332" s="210"/>
      <c r="D332" s="104"/>
      <c r="E332" s="107">
        <v>3</v>
      </c>
    </row>
    <row r="333" spans="1:5" ht="41.25" customHeight="1">
      <c r="A333" s="223" t="s">
        <v>383</v>
      </c>
      <c r="B333" s="224"/>
      <c r="C333" s="225"/>
      <c r="D333" s="110" t="s">
        <v>3</v>
      </c>
      <c r="E333" s="107"/>
    </row>
    <row r="334" spans="1:5" ht="41.25" customHeight="1">
      <c r="A334" s="208" t="s">
        <v>530</v>
      </c>
      <c r="B334" s="209"/>
      <c r="C334" s="210"/>
      <c r="D334" s="104"/>
      <c r="E334" s="107">
        <v>3</v>
      </c>
    </row>
    <row r="335" spans="1:5" ht="41.25" customHeight="1">
      <c r="A335" s="208" t="s">
        <v>531</v>
      </c>
      <c r="B335" s="209"/>
      <c r="C335" s="210"/>
      <c r="D335" s="104"/>
      <c r="E335" s="107">
        <v>3</v>
      </c>
    </row>
    <row r="336" spans="1:5" ht="41.25" customHeight="1">
      <c r="A336" s="208" t="s">
        <v>532</v>
      </c>
      <c r="B336" s="209"/>
      <c r="C336" s="210"/>
      <c r="D336" s="104"/>
      <c r="E336" s="107">
        <v>3</v>
      </c>
    </row>
    <row r="337" spans="1:5" ht="41.25" customHeight="1">
      <c r="A337" s="208" t="s">
        <v>533</v>
      </c>
      <c r="B337" s="209"/>
      <c r="C337" s="210"/>
      <c r="D337" s="104"/>
      <c r="E337" s="107">
        <v>3</v>
      </c>
    </row>
    <row r="338" spans="1:5" ht="41.25" customHeight="1">
      <c r="A338" s="208" t="s">
        <v>534</v>
      </c>
      <c r="B338" s="209"/>
      <c r="C338" s="210"/>
      <c r="D338" s="104"/>
      <c r="E338" s="107">
        <v>3</v>
      </c>
    </row>
    <row r="339" spans="1:5" ht="41.25" customHeight="1">
      <c r="A339" s="240" t="s">
        <v>191</v>
      </c>
      <c r="B339" s="240"/>
      <c r="C339" s="240"/>
      <c r="D339" s="111">
        <f>SUM(D325:D338)</f>
        <v>0</v>
      </c>
      <c r="E339" s="107">
        <f>SUM(E325:E338)</f>
        <v>36</v>
      </c>
    </row>
    <row r="340" spans="1:5" ht="41.25" customHeight="1" thickBot="1">
      <c r="A340" s="120" t="s">
        <v>106</v>
      </c>
      <c r="B340" s="236" t="s">
        <v>131</v>
      </c>
      <c r="C340" s="236"/>
      <c r="D340" s="236"/>
      <c r="E340" s="107"/>
    </row>
    <row r="341" spans="1:5" ht="41.25" customHeight="1">
      <c r="A341" s="246" t="s">
        <v>535</v>
      </c>
      <c r="B341" s="247"/>
      <c r="C341" s="121" t="s">
        <v>152</v>
      </c>
      <c r="D341" s="122" t="s">
        <v>153</v>
      </c>
      <c r="E341" s="107"/>
    </row>
    <row r="342" spans="1:5" ht="41.25" customHeight="1" thickBot="1">
      <c r="A342" s="228"/>
      <c r="B342" s="229"/>
      <c r="C342" s="118">
        <f>D339</f>
        <v>0</v>
      </c>
      <c r="D342" s="115">
        <f>C342/36*100</f>
        <v>0</v>
      </c>
      <c r="E342" s="107"/>
    </row>
    <row r="343" spans="1:5" ht="41.25" customHeight="1" thickBot="1">
      <c r="A343" s="230"/>
      <c r="B343" s="231"/>
      <c r="C343" s="231"/>
      <c r="D343" s="232"/>
      <c r="E343" s="107"/>
    </row>
    <row r="344" spans="1:5" ht="41.25" customHeight="1">
      <c r="A344" s="226" t="s">
        <v>192</v>
      </c>
      <c r="B344" s="227"/>
      <c r="C344" s="112" t="s">
        <v>176</v>
      </c>
      <c r="D344" s="116" t="s">
        <v>177</v>
      </c>
      <c r="E344" s="107"/>
    </row>
    <row r="345" spans="1:5" ht="41.25" customHeight="1" thickBot="1">
      <c r="A345" s="228"/>
      <c r="B345" s="229"/>
      <c r="C345" s="123">
        <f>C342</f>
        <v>0</v>
      </c>
      <c r="D345" s="117">
        <f>C345/36*100</f>
        <v>0</v>
      </c>
      <c r="E345" s="107">
        <f>E339</f>
        <v>36</v>
      </c>
    </row>
    <row r="346" spans="1:5" ht="41.25" customHeight="1" thickBot="1">
      <c r="A346" s="248"/>
      <c r="B346" s="248"/>
      <c r="C346" s="248"/>
      <c r="D346" s="248"/>
      <c r="E346" s="107"/>
    </row>
    <row r="347" spans="1:5" ht="41.25" customHeight="1">
      <c r="A347" s="277" t="s">
        <v>497</v>
      </c>
      <c r="B347" s="277"/>
      <c r="C347" s="277"/>
      <c r="D347" s="277"/>
      <c r="E347" s="108"/>
    </row>
    <row r="348" spans="1:5" ht="65.25" customHeight="1">
      <c r="A348" s="212" t="s">
        <v>479</v>
      </c>
      <c r="B348" s="213"/>
      <c r="C348" s="213"/>
      <c r="D348" s="270"/>
      <c r="E348" s="108"/>
    </row>
    <row r="349" spans="1:5" ht="41.25" customHeight="1">
      <c r="A349" s="223" t="s">
        <v>498</v>
      </c>
      <c r="B349" s="224"/>
      <c r="C349" s="225"/>
      <c r="D349" s="109" t="s">
        <v>8</v>
      </c>
      <c r="E349" s="108"/>
    </row>
    <row r="350" spans="1:5" ht="41.25" customHeight="1">
      <c r="A350" s="223" t="s">
        <v>164</v>
      </c>
      <c r="B350" s="224"/>
      <c r="C350" s="225"/>
      <c r="D350" s="110" t="s">
        <v>3</v>
      </c>
      <c r="E350" s="108"/>
    </row>
    <row r="351" spans="1:5" ht="41.25" customHeight="1">
      <c r="A351" s="212" t="s">
        <v>480</v>
      </c>
      <c r="B351" s="213"/>
      <c r="C351" s="214"/>
      <c r="D351" s="145"/>
      <c r="E351" s="107">
        <v>3</v>
      </c>
    </row>
    <row r="352" spans="1:5" ht="41.25" customHeight="1">
      <c r="A352" s="212" t="s">
        <v>481</v>
      </c>
      <c r="B352" s="213"/>
      <c r="C352" s="214"/>
      <c r="D352" s="145"/>
      <c r="E352" s="107">
        <v>3</v>
      </c>
    </row>
    <row r="353" spans="1:5" ht="41.25" customHeight="1">
      <c r="A353" s="212" t="s">
        <v>482</v>
      </c>
      <c r="B353" s="213"/>
      <c r="C353" s="214"/>
      <c r="D353" s="145"/>
      <c r="E353" s="107">
        <v>3</v>
      </c>
    </row>
    <row r="354" spans="1:5" ht="41.25" customHeight="1">
      <c r="A354" s="212" t="s">
        <v>483</v>
      </c>
      <c r="B354" s="213"/>
      <c r="C354" s="214"/>
      <c r="D354" s="145"/>
      <c r="E354" s="107">
        <v>3</v>
      </c>
    </row>
    <row r="355" spans="1:5" ht="41.25" customHeight="1">
      <c r="A355" s="212" t="s">
        <v>484</v>
      </c>
      <c r="B355" s="213"/>
      <c r="C355" s="214"/>
      <c r="D355" s="145"/>
      <c r="E355" s="107">
        <v>3</v>
      </c>
    </row>
    <row r="356" spans="1:5" ht="41.25" customHeight="1">
      <c r="A356" s="212" t="s">
        <v>485</v>
      </c>
      <c r="B356" s="213"/>
      <c r="C356" s="214"/>
      <c r="D356" s="145"/>
      <c r="E356" s="107">
        <v>3</v>
      </c>
    </row>
    <row r="357" spans="1:5" ht="41.25" customHeight="1">
      <c r="A357" s="212" t="s">
        <v>486</v>
      </c>
      <c r="B357" s="213"/>
      <c r="C357" s="214"/>
      <c r="D357" s="145"/>
      <c r="E357" s="107">
        <v>3</v>
      </c>
    </row>
    <row r="358" spans="1:5" ht="41.25" customHeight="1">
      <c r="A358" s="212" t="s">
        <v>487</v>
      </c>
      <c r="B358" s="213"/>
      <c r="C358" s="214"/>
      <c r="D358" s="145"/>
      <c r="E358" s="107">
        <v>3</v>
      </c>
    </row>
    <row r="359" spans="1:5" ht="41.25" customHeight="1">
      <c r="A359" s="212" t="s">
        <v>488</v>
      </c>
      <c r="B359" s="213"/>
      <c r="C359" s="214"/>
      <c r="D359" s="145"/>
      <c r="E359" s="107">
        <v>3</v>
      </c>
    </row>
    <row r="360" spans="1:5" ht="41.25" customHeight="1">
      <c r="A360" s="212" t="s">
        <v>489</v>
      </c>
      <c r="B360" s="213"/>
      <c r="C360" s="214"/>
      <c r="D360" s="145"/>
      <c r="E360" s="107">
        <v>3</v>
      </c>
    </row>
    <row r="361" spans="1:5" ht="41.25" customHeight="1">
      <c r="A361" s="212" t="s">
        <v>490</v>
      </c>
      <c r="B361" s="213"/>
      <c r="C361" s="214"/>
      <c r="D361" s="145"/>
      <c r="E361" s="107">
        <v>3</v>
      </c>
    </row>
    <row r="362" spans="1:5" ht="41.25" customHeight="1">
      <c r="A362" s="223" t="s">
        <v>150</v>
      </c>
      <c r="B362" s="224"/>
      <c r="C362" s="225"/>
      <c r="D362" s="110" t="s">
        <v>3</v>
      </c>
      <c r="E362" s="108"/>
    </row>
    <row r="363" spans="1:5" ht="41.25" customHeight="1">
      <c r="A363" s="212" t="s">
        <v>491</v>
      </c>
      <c r="B363" s="213"/>
      <c r="C363" s="214"/>
      <c r="D363" s="104"/>
      <c r="E363" s="107">
        <v>3</v>
      </c>
    </row>
    <row r="364" spans="1:5" ht="41.25" customHeight="1">
      <c r="A364" s="212" t="s">
        <v>492</v>
      </c>
      <c r="B364" s="213"/>
      <c r="C364" s="214"/>
      <c r="D364" s="104"/>
      <c r="E364" s="107">
        <v>3</v>
      </c>
    </row>
    <row r="365" spans="1:5" ht="41.25" customHeight="1">
      <c r="A365" s="223" t="s">
        <v>383</v>
      </c>
      <c r="B365" s="224"/>
      <c r="C365" s="225"/>
      <c r="D365" s="110" t="s">
        <v>3</v>
      </c>
      <c r="E365" s="107"/>
    </row>
    <row r="366" spans="1:5" ht="41.25" customHeight="1">
      <c r="A366" s="212" t="s">
        <v>493</v>
      </c>
      <c r="B366" s="213"/>
      <c r="C366" s="214"/>
      <c r="D366" s="104"/>
      <c r="E366" s="107">
        <v>3</v>
      </c>
    </row>
    <row r="367" spans="1:5" ht="41.25" customHeight="1">
      <c r="A367" s="212" t="s">
        <v>494</v>
      </c>
      <c r="B367" s="213"/>
      <c r="C367" s="214"/>
      <c r="D367" s="104"/>
      <c r="E367" s="107">
        <v>3</v>
      </c>
    </row>
    <row r="368" spans="1:5" ht="41.25" customHeight="1">
      <c r="A368" s="212" t="s">
        <v>495</v>
      </c>
      <c r="B368" s="213"/>
      <c r="C368" s="214"/>
      <c r="D368" s="104"/>
      <c r="E368" s="107">
        <v>3</v>
      </c>
    </row>
    <row r="369" spans="1:5" ht="41.25" customHeight="1">
      <c r="A369" s="212" t="s">
        <v>496</v>
      </c>
      <c r="B369" s="213"/>
      <c r="C369" s="214"/>
      <c r="D369" s="104"/>
      <c r="E369" s="107">
        <v>3</v>
      </c>
    </row>
    <row r="370" spans="1:5" ht="41.25" customHeight="1">
      <c r="A370" s="240" t="s">
        <v>193</v>
      </c>
      <c r="B370" s="240"/>
      <c r="C370" s="240"/>
      <c r="D370" s="111">
        <f>SUM(D351:D369)</f>
        <v>0</v>
      </c>
      <c r="E370" s="108">
        <f>SUM(E351:E369)</f>
        <v>51</v>
      </c>
    </row>
    <row r="371" spans="1:5" ht="41.25" customHeight="1" thickBot="1">
      <c r="A371" s="124" t="s">
        <v>106</v>
      </c>
      <c r="B371" s="236" t="s">
        <v>131</v>
      </c>
      <c r="C371" s="236"/>
      <c r="D371" s="236"/>
      <c r="E371" s="107"/>
    </row>
    <row r="372" spans="1:5" ht="41.25" customHeight="1">
      <c r="A372" s="226" t="s">
        <v>499</v>
      </c>
      <c r="B372" s="227"/>
      <c r="C372" s="112" t="s">
        <v>152</v>
      </c>
      <c r="D372" s="113" t="s">
        <v>153</v>
      </c>
      <c r="E372" s="108"/>
    </row>
    <row r="373" spans="1:5" ht="41.25" customHeight="1" thickBot="1">
      <c r="A373" s="228"/>
      <c r="B373" s="229"/>
      <c r="C373" s="125">
        <f>D370</f>
        <v>0</v>
      </c>
      <c r="D373" s="115">
        <f>C373/51*100</f>
        <v>0</v>
      </c>
      <c r="E373" s="108"/>
    </row>
    <row r="374" spans="1:5" ht="41.25" customHeight="1" thickBot="1">
      <c r="A374" s="278"/>
      <c r="B374" s="279"/>
      <c r="C374" s="279"/>
      <c r="D374" s="280"/>
      <c r="E374" s="108"/>
    </row>
    <row r="375" spans="1:5" ht="41.25" customHeight="1">
      <c r="A375" s="226" t="s">
        <v>194</v>
      </c>
      <c r="B375" s="227"/>
      <c r="C375" s="112" t="s">
        <v>176</v>
      </c>
      <c r="D375" s="116" t="s">
        <v>177</v>
      </c>
      <c r="E375" s="108"/>
    </row>
    <row r="376" spans="1:5" ht="41.25" customHeight="1" thickBot="1">
      <c r="A376" s="228"/>
      <c r="B376" s="229"/>
      <c r="C376" s="119">
        <f>C373</f>
        <v>0</v>
      </c>
      <c r="D376" s="117">
        <f>C376/51*100</f>
        <v>0</v>
      </c>
      <c r="E376" s="108">
        <f>E370</f>
        <v>51</v>
      </c>
    </row>
    <row r="377" spans="1:5" ht="41.25" customHeight="1" thickBot="1">
      <c r="A377" s="274"/>
      <c r="B377" s="275"/>
      <c r="C377" s="275"/>
      <c r="D377" s="276"/>
      <c r="E377" s="108"/>
    </row>
    <row r="378" spans="1:5" ht="41.25" customHeight="1" thickBot="1">
      <c r="A378" s="226" t="s">
        <v>195</v>
      </c>
      <c r="B378" s="227"/>
      <c r="C378" s="126" t="s">
        <v>140</v>
      </c>
      <c r="D378" s="127" t="s">
        <v>141</v>
      </c>
      <c r="E378" s="108">
        <f>E376+E345+E319+E212</f>
        <v>471</v>
      </c>
    </row>
    <row r="379" spans="1:5" ht="41.25" customHeight="1">
      <c r="A379" s="272" t="s">
        <v>196</v>
      </c>
      <c r="B379" s="273"/>
      <c r="C379" s="254">
        <f>C212+C319+C345+C376</f>
        <v>0</v>
      </c>
      <c r="D379" s="256">
        <f>C379/471*100</f>
        <v>0</v>
      </c>
      <c r="E379" s="108"/>
    </row>
    <row r="380" spans="1:5" ht="41.25" customHeight="1" thickBot="1">
      <c r="A380" s="258" t="s">
        <v>197</v>
      </c>
      <c r="B380" s="259"/>
      <c r="C380" s="255"/>
      <c r="D380" s="257"/>
      <c r="E380" s="108"/>
    </row>
    <row r="381" spans="1:5" ht="41.25" customHeight="1" thickBot="1">
      <c r="A381" s="260"/>
      <c r="B381" s="261"/>
      <c r="C381" s="231"/>
      <c r="D381" s="232"/>
      <c r="E381" s="108"/>
    </row>
    <row r="382" spans="1:5" ht="41.25" customHeight="1" thickBot="1">
      <c r="A382" s="372" t="s">
        <v>198</v>
      </c>
      <c r="B382" s="372"/>
      <c r="C382" s="372"/>
      <c r="D382" s="372"/>
      <c r="E382" s="108"/>
    </row>
    <row r="383" spans="1:5" ht="41.25" customHeight="1" thickBot="1">
      <c r="A383" s="271" t="s">
        <v>110</v>
      </c>
      <c r="B383" s="271"/>
      <c r="C383" s="271"/>
      <c r="D383" s="271"/>
      <c r="E383" s="108"/>
    </row>
    <row r="384" spans="1:5" ht="41.25" customHeight="1">
      <c r="A384" s="373" t="s">
        <v>199</v>
      </c>
      <c r="B384" s="262"/>
      <c r="C384" s="262" t="s">
        <v>200</v>
      </c>
      <c r="D384" s="263"/>
      <c r="E384" s="108"/>
    </row>
    <row r="385" spans="1:5" ht="41.25" customHeight="1">
      <c r="A385" s="264" t="s">
        <v>5</v>
      </c>
      <c r="B385" s="265"/>
      <c r="C385" s="266" t="s">
        <v>201</v>
      </c>
      <c r="D385" s="267"/>
      <c r="E385" s="108"/>
    </row>
    <row r="386" spans="1:5" ht="41.25" customHeight="1" thickBot="1">
      <c r="A386" s="268" t="s">
        <v>202</v>
      </c>
      <c r="B386" s="269"/>
      <c r="C386" s="355" t="s">
        <v>7</v>
      </c>
      <c r="D386" s="356"/>
      <c r="E386" s="108"/>
    </row>
    <row r="387" spans="1:5" ht="41.25" customHeight="1" thickBot="1">
      <c r="A387" s="250" t="s">
        <v>203</v>
      </c>
      <c r="B387" s="250"/>
      <c r="C387" s="250"/>
      <c r="D387" s="250"/>
      <c r="E387" s="108"/>
    </row>
    <row r="388" spans="1:5" ht="41.25" customHeight="1" thickBot="1">
      <c r="A388" s="128" t="s">
        <v>204</v>
      </c>
      <c r="B388" s="129" t="s">
        <v>205</v>
      </c>
      <c r="C388" s="129" t="s">
        <v>206</v>
      </c>
      <c r="D388" s="130" t="s">
        <v>105</v>
      </c>
      <c r="E388" s="108"/>
    </row>
    <row r="389" spans="1:5" ht="41.25" customHeight="1">
      <c r="A389" s="131" t="s">
        <v>207</v>
      </c>
      <c r="B389" s="132">
        <v>1</v>
      </c>
      <c r="C389" s="132" t="str">
        <f>C61</f>
        <v>Pontuação Alcançada*</v>
      </c>
      <c r="D389" s="133" t="str">
        <f>D61</f>
        <v>% Alcançado**</v>
      </c>
      <c r="E389" s="108"/>
    </row>
    <row r="390" spans="1:5" ht="41.25" customHeight="1">
      <c r="A390" s="134" t="s">
        <v>208</v>
      </c>
      <c r="B390" s="135">
        <v>1</v>
      </c>
      <c r="C390" s="135" t="str">
        <f>C95</f>
        <v>Pontuação Alcançada*</v>
      </c>
      <c r="D390" s="136" t="str">
        <f>D95</f>
        <v>% Alcançado**</v>
      </c>
      <c r="E390" s="108"/>
    </row>
    <row r="391" spans="1:5" ht="41.25" customHeight="1" thickBot="1">
      <c r="A391" s="137" t="s">
        <v>209</v>
      </c>
      <c r="B391" s="114">
        <v>3</v>
      </c>
      <c r="C391" s="114">
        <f>C379</f>
        <v>0</v>
      </c>
      <c r="D391" s="115">
        <f>D379</f>
        <v>0</v>
      </c>
      <c r="E391" s="108"/>
    </row>
    <row r="392" spans="1:5" ht="41.25" customHeight="1" thickBot="1">
      <c r="A392" s="251"/>
      <c r="B392" s="251"/>
      <c r="C392" s="251"/>
      <c r="D392" s="251"/>
      <c r="E392" s="108"/>
    </row>
    <row r="393" spans="1:5" ht="41.25" customHeight="1" thickBot="1">
      <c r="A393" s="252" t="s">
        <v>111</v>
      </c>
      <c r="B393" s="252"/>
      <c r="C393" s="138" t="e">
        <f>IF(D393&gt;50,"SATISFATÓRIO","INSATISFATÓRIO")</f>
        <v>#VALUE!</v>
      </c>
      <c r="D393" s="139" t="e">
        <f>((C389/12*1)+(C390/72*1)+(C391/471*3))/5*100</f>
        <v>#VALUE!</v>
      </c>
      <c r="E393" s="108"/>
    </row>
    <row r="394" spans="1:5" ht="41.25" customHeight="1" thickBot="1">
      <c r="A394" s="253"/>
      <c r="B394" s="253"/>
      <c r="C394" s="253"/>
      <c r="D394" s="253"/>
      <c r="E394" s="9"/>
    </row>
    <row r="395" spans="1:5" ht="41.25" customHeight="1">
      <c r="A395" s="195" t="s">
        <v>112</v>
      </c>
      <c r="B395" s="195"/>
      <c r="C395" s="195"/>
      <c r="D395" s="195"/>
    </row>
    <row r="396" spans="1:5" ht="41.25" customHeight="1">
      <c r="A396" s="196" t="s">
        <v>210</v>
      </c>
      <c r="B396" s="196"/>
      <c r="C396" s="196"/>
      <c r="D396" s="196"/>
    </row>
    <row r="397" spans="1:5" ht="41.25" customHeight="1" thickBot="1">
      <c r="A397" s="189"/>
      <c r="B397" s="189"/>
      <c r="C397" s="189"/>
      <c r="D397" s="189"/>
    </row>
    <row r="398" spans="1:5" ht="41.25" customHeight="1">
      <c r="A398" s="197" t="s">
        <v>113</v>
      </c>
      <c r="B398" s="197"/>
      <c r="C398" s="197"/>
      <c r="D398" s="197"/>
    </row>
    <row r="399" spans="1:5" ht="41.25" customHeight="1" thickBot="1">
      <c r="A399" s="189"/>
      <c r="B399" s="189"/>
      <c r="C399" s="189"/>
      <c r="D399" s="189"/>
    </row>
    <row r="400" spans="1:5" ht="41.25" customHeight="1">
      <c r="A400" s="190" t="s">
        <v>379</v>
      </c>
      <c r="B400" s="191"/>
      <c r="C400" s="191"/>
      <c r="D400" s="192"/>
    </row>
    <row r="401" spans="1:4" ht="41.25" customHeight="1" thickBot="1">
      <c r="A401" s="420" t="s">
        <v>211</v>
      </c>
      <c r="B401" s="421"/>
      <c r="C401" s="422" t="s">
        <v>107</v>
      </c>
      <c r="D401" s="423"/>
    </row>
  </sheetData>
  <sheetProtection algorithmName="SHA-512" hashValue="PP4PWzqsA3N2GUr7u6067arNIvcKFET2UHBtNWeqcREXFDPVL2YTfBhQczVkkyemrzyd3nkNYu6o//HYMHkJBw==" saltValue="CwdJPCAPKTM5/Mm8ujV4aw==" spinCount="100000" sheet="1" formatRows="0"/>
  <mergeCells count="398">
    <mergeCell ref="A1:D1"/>
    <mergeCell ref="A2:D2"/>
    <mergeCell ref="A42:C42"/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A21:D21"/>
    <mergeCell ref="A22:D22"/>
    <mergeCell ref="A23:D23"/>
    <mergeCell ref="A9:D9"/>
    <mergeCell ref="B10:D10"/>
    <mergeCell ref="B11:D11"/>
    <mergeCell ref="A36:C36"/>
    <mergeCell ref="A37:C37"/>
    <mergeCell ref="B38:D38"/>
    <mergeCell ref="A39:C39"/>
    <mergeCell ref="A40:C40"/>
    <mergeCell ref="A41:C41"/>
    <mergeCell ref="A30:D30"/>
    <mergeCell ref="A31:D31"/>
    <mergeCell ref="A32:C32"/>
    <mergeCell ref="A33:C33"/>
    <mergeCell ref="A34:C34"/>
    <mergeCell ref="A35:C35"/>
    <mergeCell ref="A48:C48"/>
    <mergeCell ref="A49:C49"/>
    <mergeCell ref="A50:C50"/>
    <mergeCell ref="A51:C51"/>
    <mergeCell ref="B52:D52"/>
    <mergeCell ref="A53:C53"/>
    <mergeCell ref="A43:C43"/>
    <mergeCell ref="A44:C44"/>
    <mergeCell ref="B45:D45"/>
    <mergeCell ref="A46:C46"/>
    <mergeCell ref="A47:C47"/>
    <mergeCell ref="A60:D60"/>
    <mergeCell ref="A61:B61"/>
    <mergeCell ref="A62:B62"/>
    <mergeCell ref="C62:C63"/>
    <mergeCell ref="D62:D63"/>
    <mergeCell ref="A63:B63"/>
    <mergeCell ref="A54:C54"/>
    <mergeCell ref="A55:C55"/>
    <mergeCell ref="A56:C56"/>
    <mergeCell ref="A57:C57"/>
    <mergeCell ref="A58:C58"/>
    <mergeCell ref="B59:D59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82:C82"/>
    <mergeCell ref="A83:C83"/>
    <mergeCell ref="A84:C84"/>
    <mergeCell ref="A85:C85"/>
    <mergeCell ref="A86:C86"/>
    <mergeCell ref="A87:C87"/>
    <mergeCell ref="A76:C76"/>
    <mergeCell ref="A77:C77"/>
    <mergeCell ref="A78:C78"/>
    <mergeCell ref="A79:C79"/>
    <mergeCell ref="A80:C80"/>
    <mergeCell ref="A81:C81"/>
    <mergeCell ref="A94:D94"/>
    <mergeCell ref="A95:B95"/>
    <mergeCell ref="A96:B96"/>
    <mergeCell ref="C96:C97"/>
    <mergeCell ref="D96:D97"/>
    <mergeCell ref="A97:B97"/>
    <mergeCell ref="A88:C88"/>
    <mergeCell ref="A89:C89"/>
    <mergeCell ref="A90:C90"/>
    <mergeCell ref="A91:C91"/>
    <mergeCell ref="A92:C92"/>
    <mergeCell ref="B93:D93"/>
    <mergeCell ref="A103:D103"/>
    <mergeCell ref="A104:D104"/>
    <mergeCell ref="A105:D105"/>
    <mergeCell ref="A106:D106"/>
    <mergeCell ref="A107:C107"/>
    <mergeCell ref="A108:C108"/>
    <mergeCell ref="A98:D98"/>
    <mergeCell ref="A99:D99"/>
    <mergeCell ref="A100:D100"/>
    <mergeCell ref="A101:D101"/>
    <mergeCell ref="A102:D102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27:C127"/>
    <mergeCell ref="A128:C128"/>
    <mergeCell ref="A129:C129"/>
    <mergeCell ref="B130:D130"/>
    <mergeCell ref="A131:B132"/>
    <mergeCell ref="A133:D133"/>
    <mergeCell ref="A121:C121"/>
    <mergeCell ref="A122:C122"/>
    <mergeCell ref="A123:C123"/>
    <mergeCell ref="A124:C124"/>
    <mergeCell ref="A125:C125"/>
    <mergeCell ref="A126:C126"/>
    <mergeCell ref="A140:C140"/>
    <mergeCell ref="A141:C141"/>
    <mergeCell ref="A142:C142"/>
    <mergeCell ref="A143:C143"/>
    <mergeCell ref="A144:C144"/>
    <mergeCell ref="A145:C145"/>
    <mergeCell ref="A134:D134"/>
    <mergeCell ref="A135:C135"/>
    <mergeCell ref="A136:C136"/>
    <mergeCell ref="A137:C137"/>
    <mergeCell ref="A138:C138"/>
    <mergeCell ref="A139:C139"/>
    <mergeCell ref="A152:C152"/>
    <mergeCell ref="A153:C153"/>
    <mergeCell ref="A154:C154"/>
    <mergeCell ref="B155:D155"/>
    <mergeCell ref="A156:B157"/>
    <mergeCell ref="A158:D158"/>
    <mergeCell ref="A163:C163"/>
    <mergeCell ref="A146:C146"/>
    <mergeCell ref="A147:C147"/>
    <mergeCell ref="A148:C148"/>
    <mergeCell ref="A149:C149"/>
    <mergeCell ref="A150:C150"/>
    <mergeCell ref="A151:C151"/>
    <mergeCell ref="A166:C166"/>
    <mergeCell ref="A167:C167"/>
    <mergeCell ref="A168:C168"/>
    <mergeCell ref="A169:C169"/>
    <mergeCell ref="A172:C172"/>
    <mergeCell ref="A173:C173"/>
    <mergeCell ref="A159:D159"/>
    <mergeCell ref="A160:C160"/>
    <mergeCell ref="A161:C161"/>
    <mergeCell ref="A162:C162"/>
    <mergeCell ref="A164:C164"/>
    <mergeCell ref="A165:C165"/>
    <mergeCell ref="B177:D177"/>
    <mergeCell ref="A178:B179"/>
    <mergeCell ref="A180:D180"/>
    <mergeCell ref="A181:D181"/>
    <mergeCell ref="A182:C182"/>
    <mergeCell ref="A183:C183"/>
    <mergeCell ref="A170:C170"/>
    <mergeCell ref="A171:C171"/>
    <mergeCell ref="A174:C174"/>
    <mergeCell ref="A175:C175"/>
    <mergeCell ref="A176:C176"/>
    <mergeCell ref="A190:C190"/>
    <mergeCell ref="A191:C191"/>
    <mergeCell ref="A192:C192"/>
    <mergeCell ref="A193:C193"/>
    <mergeCell ref="A194:C194"/>
    <mergeCell ref="A195:C195"/>
    <mergeCell ref="A184:C184"/>
    <mergeCell ref="A185:C185"/>
    <mergeCell ref="A186:C186"/>
    <mergeCell ref="A187:C187"/>
    <mergeCell ref="A188:C188"/>
    <mergeCell ref="A189:C189"/>
    <mergeCell ref="A202:C202"/>
    <mergeCell ref="A203:C203"/>
    <mergeCell ref="A204:C204"/>
    <mergeCell ref="A205:C205"/>
    <mergeCell ref="A206:C206"/>
    <mergeCell ref="B207:D207"/>
    <mergeCell ref="A196:C196"/>
    <mergeCell ref="A197:C197"/>
    <mergeCell ref="A198:C198"/>
    <mergeCell ref="A199:C199"/>
    <mergeCell ref="A200:C200"/>
    <mergeCell ref="A201:C201"/>
    <mergeCell ref="A216:C216"/>
    <mergeCell ref="A217:C217"/>
    <mergeCell ref="A218:C218"/>
    <mergeCell ref="A219:C219"/>
    <mergeCell ref="A220:C220"/>
    <mergeCell ref="A221:C221"/>
    <mergeCell ref="A208:B209"/>
    <mergeCell ref="A210:D210"/>
    <mergeCell ref="A211:B212"/>
    <mergeCell ref="A213:D213"/>
    <mergeCell ref="A214:D214"/>
    <mergeCell ref="A215:D215"/>
    <mergeCell ref="A228:C228"/>
    <mergeCell ref="A229:C229"/>
    <mergeCell ref="A230:C230"/>
    <mergeCell ref="B231:D231"/>
    <mergeCell ref="A232:B233"/>
    <mergeCell ref="A234:D234"/>
    <mergeCell ref="A222:C222"/>
    <mergeCell ref="A223:C223"/>
    <mergeCell ref="A224:C224"/>
    <mergeCell ref="A225:C225"/>
    <mergeCell ref="A226:C226"/>
    <mergeCell ref="A227:C227"/>
    <mergeCell ref="A241:C241"/>
    <mergeCell ref="A242:C242"/>
    <mergeCell ref="A243:C243"/>
    <mergeCell ref="A244:C244"/>
    <mergeCell ref="A245:C245"/>
    <mergeCell ref="A246:C246"/>
    <mergeCell ref="A235:D235"/>
    <mergeCell ref="A236:C236"/>
    <mergeCell ref="A237:C237"/>
    <mergeCell ref="A238:C238"/>
    <mergeCell ref="A239:C239"/>
    <mergeCell ref="A240:C240"/>
    <mergeCell ref="A253:B254"/>
    <mergeCell ref="A255:D255"/>
    <mergeCell ref="A256:D256"/>
    <mergeCell ref="A257:C257"/>
    <mergeCell ref="A258:C258"/>
    <mergeCell ref="A259:C259"/>
    <mergeCell ref="A247:C247"/>
    <mergeCell ref="A248:C248"/>
    <mergeCell ref="A249:C249"/>
    <mergeCell ref="A250:C250"/>
    <mergeCell ref="A251:C251"/>
    <mergeCell ref="B252:D252"/>
    <mergeCell ref="A266:C266"/>
    <mergeCell ref="A267:C267"/>
    <mergeCell ref="A268:C268"/>
    <mergeCell ref="A269:C269"/>
    <mergeCell ref="A270:C270"/>
    <mergeCell ref="A271:C271"/>
    <mergeCell ref="A260:C260"/>
    <mergeCell ref="A261:C261"/>
    <mergeCell ref="A262:C262"/>
    <mergeCell ref="A263:C263"/>
    <mergeCell ref="A264:C264"/>
    <mergeCell ref="A265:C265"/>
    <mergeCell ref="A278:C278"/>
    <mergeCell ref="A279:C279"/>
    <mergeCell ref="A280:C280"/>
    <mergeCell ref="A281:C281"/>
    <mergeCell ref="A282:C282"/>
    <mergeCell ref="B283:D283"/>
    <mergeCell ref="A272:C272"/>
    <mergeCell ref="A273:C273"/>
    <mergeCell ref="A274:C274"/>
    <mergeCell ref="A275:C275"/>
    <mergeCell ref="A276:C276"/>
    <mergeCell ref="A277:C277"/>
    <mergeCell ref="A291:C291"/>
    <mergeCell ref="A292:C292"/>
    <mergeCell ref="A293:C293"/>
    <mergeCell ref="A294:C294"/>
    <mergeCell ref="A295:C295"/>
    <mergeCell ref="A296:C296"/>
    <mergeCell ref="A284:B285"/>
    <mergeCell ref="A286:D286"/>
    <mergeCell ref="A287:D287"/>
    <mergeCell ref="A288:C288"/>
    <mergeCell ref="A289:C289"/>
    <mergeCell ref="A290:C290"/>
    <mergeCell ref="A303:C303"/>
    <mergeCell ref="A304:C304"/>
    <mergeCell ref="A305:C305"/>
    <mergeCell ref="A306:C306"/>
    <mergeCell ref="A307:C307"/>
    <mergeCell ref="A308:C308"/>
    <mergeCell ref="A297:C297"/>
    <mergeCell ref="A298:C298"/>
    <mergeCell ref="A299:C299"/>
    <mergeCell ref="A300:C300"/>
    <mergeCell ref="A301:C301"/>
    <mergeCell ref="A302:C302"/>
    <mergeCell ref="A315:B316"/>
    <mergeCell ref="A317:D317"/>
    <mergeCell ref="A318:B319"/>
    <mergeCell ref="A320:D320"/>
    <mergeCell ref="A321:D321"/>
    <mergeCell ref="A322:D322"/>
    <mergeCell ref="A309:C309"/>
    <mergeCell ref="A310:C310"/>
    <mergeCell ref="A311:C311"/>
    <mergeCell ref="A312:C312"/>
    <mergeCell ref="A313:C313"/>
    <mergeCell ref="B314:D314"/>
    <mergeCell ref="A329:C329"/>
    <mergeCell ref="A330:C330"/>
    <mergeCell ref="A331:C331"/>
    <mergeCell ref="A332:C332"/>
    <mergeCell ref="A333:C333"/>
    <mergeCell ref="A334:C334"/>
    <mergeCell ref="B340:D340"/>
    <mergeCell ref="A323:C323"/>
    <mergeCell ref="A324:C324"/>
    <mergeCell ref="A325:C325"/>
    <mergeCell ref="A326:C326"/>
    <mergeCell ref="A327:C327"/>
    <mergeCell ref="A328:C328"/>
    <mergeCell ref="A346:D346"/>
    <mergeCell ref="A347:D347"/>
    <mergeCell ref="A348:D348"/>
    <mergeCell ref="A341:B342"/>
    <mergeCell ref="A343:D343"/>
    <mergeCell ref="A344:B345"/>
    <mergeCell ref="A335:C335"/>
    <mergeCell ref="A336:C336"/>
    <mergeCell ref="A337:C337"/>
    <mergeCell ref="A338:C338"/>
    <mergeCell ref="A339:C339"/>
    <mergeCell ref="A355:C355"/>
    <mergeCell ref="A356:C356"/>
    <mergeCell ref="A357:C357"/>
    <mergeCell ref="A358:C358"/>
    <mergeCell ref="A359:C359"/>
    <mergeCell ref="A360:C360"/>
    <mergeCell ref="A349:C349"/>
    <mergeCell ref="A350:C350"/>
    <mergeCell ref="A351:C351"/>
    <mergeCell ref="A352:C352"/>
    <mergeCell ref="A353:C353"/>
    <mergeCell ref="A354:C354"/>
    <mergeCell ref="A367:C367"/>
    <mergeCell ref="A368:C368"/>
    <mergeCell ref="A369:C369"/>
    <mergeCell ref="A370:C370"/>
    <mergeCell ref="B371:D371"/>
    <mergeCell ref="A372:B373"/>
    <mergeCell ref="A361:C361"/>
    <mergeCell ref="A362:C362"/>
    <mergeCell ref="A363:C363"/>
    <mergeCell ref="A364:C364"/>
    <mergeCell ref="A365:C365"/>
    <mergeCell ref="A366:C366"/>
    <mergeCell ref="A398:D398"/>
    <mergeCell ref="A399:D399"/>
    <mergeCell ref="A400:D400"/>
    <mergeCell ref="A386:B386"/>
    <mergeCell ref="C386:D386"/>
    <mergeCell ref="A387:D387"/>
    <mergeCell ref="A392:D392"/>
    <mergeCell ref="A393:B393"/>
    <mergeCell ref="A394:D394"/>
    <mergeCell ref="A395:D395"/>
    <mergeCell ref="A396:D396"/>
    <mergeCell ref="A397:D397"/>
    <mergeCell ref="A385:B385"/>
    <mergeCell ref="C385:D385"/>
    <mergeCell ref="A374:D374"/>
    <mergeCell ref="A375:B376"/>
    <mergeCell ref="A377:D377"/>
    <mergeCell ref="A378:B378"/>
    <mergeCell ref="A379:B379"/>
    <mergeCell ref="C379:C380"/>
    <mergeCell ref="D379:D380"/>
    <mergeCell ref="A380:B380"/>
    <mergeCell ref="A401:B401"/>
    <mergeCell ref="C401:D401"/>
    <mergeCell ref="B12:D12"/>
    <mergeCell ref="B13:D13"/>
    <mergeCell ref="B14:D14"/>
    <mergeCell ref="A27:B27"/>
    <mergeCell ref="C27:D27"/>
    <mergeCell ref="A28:B28"/>
    <mergeCell ref="C28:D28"/>
    <mergeCell ref="A29:D29"/>
    <mergeCell ref="A24:B24"/>
    <mergeCell ref="C24:D24"/>
    <mergeCell ref="A25:B25"/>
    <mergeCell ref="C25:D25"/>
    <mergeCell ref="A26:B26"/>
    <mergeCell ref="C26:D26"/>
    <mergeCell ref="B20:D20"/>
    <mergeCell ref="B15:D15"/>
    <mergeCell ref="B18:D18"/>
    <mergeCell ref="A381:D381"/>
    <mergeCell ref="A382:D382"/>
    <mergeCell ref="A383:D383"/>
    <mergeCell ref="A384:B384"/>
    <mergeCell ref="C384:D384"/>
  </mergeCells>
  <conditionalFormatting sqref="C393">
    <cfRule type="containsText" dxfId="7" priority="4" operator="containsText" text="INSATISFATÓRIO">
      <formula>NOT(ISERROR(SEARCH("INSATISFATÓRIO",C393)))</formula>
    </cfRule>
  </conditionalFormatting>
  <conditionalFormatting sqref="D393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DADOS!$A$2:$A$5</xm:f>
          </x14:formula1>
          <xm:sqref>D162:D165 D366:D369 D68:D91 D109:D121 D123:D125 D127:D128 D137:D144 D146:D148 D150:D153 D171:D175 D184:D191 D193:D198 D200:D205 D218:D221 D223:D224 D226:D229 D238:D240 D242:D244 D246:D250 D259:D267 D269:D277 D279:D281 D290:D302 D304:D309 D167:D169 D329:D332 D334:D338 D325:D327 D351:D361 D363:D364 D311:D312</xm:sqref>
        </x14:dataValidation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DADOS!$A$43:$A$176</xm:f>
          </x14:formula1>
          <xm:sqref>B15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6"/>
  <sheetViews>
    <sheetView view="pageBreakPreview" zoomScaleNormal="100" zoomScaleSheetLayoutView="100" workbookViewId="0">
      <selection activeCell="A19" sqref="A19:D19"/>
    </sheetView>
  </sheetViews>
  <sheetFormatPr defaultRowHeight="39" customHeight="1"/>
  <cols>
    <col min="1" max="1" width="38.28515625" customWidth="1"/>
    <col min="2" max="2" width="33.28515625" customWidth="1"/>
    <col min="3" max="4" width="34.28515625" customWidth="1"/>
    <col min="5" max="5" width="14" hidden="1" customWidth="1"/>
  </cols>
  <sheetData>
    <row r="1" spans="1:4" ht="39.950000000000003" customHeight="1">
      <c r="A1" s="381" t="s">
        <v>513</v>
      </c>
      <c r="B1" s="381"/>
      <c r="C1" s="381"/>
      <c r="D1" s="381"/>
    </row>
    <row r="2" spans="1:4" ht="39.950000000000003" customHeight="1" thickBot="1">
      <c r="A2" s="388" t="s">
        <v>514</v>
      </c>
      <c r="B2" s="389"/>
      <c r="C2" s="389"/>
      <c r="D2" s="389"/>
    </row>
    <row r="3" spans="1:4" ht="39" customHeight="1" thickBot="1">
      <c r="A3" s="319" t="s">
        <v>115</v>
      </c>
      <c r="B3" s="319"/>
      <c r="C3" s="319"/>
      <c r="D3" s="319"/>
    </row>
    <row r="4" spans="1:4" ht="15.75" thickBot="1">
      <c r="A4" s="320"/>
      <c r="B4" s="321"/>
      <c r="C4" s="321"/>
      <c r="D4" s="322"/>
    </row>
    <row r="5" spans="1:4" ht="19.5" thickBot="1">
      <c r="A5" s="323" t="s">
        <v>116</v>
      </c>
      <c r="B5" s="323"/>
      <c r="C5" s="323"/>
      <c r="D5" s="323"/>
    </row>
    <row r="6" spans="1:4" ht="15.75" thickBot="1">
      <c r="A6" s="12" t="s">
        <v>154</v>
      </c>
      <c r="B6" s="324" t="s">
        <v>213</v>
      </c>
      <c r="C6" s="325"/>
      <c r="D6" s="326"/>
    </row>
    <row r="7" spans="1:4" ht="15.75" thickBot="1">
      <c r="A7" s="327"/>
      <c r="B7" s="327"/>
      <c r="C7" s="327"/>
      <c r="D7" s="327"/>
    </row>
    <row r="8" spans="1:4" ht="15.75" thickBot="1">
      <c r="A8" s="328" t="s">
        <v>118</v>
      </c>
      <c r="B8" s="328"/>
      <c r="C8" s="328"/>
      <c r="D8" s="328"/>
    </row>
    <row r="9" spans="1:4" ht="15.75" thickBot="1">
      <c r="A9" s="329" t="s">
        <v>119</v>
      </c>
      <c r="B9" s="330"/>
      <c r="C9" s="330"/>
      <c r="D9" s="331"/>
    </row>
    <row r="10" spans="1:4" ht="26.25" customHeight="1">
      <c r="A10" s="13" t="s">
        <v>0</v>
      </c>
      <c r="B10" s="332"/>
      <c r="C10" s="332"/>
      <c r="D10" s="333"/>
    </row>
    <row r="11" spans="1:4" ht="26.25" customHeight="1">
      <c r="A11" s="14" t="s">
        <v>1</v>
      </c>
      <c r="B11" s="334"/>
      <c r="C11" s="334"/>
      <c r="D11" s="335"/>
    </row>
    <row r="12" spans="1:4" ht="26.25" customHeight="1">
      <c r="A12" s="14" t="s">
        <v>120</v>
      </c>
      <c r="B12" s="336" t="s">
        <v>519</v>
      </c>
      <c r="C12" s="209"/>
      <c r="D12" s="211"/>
    </row>
    <row r="13" spans="1:4" ht="26.25" customHeight="1">
      <c r="A13" s="15" t="s">
        <v>121</v>
      </c>
      <c r="B13" s="337" t="s">
        <v>520</v>
      </c>
      <c r="C13" s="338"/>
      <c r="D13" s="339"/>
    </row>
    <row r="14" spans="1:4" ht="26.25" customHeight="1">
      <c r="A14" s="15" t="s">
        <v>452</v>
      </c>
      <c r="B14" s="334" t="s">
        <v>243</v>
      </c>
      <c r="C14" s="334"/>
      <c r="D14" s="335"/>
    </row>
    <row r="15" spans="1:4" ht="26.25" customHeight="1" thickBot="1">
      <c r="A15" s="16" t="s">
        <v>123</v>
      </c>
      <c r="B15" s="385" t="s">
        <v>244</v>
      </c>
      <c r="C15" s="386"/>
      <c r="D15" s="387"/>
    </row>
    <row r="16" spans="1:4" ht="39" customHeight="1">
      <c r="A16" s="427" t="s">
        <v>377</v>
      </c>
      <c r="B16" s="427"/>
      <c r="C16" s="427"/>
      <c r="D16" s="427"/>
    </row>
    <row r="17" spans="1:5" ht="15">
      <c r="A17" s="82" t="s">
        <v>109</v>
      </c>
      <c r="B17" s="428"/>
      <c r="C17" s="428"/>
      <c r="D17" s="429"/>
    </row>
    <row r="18" spans="1:5" ht="15.75" thickBot="1">
      <c r="A18" s="83" t="s">
        <v>378</v>
      </c>
      <c r="B18" s="424" t="s">
        <v>500</v>
      </c>
      <c r="C18" s="425"/>
      <c r="D18" s="426"/>
    </row>
    <row r="19" spans="1:5" ht="39" customHeight="1">
      <c r="A19" s="430" t="s">
        <v>104</v>
      </c>
      <c r="B19" s="430"/>
      <c r="C19" s="430"/>
      <c r="D19" s="430"/>
    </row>
    <row r="20" spans="1:5" ht="15.75" thickBot="1">
      <c r="A20" s="101" t="s">
        <v>501</v>
      </c>
      <c r="B20" s="382"/>
      <c r="C20" s="383"/>
      <c r="D20" s="384"/>
      <c r="E20" s="9"/>
    </row>
    <row r="21" spans="1:5" ht="15.75" thickBot="1">
      <c r="A21" s="341"/>
      <c r="B21" s="341"/>
      <c r="C21" s="341"/>
      <c r="D21" s="341"/>
      <c r="E21" s="9"/>
    </row>
    <row r="22" spans="1:5" ht="15.75" thickBot="1">
      <c r="A22" s="348" t="s">
        <v>110</v>
      </c>
      <c r="B22" s="348"/>
      <c r="C22" s="348"/>
      <c r="D22" s="348"/>
      <c r="E22" s="17"/>
    </row>
    <row r="23" spans="1:5" ht="15.75" thickBot="1">
      <c r="A23" s="342" t="s">
        <v>125</v>
      </c>
      <c r="B23" s="342"/>
      <c r="C23" s="342"/>
      <c r="D23" s="342"/>
      <c r="E23" s="9"/>
    </row>
    <row r="24" spans="1:5" ht="15.75" thickBot="1">
      <c r="A24" s="343" t="s">
        <v>2</v>
      </c>
      <c r="B24" s="344"/>
      <c r="C24" s="344" t="s">
        <v>3</v>
      </c>
      <c r="D24" s="345"/>
      <c r="E24" s="9"/>
    </row>
    <row r="25" spans="1:5" ht="24" customHeight="1">
      <c r="A25" s="346" t="s">
        <v>453</v>
      </c>
      <c r="B25" s="347"/>
      <c r="C25" s="349">
        <v>0</v>
      </c>
      <c r="D25" s="350"/>
      <c r="E25" s="9"/>
    </row>
    <row r="26" spans="1:5" ht="24" customHeight="1">
      <c r="A26" s="351" t="s">
        <v>6</v>
      </c>
      <c r="B26" s="352"/>
      <c r="C26" s="266">
        <v>1</v>
      </c>
      <c r="D26" s="267"/>
      <c r="E26" s="9"/>
    </row>
    <row r="27" spans="1:5" ht="24" customHeight="1">
      <c r="A27" s="351" t="s">
        <v>126</v>
      </c>
      <c r="B27" s="352"/>
      <c r="C27" s="266">
        <v>2</v>
      </c>
      <c r="D27" s="267"/>
      <c r="E27" s="9"/>
    </row>
    <row r="28" spans="1:5" ht="24" customHeight="1" thickBot="1">
      <c r="A28" s="353" t="s">
        <v>4</v>
      </c>
      <c r="B28" s="354"/>
      <c r="C28" s="355">
        <v>3</v>
      </c>
      <c r="D28" s="356"/>
      <c r="E28" s="9"/>
    </row>
    <row r="29" spans="1:5" ht="39" customHeight="1" thickBot="1">
      <c r="A29" s="357"/>
      <c r="B29" s="357"/>
      <c r="C29" s="357"/>
      <c r="D29" s="357"/>
      <c r="E29" s="9"/>
    </row>
    <row r="30" spans="1:5" ht="39" customHeight="1" thickBot="1">
      <c r="A30" s="193" t="s">
        <v>155</v>
      </c>
      <c r="B30" s="193"/>
      <c r="C30" s="193"/>
      <c r="D30" s="193"/>
      <c r="E30" s="9"/>
    </row>
    <row r="31" spans="1:5" ht="55.5" customHeight="1" thickBot="1">
      <c r="A31" s="194" t="s">
        <v>422</v>
      </c>
      <c r="B31" s="194"/>
      <c r="C31" s="194"/>
      <c r="D31" s="194"/>
      <c r="E31" s="9"/>
    </row>
    <row r="32" spans="1:5" ht="39" customHeight="1">
      <c r="A32" s="362" t="s">
        <v>424</v>
      </c>
      <c r="B32" s="363"/>
      <c r="C32" s="364"/>
      <c r="D32" s="100" t="s">
        <v>3</v>
      </c>
      <c r="E32" s="9"/>
    </row>
    <row r="33" spans="1:5" ht="39" customHeight="1">
      <c r="A33" s="281" t="s">
        <v>425</v>
      </c>
      <c r="B33" s="282"/>
      <c r="C33" s="283"/>
      <c r="D33" s="1"/>
      <c r="E33" s="9"/>
    </row>
    <row r="34" spans="1:5" ht="39" customHeight="1">
      <c r="A34" s="281" t="s">
        <v>426</v>
      </c>
      <c r="B34" s="282"/>
      <c r="C34" s="283"/>
      <c r="D34" s="2"/>
      <c r="E34" s="9"/>
    </row>
    <row r="35" spans="1:5" ht="39" customHeight="1">
      <c r="A35" s="281" t="s">
        <v>427</v>
      </c>
      <c r="B35" s="282"/>
      <c r="C35" s="283"/>
      <c r="D35" s="2"/>
      <c r="E35" s="9"/>
    </row>
    <row r="36" spans="1:5" ht="39" customHeight="1">
      <c r="A36" s="281" t="s">
        <v>428</v>
      </c>
      <c r="B36" s="282"/>
      <c r="C36" s="283"/>
      <c r="D36" s="2"/>
      <c r="E36" s="9"/>
    </row>
    <row r="37" spans="1:5" ht="39" customHeight="1" thickBot="1">
      <c r="A37" s="290" t="s">
        <v>130</v>
      </c>
      <c r="B37" s="290"/>
      <c r="C37" s="290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39" customHeight="1" thickBot="1">
      <c r="A38" s="21" t="s">
        <v>106</v>
      </c>
      <c r="B38" s="310" t="s">
        <v>131</v>
      </c>
      <c r="C38" s="310"/>
      <c r="D38" s="310"/>
      <c r="E38" s="9"/>
    </row>
    <row r="39" spans="1:5" ht="39" customHeight="1">
      <c r="A39" s="366" t="s">
        <v>429</v>
      </c>
      <c r="B39" s="366"/>
      <c r="C39" s="366"/>
      <c r="D39" s="85" t="s">
        <v>3</v>
      </c>
      <c r="E39" s="9"/>
    </row>
    <row r="40" spans="1:5" ht="39" customHeight="1">
      <c r="A40" s="361" t="s">
        <v>132</v>
      </c>
      <c r="B40" s="361"/>
      <c r="C40" s="361"/>
      <c r="D40" s="2"/>
      <c r="E40" s="9"/>
    </row>
    <row r="41" spans="1:5" ht="39" customHeight="1">
      <c r="A41" s="361" t="s">
        <v>133</v>
      </c>
      <c r="B41" s="361"/>
      <c r="C41" s="361"/>
      <c r="D41" s="2"/>
      <c r="E41" s="9"/>
    </row>
    <row r="42" spans="1:5" ht="39" customHeight="1">
      <c r="A42" s="361" t="s">
        <v>134</v>
      </c>
      <c r="B42" s="361"/>
      <c r="C42" s="361"/>
      <c r="D42" s="2"/>
      <c r="E42" s="9"/>
    </row>
    <row r="43" spans="1:5" ht="39" customHeight="1">
      <c r="A43" s="361" t="s">
        <v>135</v>
      </c>
      <c r="B43" s="361"/>
      <c r="C43" s="361"/>
      <c r="D43" s="2"/>
      <c r="E43" s="9"/>
    </row>
    <row r="44" spans="1:5" ht="39" customHeight="1">
      <c r="A44" s="290" t="s">
        <v>136</v>
      </c>
      <c r="B44" s="290"/>
      <c r="C44" s="290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39" customHeight="1" thickBot="1">
      <c r="A45" s="23" t="s">
        <v>106</v>
      </c>
      <c r="B45" s="310" t="s">
        <v>131</v>
      </c>
      <c r="C45" s="310"/>
      <c r="D45" s="310"/>
      <c r="E45" s="9"/>
    </row>
    <row r="46" spans="1:5" ht="39" customHeight="1">
      <c r="A46" s="365" t="s">
        <v>430</v>
      </c>
      <c r="B46" s="365"/>
      <c r="C46" s="365"/>
      <c r="D46" s="25" t="s">
        <v>3</v>
      </c>
      <c r="E46" s="9"/>
    </row>
    <row r="47" spans="1:5" ht="39" customHeight="1">
      <c r="A47" s="302" t="s">
        <v>511</v>
      </c>
      <c r="B47" s="302"/>
      <c r="C47" s="302"/>
      <c r="D47" s="2"/>
      <c r="E47" s="9"/>
    </row>
    <row r="48" spans="1:5" ht="39" customHeight="1">
      <c r="A48" s="302" t="s">
        <v>512</v>
      </c>
      <c r="B48" s="302"/>
      <c r="C48" s="302"/>
      <c r="D48" s="2"/>
      <c r="E48" s="9"/>
    </row>
    <row r="49" spans="1:5" ht="39" customHeight="1">
      <c r="A49" s="302" t="s">
        <v>431</v>
      </c>
      <c r="B49" s="302"/>
      <c r="C49" s="302"/>
      <c r="D49" s="2"/>
      <c r="E49" s="9"/>
    </row>
    <row r="50" spans="1:5" ht="39" customHeight="1">
      <c r="A50" s="302" t="s">
        <v>432</v>
      </c>
      <c r="B50" s="302"/>
      <c r="C50" s="302"/>
      <c r="D50" s="2"/>
      <c r="E50" s="9"/>
    </row>
    <row r="51" spans="1:5" ht="39" customHeight="1">
      <c r="A51" s="290" t="s">
        <v>137</v>
      </c>
      <c r="B51" s="290"/>
      <c r="C51" s="290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39" customHeight="1" thickBot="1">
      <c r="A52" s="23" t="s">
        <v>106</v>
      </c>
      <c r="B52" s="310" t="s">
        <v>131</v>
      </c>
      <c r="C52" s="310"/>
      <c r="D52" s="310"/>
      <c r="E52" s="9"/>
    </row>
    <row r="53" spans="1:5" ht="39" customHeight="1">
      <c r="A53" s="367" t="s">
        <v>433</v>
      </c>
      <c r="B53" s="367"/>
      <c r="C53" s="367"/>
      <c r="D53" s="25" t="s">
        <v>3</v>
      </c>
      <c r="E53" s="9"/>
    </row>
    <row r="54" spans="1:5" ht="39" customHeight="1">
      <c r="A54" s="302" t="s">
        <v>434</v>
      </c>
      <c r="B54" s="302"/>
      <c r="C54" s="302"/>
      <c r="D54" s="2"/>
      <c r="E54" s="9"/>
    </row>
    <row r="55" spans="1:5" ht="39" customHeight="1">
      <c r="A55" s="302" t="s">
        <v>435</v>
      </c>
      <c r="B55" s="302"/>
      <c r="C55" s="302"/>
      <c r="D55" s="2"/>
      <c r="E55" s="9"/>
    </row>
    <row r="56" spans="1:5" ht="39" customHeight="1">
      <c r="A56" s="302" t="s">
        <v>436</v>
      </c>
      <c r="B56" s="302"/>
      <c r="C56" s="302"/>
      <c r="D56" s="2"/>
      <c r="E56" s="9"/>
    </row>
    <row r="57" spans="1:5" ht="39" customHeight="1">
      <c r="A57" s="302" t="s">
        <v>437</v>
      </c>
      <c r="B57" s="302"/>
      <c r="C57" s="302"/>
      <c r="D57" s="2"/>
      <c r="E57" s="9"/>
    </row>
    <row r="58" spans="1:5" ht="39" customHeight="1">
      <c r="A58" s="396" t="s">
        <v>138</v>
      </c>
      <c r="B58" s="397"/>
      <c r="C58" s="398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39" customHeight="1" thickBot="1">
      <c r="A59" s="23" t="s">
        <v>106</v>
      </c>
      <c r="B59" s="310" t="s">
        <v>131</v>
      </c>
      <c r="C59" s="310"/>
      <c r="D59" s="310"/>
      <c r="E59" s="9"/>
    </row>
    <row r="60" spans="1:5" ht="39" customHeight="1" thickBot="1">
      <c r="A60" s="300"/>
      <c r="B60" s="300"/>
      <c r="C60" s="300"/>
      <c r="D60" s="300"/>
      <c r="E60" s="9"/>
    </row>
    <row r="61" spans="1:5" ht="39" customHeight="1">
      <c r="A61" s="358" t="s">
        <v>139</v>
      </c>
      <c r="B61" s="358"/>
      <c r="C61" s="84" t="s">
        <v>140</v>
      </c>
      <c r="D61" s="26" t="s">
        <v>141</v>
      </c>
      <c r="E61" s="9">
        <f>SUM(E37:E58)</f>
        <v>12</v>
      </c>
    </row>
    <row r="62" spans="1:5" ht="39" customHeight="1">
      <c r="A62" s="359" t="s">
        <v>156</v>
      </c>
      <c r="B62" s="360"/>
      <c r="C62" s="291" t="e">
        <f>D37+D44+D51+D58</f>
        <v>#VALUE!</v>
      </c>
      <c r="D62" s="293" t="e">
        <f>C62/12*100</f>
        <v>#VALUE!</v>
      </c>
      <c r="E62" s="9"/>
    </row>
    <row r="63" spans="1:5" ht="39" customHeight="1" thickBot="1">
      <c r="A63" s="295" t="s">
        <v>142</v>
      </c>
      <c r="B63" s="296"/>
      <c r="C63" s="292"/>
      <c r="D63" s="294"/>
      <c r="E63" s="9"/>
    </row>
    <row r="64" spans="1:5" ht="39" customHeight="1" thickBot="1">
      <c r="A64" s="297"/>
      <c r="B64" s="298"/>
      <c r="C64" s="298"/>
      <c r="D64" s="299"/>
      <c r="E64" s="9"/>
    </row>
    <row r="65" spans="1:5" ht="39" customHeight="1" thickBot="1">
      <c r="A65" s="193" t="s">
        <v>502</v>
      </c>
      <c r="B65" s="193"/>
      <c r="C65" s="193"/>
      <c r="D65" s="193"/>
      <c r="E65" s="9"/>
    </row>
    <row r="66" spans="1:5" ht="61.5" customHeight="1" thickBot="1">
      <c r="A66" s="181" t="s">
        <v>423</v>
      </c>
      <c r="B66" s="181"/>
      <c r="C66" s="181"/>
      <c r="D66" s="181"/>
      <c r="E66" s="9"/>
    </row>
    <row r="67" spans="1:5" ht="39" customHeight="1">
      <c r="A67" s="400" t="s">
        <v>108</v>
      </c>
      <c r="B67" s="401"/>
      <c r="C67" s="402"/>
      <c r="D67" s="28" t="s">
        <v>3</v>
      </c>
      <c r="E67" s="9"/>
    </row>
    <row r="68" spans="1:5" ht="23.25" customHeight="1">
      <c r="A68" s="241" t="s">
        <v>454</v>
      </c>
      <c r="B68" s="242"/>
      <c r="C68" s="243"/>
      <c r="D68" s="3"/>
      <c r="E68" s="9">
        <v>3</v>
      </c>
    </row>
    <row r="69" spans="1:5" ht="23.25" customHeight="1">
      <c r="A69" s="241" t="s">
        <v>455</v>
      </c>
      <c r="B69" s="242"/>
      <c r="C69" s="243"/>
      <c r="D69" s="105"/>
      <c r="E69" s="9">
        <v>3</v>
      </c>
    </row>
    <row r="70" spans="1:5" ht="23.25" customHeight="1">
      <c r="A70" s="241" t="s">
        <v>456</v>
      </c>
      <c r="B70" s="242"/>
      <c r="C70" s="243"/>
      <c r="D70" s="105"/>
      <c r="E70" s="9">
        <v>3</v>
      </c>
    </row>
    <row r="71" spans="1:5" ht="23.25" customHeight="1">
      <c r="A71" s="241" t="s">
        <v>457</v>
      </c>
      <c r="B71" s="242"/>
      <c r="C71" s="243"/>
      <c r="D71" s="105"/>
      <c r="E71" s="9">
        <v>3</v>
      </c>
    </row>
    <row r="72" spans="1:5" ht="23.25" customHeight="1">
      <c r="A72" s="241" t="s">
        <v>458</v>
      </c>
      <c r="B72" s="242"/>
      <c r="C72" s="243"/>
      <c r="D72" s="105"/>
      <c r="E72" s="9">
        <v>3</v>
      </c>
    </row>
    <row r="73" spans="1:5" ht="23.25" customHeight="1">
      <c r="A73" s="241" t="s">
        <v>459</v>
      </c>
      <c r="B73" s="242"/>
      <c r="C73" s="243"/>
      <c r="D73" s="105"/>
      <c r="E73" s="9">
        <v>3</v>
      </c>
    </row>
    <row r="74" spans="1:5" ht="23.25" customHeight="1">
      <c r="A74" s="241" t="s">
        <v>460</v>
      </c>
      <c r="B74" s="242"/>
      <c r="C74" s="243"/>
      <c r="D74" s="105"/>
      <c r="E74" s="9">
        <v>3</v>
      </c>
    </row>
    <row r="75" spans="1:5" ht="23.25" customHeight="1">
      <c r="A75" s="241" t="s">
        <v>461</v>
      </c>
      <c r="B75" s="242"/>
      <c r="C75" s="243"/>
      <c r="D75" s="105"/>
      <c r="E75" s="9">
        <v>3</v>
      </c>
    </row>
    <row r="76" spans="1:5" ht="23.25" customHeight="1">
      <c r="A76" s="241" t="s">
        <v>462</v>
      </c>
      <c r="B76" s="242"/>
      <c r="C76" s="243"/>
      <c r="D76" s="105"/>
      <c r="E76" s="9">
        <v>3</v>
      </c>
    </row>
    <row r="77" spans="1:5" ht="23.25" customHeight="1">
      <c r="A77" s="241" t="s">
        <v>463</v>
      </c>
      <c r="B77" s="242"/>
      <c r="C77" s="243"/>
      <c r="D77" s="105"/>
      <c r="E77" s="9">
        <v>3</v>
      </c>
    </row>
    <row r="78" spans="1:5" ht="23.25" customHeight="1">
      <c r="A78" s="241" t="s">
        <v>464</v>
      </c>
      <c r="B78" s="242"/>
      <c r="C78" s="243"/>
      <c r="D78" s="105"/>
      <c r="E78" s="9">
        <v>3</v>
      </c>
    </row>
    <row r="79" spans="1:5" ht="27.75" customHeight="1">
      <c r="A79" s="241" t="s">
        <v>465</v>
      </c>
      <c r="B79" s="242"/>
      <c r="C79" s="243"/>
      <c r="D79" s="105"/>
      <c r="E79" s="9">
        <v>3</v>
      </c>
    </row>
    <row r="80" spans="1:5" ht="25.5" customHeight="1">
      <c r="A80" s="241" t="s">
        <v>466</v>
      </c>
      <c r="B80" s="242"/>
      <c r="C80" s="243"/>
      <c r="D80" s="105"/>
      <c r="E80" s="9">
        <v>3</v>
      </c>
    </row>
    <row r="81" spans="1:5" ht="26.25" customHeight="1">
      <c r="A81" s="241" t="s">
        <v>467</v>
      </c>
      <c r="B81" s="242"/>
      <c r="C81" s="243"/>
      <c r="D81" s="105"/>
      <c r="E81" s="9">
        <v>3</v>
      </c>
    </row>
    <row r="82" spans="1:5" ht="28.5" customHeight="1">
      <c r="A82" s="303" t="s">
        <v>468</v>
      </c>
      <c r="B82" s="304"/>
      <c r="C82" s="305"/>
      <c r="D82" s="105"/>
      <c r="E82" s="9">
        <v>3</v>
      </c>
    </row>
    <row r="83" spans="1:5" ht="23.25" customHeight="1">
      <c r="A83" s="241" t="s">
        <v>469</v>
      </c>
      <c r="B83" s="242"/>
      <c r="C83" s="243"/>
      <c r="D83" s="105"/>
      <c r="E83" s="9">
        <v>3</v>
      </c>
    </row>
    <row r="84" spans="1:5" ht="20.25" customHeight="1">
      <c r="A84" s="241" t="s">
        <v>470</v>
      </c>
      <c r="B84" s="242"/>
      <c r="C84" s="243"/>
      <c r="D84" s="105"/>
      <c r="E84" s="9">
        <v>3</v>
      </c>
    </row>
    <row r="85" spans="1:5" ht="19.5" customHeight="1">
      <c r="A85" s="241" t="s">
        <v>471</v>
      </c>
      <c r="B85" s="242"/>
      <c r="C85" s="243"/>
      <c r="D85" s="105"/>
      <c r="E85" s="9">
        <v>3</v>
      </c>
    </row>
    <row r="86" spans="1:5" ht="22.5" customHeight="1">
      <c r="A86" s="241" t="s">
        <v>472</v>
      </c>
      <c r="B86" s="242"/>
      <c r="C86" s="243"/>
      <c r="D86" s="105"/>
      <c r="E86" s="9">
        <v>3</v>
      </c>
    </row>
    <row r="87" spans="1:5" ht="23.25" customHeight="1">
      <c r="A87" s="241" t="s">
        <v>473</v>
      </c>
      <c r="B87" s="242"/>
      <c r="C87" s="243"/>
      <c r="D87" s="105"/>
      <c r="E87" s="9">
        <v>3</v>
      </c>
    </row>
    <row r="88" spans="1:5" ht="21.75" customHeight="1">
      <c r="A88" s="241" t="s">
        <v>474</v>
      </c>
      <c r="B88" s="242"/>
      <c r="C88" s="243"/>
      <c r="D88" s="105"/>
      <c r="E88" s="9">
        <v>3</v>
      </c>
    </row>
    <row r="89" spans="1:5" ht="24" customHeight="1">
      <c r="A89" s="241" t="s">
        <v>475</v>
      </c>
      <c r="B89" s="242"/>
      <c r="C89" s="243"/>
      <c r="D89" s="105"/>
      <c r="E89" s="9">
        <v>3</v>
      </c>
    </row>
    <row r="90" spans="1:5" ht="27" customHeight="1">
      <c r="A90" s="241" t="s">
        <v>476</v>
      </c>
      <c r="B90" s="242"/>
      <c r="C90" s="243"/>
      <c r="D90" s="105"/>
      <c r="E90" s="9">
        <v>3</v>
      </c>
    </row>
    <row r="91" spans="1:5" ht="29.25" customHeight="1">
      <c r="A91" s="241" t="s">
        <v>477</v>
      </c>
      <c r="B91" s="242"/>
      <c r="C91" s="243"/>
      <c r="D91" s="105"/>
      <c r="E91" s="9">
        <v>3</v>
      </c>
    </row>
    <row r="92" spans="1:5" ht="39" customHeight="1">
      <c r="A92" s="396" t="s">
        <v>144</v>
      </c>
      <c r="B92" s="396"/>
      <c r="C92" s="396"/>
      <c r="D92" s="87">
        <f>SUM(D68:D91)</f>
        <v>0</v>
      </c>
      <c r="E92" s="9">
        <f>SUM(E68:E91)</f>
        <v>72</v>
      </c>
    </row>
    <row r="93" spans="1:5" ht="39" customHeight="1" thickBot="1">
      <c r="A93" s="29" t="s">
        <v>106</v>
      </c>
      <c r="B93" s="310" t="s">
        <v>131</v>
      </c>
      <c r="C93" s="310"/>
      <c r="D93" s="310"/>
      <c r="E93" s="9"/>
    </row>
    <row r="94" spans="1:5" ht="39" customHeight="1" thickBot="1">
      <c r="A94" s="403"/>
      <c r="B94" s="404"/>
      <c r="C94" s="404"/>
      <c r="D94" s="405"/>
      <c r="E94" s="9"/>
    </row>
    <row r="95" spans="1:5" ht="39" customHeight="1">
      <c r="A95" s="358" t="s">
        <v>145</v>
      </c>
      <c r="B95" s="406"/>
      <c r="C95" s="84" t="s">
        <v>140</v>
      </c>
      <c r="D95" s="26" t="s">
        <v>141</v>
      </c>
      <c r="E95" s="9"/>
    </row>
    <row r="96" spans="1:5" ht="39" customHeight="1">
      <c r="A96" s="407" t="s">
        <v>146</v>
      </c>
      <c r="B96" s="408"/>
      <c r="C96" s="368">
        <f>D92</f>
        <v>0</v>
      </c>
      <c r="D96" s="370">
        <f>C96/72*100</f>
        <v>0</v>
      </c>
      <c r="E96" s="9"/>
    </row>
    <row r="97" spans="1:5" ht="39" customHeight="1" thickBot="1">
      <c r="A97" s="258" t="s">
        <v>142</v>
      </c>
      <c r="B97" s="259"/>
      <c r="C97" s="369"/>
      <c r="D97" s="371"/>
      <c r="E97" s="9"/>
    </row>
    <row r="98" spans="1:5" ht="39" customHeight="1" thickBot="1">
      <c r="A98" s="297"/>
      <c r="B98" s="298"/>
      <c r="C98" s="298"/>
      <c r="D98" s="299"/>
      <c r="E98" s="9"/>
    </row>
    <row r="99" spans="1:5" ht="39" customHeight="1">
      <c r="A99" s="182" t="s">
        <v>536</v>
      </c>
      <c r="B99" s="182"/>
      <c r="C99" s="182"/>
      <c r="D99" s="182"/>
      <c r="E99" s="9"/>
    </row>
    <row r="100" spans="1:5" ht="48.75" customHeight="1">
      <c r="A100" s="183" t="s">
        <v>423</v>
      </c>
      <c r="B100" s="184"/>
      <c r="C100" s="184"/>
      <c r="D100" s="185"/>
      <c r="E100" s="9"/>
    </row>
    <row r="101" spans="1:5" ht="39" customHeight="1">
      <c r="A101" s="284" t="s">
        <v>169</v>
      </c>
      <c r="B101" s="285"/>
      <c r="C101" s="285"/>
      <c r="D101" s="286"/>
      <c r="E101" s="9"/>
    </row>
    <row r="102" spans="1:5" ht="39" customHeight="1">
      <c r="A102" s="284" t="s">
        <v>171</v>
      </c>
      <c r="B102" s="285"/>
      <c r="C102" s="285"/>
      <c r="D102" s="286"/>
      <c r="E102" s="9"/>
    </row>
    <row r="103" spans="1:5" ht="39" customHeight="1">
      <c r="A103" s="284" t="s">
        <v>170</v>
      </c>
      <c r="B103" s="285"/>
      <c r="C103" s="285"/>
      <c r="D103" s="286"/>
      <c r="E103" s="30"/>
    </row>
    <row r="104" spans="1:5" ht="39" customHeight="1" thickBot="1">
      <c r="A104" s="417" t="s">
        <v>157</v>
      </c>
      <c r="B104" s="418"/>
      <c r="C104" s="418"/>
      <c r="D104" s="419"/>
      <c r="E104" s="9"/>
    </row>
    <row r="105" spans="1:5" ht="39" customHeight="1" thickBot="1">
      <c r="A105" s="301" t="s">
        <v>397</v>
      </c>
      <c r="B105" s="301"/>
      <c r="C105" s="301"/>
      <c r="D105" s="301"/>
      <c r="E105" s="9"/>
    </row>
    <row r="106" spans="1:5" ht="47.25" customHeight="1">
      <c r="A106" s="237" t="s">
        <v>160</v>
      </c>
      <c r="B106" s="238"/>
      <c r="C106" s="238"/>
      <c r="D106" s="239"/>
      <c r="E106" s="9"/>
    </row>
    <row r="107" spans="1:5" ht="39" customHeight="1">
      <c r="A107" s="244" t="s">
        <v>384</v>
      </c>
      <c r="B107" s="245"/>
      <c r="C107" s="245"/>
      <c r="D107" s="32" t="s">
        <v>8</v>
      </c>
      <c r="E107" s="9"/>
    </row>
    <row r="108" spans="1:5" ht="39" customHeight="1">
      <c r="A108" s="244" t="s">
        <v>149</v>
      </c>
      <c r="B108" s="245"/>
      <c r="C108" s="245"/>
      <c r="D108" s="33" t="s">
        <v>3</v>
      </c>
      <c r="E108" s="9"/>
    </row>
    <row r="109" spans="1:5" ht="39" customHeight="1">
      <c r="A109" s="237" t="s">
        <v>9</v>
      </c>
      <c r="B109" s="238"/>
      <c r="C109" s="238"/>
      <c r="D109" s="2"/>
      <c r="E109" s="8">
        <v>3</v>
      </c>
    </row>
    <row r="110" spans="1:5" ht="39" customHeight="1">
      <c r="A110" s="237" t="s">
        <v>10</v>
      </c>
      <c r="B110" s="238"/>
      <c r="C110" s="238"/>
      <c r="D110" s="104"/>
      <c r="E110" s="8">
        <v>3</v>
      </c>
    </row>
    <row r="111" spans="1:5" ht="39" customHeight="1">
      <c r="A111" s="237" t="s">
        <v>11</v>
      </c>
      <c r="B111" s="238"/>
      <c r="C111" s="238"/>
      <c r="D111" s="104"/>
      <c r="E111" s="8">
        <v>3</v>
      </c>
    </row>
    <row r="112" spans="1:5" ht="39" customHeight="1">
      <c r="A112" s="308" t="s">
        <v>12</v>
      </c>
      <c r="B112" s="309"/>
      <c r="C112" s="309"/>
      <c r="D112" s="104"/>
      <c r="E112" s="8">
        <v>3</v>
      </c>
    </row>
    <row r="113" spans="1:5" ht="39" customHeight="1">
      <c r="A113" s="237" t="s">
        <v>13</v>
      </c>
      <c r="B113" s="238"/>
      <c r="C113" s="238"/>
      <c r="D113" s="104"/>
      <c r="E113" s="8">
        <v>3</v>
      </c>
    </row>
    <row r="114" spans="1:5" ht="39" customHeight="1">
      <c r="A114" s="237" t="s">
        <v>14</v>
      </c>
      <c r="B114" s="238"/>
      <c r="C114" s="238"/>
      <c r="D114" s="104"/>
      <c r="E114" s="8">
        <v>3</v>
      </c>
    </row>
    <row r="115" spans="1:5" ht="39" customHeight="1">
      <c r="A115" s="237" t="s">
        <v>15</v>
      </c>
      <c r="B115" s="238"/>
      <c r="C115" s="238"/>
      <c r="D115" s="104"/>
      <c r="E115" s="8">
        <v>3</v>
      </c>
    </row>
    <row r="116" spans="1:5" ht="39" customHeight="1">
      <c r="A116" s="237" t="s">
        <v>16</v>
      </c>
      <c r="B116" s="238"/>
      <c r="C116" s="238"/>
      <c r="D116" s="104"/>
      <c r="E116" s="8">
        <v>3</v>
      </c>
    </row>
    <row r="117" spans="1:5" ht="39" customHeight="1">
      <c r="A117" s="237" t="s">
        <v>17</v>
      </c>
      <c r="B117" s="238"/>
      <c r="C117" s="238"/>
      <c r="D117" s="104"/>
      <c r="E117" s="8">
        <v>3</v>
      </c>
    </row>
    <row r="118" spans="1:5" ht="39" customHeight="1">
      <c r="A118" s="237" t="s">
        <v>18</v>
      </c>
      <c r="B118" s="238"/>
      <c r="C118" s="238"/>
      <c r="D118" s="104"/>
      <c r="E118" s="8">
        <v>3</v>
      </c>
    </row>
    <row r="119" spans="1:5" ht="39" customHeight="1">
      <c r="A119" s="237" t="s">
        <v>19</v>
      </c>
      <c r="B119" s="238"/>
      <c r="C119" s="238"/>
      <c r="D119" s="104"/>
      <c r="E119" s="8">
        <v>3</v>
      </c>
    </row>
    <row r="120" spans="1:5" ht="39" customHeight="1">
      <c r="A120" s="237" t="s">
        <v>20</v>
      </c>
      <c r="B120" s="238"/>
      <c r="C120" s="238"/>
      <c r="D120" s="104"/>
      <c r="E120" s="8">
        <v>3</v>
      </c>
    </row>
    <row r="121" spans="1:5" ht="39" customHeight="1">
      <c r="A121" s="237" t="s">
        <v>21</v>
      </c>
      <c r="B121" s="238"/>
      <c r="C121" s="238"/>
      <c r="D121" s="104"/>
      <c r="E121" s="8">
        <v>3</v>
      </c>
    </row>
    <row r="122" spans="1:5" ht="39" customHeight="1">
      <c r="A122" s="244" t="s">
        <v>150</v>
      </c>
      <c r="B122" s="245"/>
      <c r="C122" s="245"/>
      <c r="D122" s="33" t="s">
        <v>3</v>
      </c>
      <c r="E122" s="9"/>
    </row>
    <row r="123" spans="1:5" ht="39" customHeight="1">
      <c r="A123" s="217" t="s">
        <v>22</v>
      </c>
      <c r="B123" s="218"/>
      <c r="C123" s="218"/>
      <c r="D123" s="2"/>
      <c r="E123" s="8">
        <v>3</v>
      </c>
    </row>
    <row r="124" spans="1:5" ht="39" customHeight="1">
      <c r="A124" s="217" t="s">
        <v>23</v>
      </c>
      <c r="B124" s="218"/>
      <c r="C124" s="218"/>
      <c r="D124" s="104"/>
      <c r="E124" s="8">
        <v>3</v>
      </c>
    </row>
    <row r="125" spans="1:5" ht="39" customHeight="1">
      <c r="A125" s="217" t="s">
        <v>24</v>
      </c>
      <c r="B125" s="218"/>
      <c r="C125" s="218"/>
      <c r="D125" s="104"/>
      <c r="E125" s="8">
        <v>3</v>
      </c>
    </row>
    <row r="126" spans="1:5" ht="39" customHeight="1">
      <c r="A126" s="244" t="s">
        <v>383</v>
      </c>
      <c r="B126" s="245"/>
      <c r="C126" s="245"/>
      <c r="D126" s="33" t="s">
        <v>3</v>
      </c>
      <c r="E126" s="8"/>
    </row>
    <row r="127" spans="1:5" ht="39" customHeight="1">
      <c r="A127" s="237" t="s">
        <v>381</v>
      </c>
      <c r="B127" s="238"/>
      <c r="C127" s="238"/>
      <c r="D127" s="2"/>
      <c r="E127" s="8">
        <v>3</v>
      </c>
    </row>
    <row r="128" spans="1:5" ht="39" customHeight="1">
      <c r="A128" s="237" t="s">
        <v>382</v>
      </c>
      <c r="B128" s="238"/>
      <c r="C128" s="238"/>
      <c r="D128" s="104"/>
      <c r="E128" s="8">
        <v>3</v>
      </c>
    </row>
    <row r="129" spans="1:5" ht="39" customHeight="1">
      <c r="A129" s="312" t="s">
        <v>148</v>
      </c>
      <c r="B129" s="312"/>
      <c r="C129" s="312"/>
      <c r="D129" s="22">
        <f>SUM(D109:D128)</f>
        <v>0</v>
      </c>
      <c r="E129" s="8">
        <f>SUM(E109:E128)</f>
        <v>54</v>
      </c>
    </row>
    <row r="130" spans="1:5" ht="39" customHeight="1" thickBot="1">
      <c r="A130" s="34" t="s">
        <v>106</v>
      </c>
      <c r="B130" s="310" t="s">
        <v>131</v>
      </c>
      <c r="C130" s="310"/>
      <c r="D130" s="310"/>
      <c r="E130" s="9"/>
    </row>
    <row r="131" spans="1:5" ht="39" customHeight="1">
      <c r="A131" s="377" t="s">
        <v>151</v>
      </c>
      <c r="B131" s="378"/>
      <c r="C131" s="86" t="s">
        <v>158</v>
      </c>
      <c r="D131" s="35" t="s">
        <v>159</v>
      </c>
      <c r="E131" s="9"/>
    </row>
    <row r="132" spans="1:5" ht="39" customHeight="1" thickBot="1">
      <c r="A132" s="379"/>
      <c r="B132" s="380"/>
      <c r="C132" s="36">
        <f>D129</f>
        <v>0</v>
      </c>
      <c r="D132" s="37">
        <f>C132/54*100</f>
        <v>0</v>
      </c>
      <c r="E132" s="9"/>
    </row>
    <row r="133" spans="1:5" ht="39" customHeight="1">
      <c r="A133" s="220"/>
      <c r="B133" s="221"/>
      <c r="C133" s="221"/>
      <c r="D133" s="222"/>
      <c r="E133" s="9"/>
    </row>
    <row r="134" spans="1:5" ht="39" customHeight="1">
      <c r="A134" s="237" t="s">
        <v>161</v>
      </c>
      <c r="B134" s="238"/>
      <c r="C134" s="238"/>
      <c r="D134" s="239"/>
      <c r="E134" s="9"/>
    </row>
    <row r="135" spans="1:5" ht="39" customHeight="1">
      <c r="A135" s="410" t="s">
        <v>409</v>
      </c>
      <c r="B135" s="410"/>
      <c r="C135" s="410"/>
      <c r="D135" s="33" t="s">
        <v>8</v>
      </c>
      <c r="E135" s="9"/>
    </row>
    <row r="136" spans="1:5" ht="39" customHeight="1">
      <c r="A136" s="311" t="s">
        <v>164</v>
      </c>
      <c r="B136" s="311"/>
      <c r="C136" s="311"/>
      <c r="D136" s="33" t="s">
        <v>3</v>
      </c>
      <c r="E136" s="9"/>
    </row>
    <row r="137" spans="1:5" ht="39" customHeight="1">
      <c r="A137" s="376" t="s">
        <v>25</v>
      </c>
      <c r="B137" s="376"/>
      <c r="C137" s="376"/>
      <c r="D137" s="4"/>
      <c r="E137" s="5">
        <v>3</v>
      </c>
    </row>
    <row r="138" spans="1:5" ht="39" customHeight="1">
      <c r="A138" s="376" t="s">
        <v>26</v>
      </c>
      <c r="B138" s="376"/>
      <c r="C138" s="376"/>
      <c r="D138" s="106"/>
      <c r="E138" s="5">
        <v>3</v>
      </c>
    </row>
    <row r="139" spans="1:5" ht="39" customHeight="1">
      <c r="A139" s="376" t="s">
        <v>27</v>
      </c>
      <c r="B139" s="376"/>
      <c r="C139" s="376"/>
      <c r="D139" s="106"/>
      <c r="E139" s="5">
        <v>3</v>
      </c>
    </row>
    <row r="140" spans="1:5" ht="39" customHeight="1">
      <c r="A140" s="409" t="s">
        <v>28</v>
      </c>
      <c r="B140" s="409"/>
      <c r="C140" s="409"/>
      <c r="D140" s="106"/>
      <c r="E140" s="5">
        <v>3</v>
      </c>
    </row>
    <row r="141" spans="1:5" ht="39" customHeight="1">
      <c r="A141" s="376" t="s">
        <v>29</v>
      </c>
      <c r="B141" s="376"/>
      <c r="C141" s="376"/>
      <c r="D141" s="106"/>
      <c r="E141" s="5">
        <v>3</v>
      </c>
    </row>
    <row r="142" spans="1:5" ht="39" customHeight="1">
      <c r="A142" s="376" t="s">
        <v>30</v>
      </c>
      <c r="B142" s="376"/>
      <c r="C142" s="376"/>
      <c r="D142" s="106"/>
      <c r="E142" s="5">
        <v>3</v>
      </c>
    </row>
    <row r="143" spans="1:5" ht="39" customHeight="1">
      <c r="A143" s="376" t="s">
        <v>31</v>
      </c>
      <c r="B143" s="376"/>
      <c r="C143" s="376"/>
      <c r="D143" s="106"/>
      <c r="E143" s="5">
        <v>3</v>
      </c>
    </row>
    <row r="144" spans="1:5" ht="39" customHeight="1">
      <c r="A144" s="376" t="s">
        <v>32</v>
      </c>
      <c r="B144" s="376"/>
      <c r="C144" s="376"/>
      <c r="D144" s="106"/>
      <c r="E144" s="5">
        <v>3</v>
      </c>
    </row>
    <row r="145" spans="1:5" ht="39" customHeight="1">
      <c r="A145" s="244" t="s">
        <v>150</v>
      </c>
      <c r="B145" s="245"/>
      <c r="C145" s="245"/>
      <c r="D145" s="33" t="s">
        <v>3</v>
      </c>
      <c r="E145" s="8"/>
    </row>
    <row r="146" spans="1:5" ht="39" customHeight="1">
      <c r="A146" s="217" t="s">
        <v>33</v>
      </c>
      <c r="B146" s="218"/>
      <c r="C146" s="218"/>
      <c r="D146" s="2"/>
      <c r="E146" s="8">
        <v>3</v>
      </c>
    </row>
    <row r="147" spans="1:5" ht="39" customHeight="1">
      <c r="A147" s="217" t="s">
        <v>34</v>
      </c>
      <c r="B147" s="218"/>
      <c r="C147" s="218"/>
      <c r="D147" s="104"/>
      <c r="E147" s="8">
        <v>3</v>
      </c>
    </row>
    <row r="148" spans="1:5" ht="39" customHeight="1">
      <c r="A148" s="217" t="s">
        <v>35</v>
      </c>
      <c r="B148" s="218"/>
      <c r="C148" s="218"/>
      <c r="D148" s="104"/>
      <c r="E148" s="8">
        <v>3</v>
      </c>
    </row>
    <row r="149" spans="1:5" ht="39" customHeight="1">
      <c r="A149" s="215" t="s">
        <v>383</v>
      </c>
      <c r="B149" s="216"/>
      <c r="C149" s="216"/>
      <c r="D149" s="33" t="s">
        <v>3</v>
      </c>
      <c r="E149" s="8"/>
    </row>
    <row r="150" spans="1:5" ht="39" customHeight="1">
      <c r="A150" s="314" t="s">
        <v>385</v>
      </c>
      <c r="B150" s="315"/>
      <c r="C150" s="315"/>
      <c r="D150" s="2"/>
      <c r="E150" s="8">
        <v>3</v>
      </c>
    </row>
    <row r="151" spans="1:5" ht="39" customHeight="1">
      <c r="A151" s="314" t="s">
        <v>386</v>
      </c>
      <c r="B151" s="315"/>
      <c r="C151" s="315"/>
      <c r="D151" s="104"/>
      <c r="E151" s="8">
        <v>3</v>
      </c>
    </row>
    <row r="152" spans="1:5" ht="39" customHeight="1">
      <c r="A152" s="314" t="s">
        <v>387</v>
      </c>
      <c r="B152" s="315"/>
      <c r="C152" s="315"/>
      <c r="D152" s="104"/>
      <c r="E152" s="8">
        <v>3</v>
      </c>
    </row>
    <row r="153" spans="1:5" ht="39" customHeight="1">
      <c r="A153" s="374" t="s">
        <v>388</v>
      </c>
      <c r="B153" s="375"/>
      <c r="C153" s="375"/>
      <c r="D153" s="104"/>
      <c r="E153" s="8">
        <v>3</v>
      </c>
    </row>
    <row r="154" spans="1:5" ht="39" customHeight="1">
      <c r="A154" s="240" t="s">
        <v>165</v>
      </c>
      <c r="B154" s="240"/>
      <c r="C154" s="240"/>
      <c r="D154" s="38">
        <f>SUM(D137:D153)</f>
        <v>0</v>
      </c>
      <c r="E154" s="9">
        <f>SUM(E137:E153)</f>
        <v>45</v>
      </c>
    </row>
    <row r="155" spans="1:5" ht="39" customHeight="1" thickBot="1">
      <c r="A155" s="39" t="s">
        <v>106</v>
      </c>
      <c r="B155" s="236" t="s">
        <v>131</v>
      </c>
      <c r="C155" s="236"/>
      <c r="D155" s="236"/>
      <c r="E155" s="9"/>
    </row>
    <row r="156" spans="1:5" ht="39" customHeight="1">
      <c r="A156" s="411" t="s">
        <v>166</v>
      </c>
      <c r="B156" s="412"/>
      <c r="C156" s="40" t="s">
        <v>152</v>
      </c>
      <c r="D156" s="41" t="s">
        <v>153</v>
      </c>
      <c r="E156" s="9"/>
    </row>
    <row r="157" spans="1:5" ht="39" customHeight="1" thickBot="1">
      <c r="A157" s="413"/>
      <c r="B157" s="414"/>
      <c r="C157" s="42">
        <f>D154</f>
        <v>0</v>
      </c>
      <c r="D157" s="43">
        <f>C157/45*100</f>
        <v>0</v>
      </c>
      <c r="E157" s="9"/>
    </row>
    <row r="158" spans="1:5" ht="39" customHeight="1">
      <c r="A158" s="287"/>
      <c r="B158" s="288"/>
      <c r="C158" s="288"/>
      <c r="D158" s="289"/>
      <c r="E158" s="9"/>
    </row>
    <row r="159" spans="1:5" ht="39" customHeight="1">
      <c r="A159" s="237" t="s">
        <v>172</v>
      </c>
      <c r="B159" s="238"/>
      <c r="C159" s="238"/>
      <c r="D159" s="239"/>
      <c r="E159" s="9"/>
    </row>
    <row r="160" spans="1:5" ht="39" customHeight="1">
      <c r="A160" s="244" t="s">
        <v>389</v>
      </c>
      <c r="B160" s="245"/>
      <c r="C160" s="245"/>
      <c r="D160" s="32" t="s">
        <v>8</v>
      </c>
      <c r="E160" s="9"/>
    </row>
    <row r="161" spans="1:5" ht="39" customHeight="1">
      <c r="A161" s="244" t="s">
        <v>164</v>
      </c>
      <c r="B161" s="245"/>
      <c r="C161" s="245"/>
      <c r="D161" s="33" t="s">
        <v>3</v>
      </c>
      <c r="E161" s="9"/>
    </row>
    <row r="162" spans="1:5" ht="39" customHeight="1">
      <c r="A162" s="212" t="s">
        <v>505</v>
      </c>
      <c r="B162" s="213"/>
      <c r="C162" s="214"/>
      <c r="D162" s="78"/>
      <c r="E162" s="8">
        <v>3</v>
      </c>
    </row>
    <row r="163" spans="1:5" ht="39" customHeight="1">
      <c r="A163" s="212" t="s">
        <v>506</v>
      </c>
      <c r="B163" s="213"/>
      <c r="C163" s="214"/>
      <c r="D163" s="140"/>
      <c r="E163" s="8">
        <v>3</v>
      </c>
    </row>
    <row r="164" spans="1:5" ht="39" customHeight="1">
      <c r="A164" s="212" t="s">
        <v>507</v>
      </c>
      <c r="B164" s="213"/>
      <c r="C164" s="214"/>
      <c r="D164" s="140"/>
      <c r="E164" s="8">
        <v>3</v>
      </c>
    </row>
    <row r="165" spans="1:5" ht="39" customHeight="1">
      <c r="A165" s="212" t="s">
        <v>508</v>
      </c>
      <c r="B165" s="213"/>
      <c r="C165" s="214"/>
      <c r="D165" s="140"/>
      <c r="E165" s="8">
        <v>3</v>
      </c>
    </row>
    <row r="166" spans="1:5" ht="39" customHeight="1">
      <c r="A166" s="215" t="s">
        <v>150</v>
      </c>
      <c r="B166" s="216"/>
      <c r="C166" s="216"/>
      <c r="D166" s="33" t="s">
        <v>3</v>
      </c>
      <c r="E166" s="8"/>
    </row>
    <row r="167" spans="1:5" ht="39" customHeight="1">
      <c r="A167" s="212" t="s">
        <v>509</v>
      </c>
      <c r="B167" s="213"/>
      <c r="C167" s="214"/>
      <c r="D167" s="2"/>
      <c r="E167" s="8">
        <v>3</v>
      </c>
    </row>
    <row r="168" spans="1:5" ht="39" customHeight="1">
      <c r="A168" s="212" t="s">
        <v>36</v>
      </c>
      <c r="B168" s="213"/>
      <c r="C168" s="214"/>
      <c r="D168" s="2"/>
      <c r="E168" s="8">
        <v>3</v>
      </c>
    </row>
    <row r="169" spans="1:5" ht="39" customHeight="1">
      <c r="A169" s="212" t="s">
        <v>37</v>
      </c>
      <c r="B169" s="213"/>
      <c r="C169" s="214"/>
      <c r="D169" s="2"/>
      <c r="E169" s="8">
        <v>3</v>
      </c>
    </row>
    <row r="170" spans="1:5" ht="39" customHeight="1">
      <c r="A170" s="215" t="s">
        <v>383</v>
      </c>
      <c r="B170" s="216"/>
      <c r="C170" s="216"/>
      <c r="D170" s="33" t="s">
        <v>3</v>
      </c>
      <c r="E170" s="8"/>
    </row>
    <row r="171" spans="1:5" ht="39" customHeight="1">
      <c r="A171" s="233" t="s">
        <v>38</v>
      </c>
      <c r="B171" s="234"/>
      <c r="C171" s="235"/>
      <c r="D171" s="2"/>
      <c r="E171" s="8">
        <v>3</v>
      </c>
    </row>
    <row r="172" spans="1:5" ht="39" customHeight="1">
      <c r="A172" s="233" t="s">
        <v>39</v>
      </c>
      <c r="B172" s="234"/>
      <c r="C172" s="235"/>
      <c r="D172" s="2"/>
      <c r="E172" s="8">
        <v>3</v>
      </c>
    </row>
    <row r="173" spans="1:5" ht="39" customHeight="1">
      <c r="A173" s="233" t="s">
        <v>40</v>
      </c>
      <c r="B173" s="234"/>
      <c r="C173" s="235"/>
      <c r="D173" s="2"/>
      <c r="E173" s="8">
        <v>3</v>
      </c>
    </row>
    <row r="174" spans="1:5" ht="39" customHeight="1">
      <c r="A174" s="233" t="s">
        <v>41</v>
      </c>
      <c r="B174" s="234"/>
      <c r="C174" s="235"/>
      <c r="D174" s="2"/>
      <c r="E174" s="8">
        <v>3</v>
      </c>
    </row>
    <row r="175" spans="1:5" ht="39" customHeight="1">
      <c r="A175" s="233" t="s">
        <v>510</v>
      </c>
      <c r="B175" s="234"/>
      <c r="C175" s="235"/>
      <c r="D175" s="2"/>
      <c r="E175" s="8">
        <v>3</v>
      </c>
    </row>
    <row r="176" spans="1:5" ht="39" customHeight="1">
      <c r="A176" s="240" t="s">
        <v>167</v>
      </c>
      <c r="B176" s="240"/>
      <c r="C176" s="240"/>
      <c r="D176" s="38">
        <f>SUM(D162:D175)</f>
        <v>0</v>
      </c>
      <c r="E176" s="9">
        <f>SUM(E162:E175)</f>
        <v>36</v>
      </c>
    </row>
    <row r="177" spans="1:5" ht="39" customHeight="1" thickBot="1">
      <c r="A177" s="44" t="s">
        <v>106</v>
      </c>
      <c r="B177" s="236" t="s">
        <v>131</v>
      </c>
      <c r="C177" s="236"/>
      <c r="D177" s="236"/>
      <c r="E177" s="9"/>
    </row>
    <row r="178" spans="1:5" ht="39" customHeight="1">
      <c r="A178" s="306" t="s">
        <v>168</v>
      </c>
      <c r="B178" s="307"/>
      <c r="C178" s="40" t="s">
        <v>152</v>
      </c>
      <c r="D178" s="41" t="s">
        <v>153</v>
      </c>
      <c r="E178" s="9"/>
    </row>
    <row r="179" spans="1:5" ht="39" customHeight="1" thickBot="1">
      <c r="A179" s="228"/>
      <c r="B179" s="229"/>
      <c r="C179" s="42">
        <f>D176</f>
        <v>0</v>
      </c>
      <c r="D179" s="43">
        <f>C179/36*100</f>
        <v>0</v>
      </c>
      <c r="E179" s="9"/>
    </row>
    <row r="180" spans="1:5" ht="39" customHeight="1">
      <c r="A180" s="220"/>
      <c r="B180" s="221"/>
      <c r="C180" s="221"/>
      <c r="D180" s="222"/>
      <c r="E180" s="9"/>
    </row>
    <row r="181" spans="1:5" ht="39" customHeight="1">
      <c r="A181" s="237" t="s">
        <v>162</v>
      </c>
      <c r="B181" s="238"/>
      <c r="C181" s="238"/>
      <c r="D181" s="239"/>
      <c r="E181" s="9"/>
    </row>
    <row r="182" spans="1:5" ht="39" customHeight="1">
      <c r="A182" s="244" t="s">
        <v>396</v>
      </c>
      <c r="B182" s="245"/>
      <c r="C182" s="245"/>
      <c r="D182" s="32" t="s">
        <v>8</v>
      </c>
      <c r="E182" s="9"/>
    </row>
    <row r="183" spans="1:5" ht="39" customHeight="1">
      <c r="A183" s="244" t="s">
        <v>164</v>
      </c>
      <c r="B183" s="245"/>
      <c r="C183" s="245"/>
      <c r="D183" s="33" t="s">
        <v>3</v>
      </c>
      <c r="E183" s="9"/>
    </row>
    <row r="184" spans="1:5" ht="39" customHeight="1">
      <c r="A184" s="237" t="s">
        <v>42</v>
      </c>
      <c r="B184" s="238"/>
      <c r="C184" s="238"/>
      <c r="D184" s="78"/>
      <c r="E184" s="5">
        <v>3</v>
      </c>
    </row>
    <row r="185" spans="1:5" ht="39" customHeight="1">
      <c r="A185" s="237" t="s">
        <v>43</v>
      </c>
      <c r="B185" s="238"/>
      <c r="C185" s="238"/>
      <c r="D185" s="140"/>
      <c r="E185" s="5">
        <v>3</v>
      </c>
    </row>
    <row r="186" spans="1:5" ht="39" customHeight="1">
      <c r="A186" s="237" t="s">
        <v>44</v>
      </c>
      <c r="B186" s="238"/>
      <c r="C186" s="238"/>
      <c r="D186" s="140"/>
      <c r="E186" s="5">
        <v>3</v>
      </c>
    </row>
    <row r="187" spans="1:5" ht="39" customHeight="1">
      <c r="A187" s="308" t="s">
        <v>45</v>
      </c>
      <c r="B187" s="309"/>
      <c r="C187" s="309"/>
      <c r="D187" s="140"/>
      <c r="E187" s="5">
        <v>3</v>
      </c>
    </row>
    <row r="188" spans="1:5" ht="39" customHeight="1">
      <c r="A188" s="237" t="s">
        <v>46</v>
      </c>
      <c r="B188" s="238"/>
      <c r="C188" s="238"/>
      <c r="D188" s="140"/>
      <c r="E188" s="5">
        <v>3</v>
      </c>
    </row>
    <row r="189" spans="1:5" ht="39" customHeight="1">
      <c r="A189" s="237" t="s">
        <v>47</v>
      </c>
      <c r="B189" s="238"/>
      <c r="C189" s="238"/>
      <c r="D189" s="140"/>
      <c r="E189" s="5">
        <v>3</v>
      </c>
    </row>
    <row r="190" spans="1:5" ht="39" customHeight="1">
      <c r="A190" s="237" t="s">
        <v>48</v>
      </c>
      <c r="B190" s="238"/>
      <c r="C190" s="238"/>
      <c r="D190" s="140"/>
      <c r="E190" s="5">
        <v>3</v>
      </c>
    </row>
    <row r="191" spans="1:5" ht="39" customHeight="1">
      <c r="A191" s="237" t="s">
        <v>49</v>
      </c>
      <c r="B191" s="238"/>
      <c r="C191" s="238"/>
      <c r="D191" s="140"/>
      <c r="E191" s="5">
        <v>3</v>
      </c>
    </row>
    <row r="192" spans="1:5" ht="39" customHeight="1">
      <c r="A192" s="244" t="s">
        <v>150</v>
      </c>
      <c r="B192" s="245"/>
      <c r="C192" s="245"/>
      <c r="D192" s="33" t="s">
        <v>3</v>
      </c>
      <c r="E192" s="9"/>
    </row>
    <row r="193" spans="1:5" ht="39" customHeight="1">
      <c r="A193" s="237" t="s">
        <v>50</v>
      </c>
      <c r="B193" s="238"/>
      <c r="C193" s="238"/>
      <c r="D193" s="2"/>
      <c r="E193" s="5">
        <v>3</v>
      </c>
    </row>
    <row r="194" spans="1:5" ht="39" customHeight="1">
      <c r="A194" s="237" t="s">
        <v>51</v>
      </c>
      <c r="B194" s="238"/>
      <c r="C194" s="238"/>
      <c r="D194" s="104"/>
      <c r="E194" s="5">
        <v>3</v>
      </c>
    </row>
    <row r="195" spans="1:5" ht="39" customHeight="1">
      <c r="A195" s="237" t="s">
        <v>52</v>
      </c>
      <c r="B195" s="238"/>
      <c r="C195" s="238"/>
      <c r="D195" s="104"/>
      <c r="E195" s="5">
        <v>3</v>
      </c>
    </row>
    <row r="196" spans="1:5" ht="39" customHeight="1">
      <c r="A196" s="308" t="s">
        <v>53</v>
      </c>
      <c r="B196" s="309"/>
      <c r="C196" s="309"/>
      <c r="D196" s="104"/>
      <c r="E196" s="5">
        <v>3</v>
      </c>
    </row>
    <row r="197" spans="1:5" ht="39" customHeight="1">
      <c r="A197" s="237" t="s">
        <v>54</v>
      </c>
      <c r="B197" s="238"/>
      <c r="C197" s="238"/>
      <c r="D197" s="104"/>
      <c r="E197" s="5">
        <v>3</v>
      </c>
    </row>
    <row r="198" spans="1:5" ht="39" customHeight="1">
      <c r="A198" s="237" t="s">
        <v>55</v>
      </c>
      <c r="B198" s="238"/>
      <c r="C198" s="238"/>
      <c r="D198" s="104"/>
      <c r="E198" s="5">
        <v>3</v>
      </c>
    </row>
    <row r="199" spans="1:5" ht="39" customHeight="1">
      <c r="A199" s="215" t="s">
        <v>383</v>
      </c>
      <c r="B199" s="216"/>
      <c r="C199" s="216"/>
      <c r="D199" s="33" t="s">
        <v>3</v>
      </c>
      <c r="E199" s="5"/>
    </row>
    <row r="200" spans="1:5" ht="39" customHeight="1">
      <c r="A200" s="237" t="s">
        <v>390</v>
      </c>
      <c r="B200" s="238"/>
      <c r="C200" s="238"/>
      <c r="D200" s="2"/>
      <c r="E200" s="5">
        <v>3</v>
      </c>
    </row>
    <row r="201" spans="1:5" ht="39" customHeight="1">
      <c r="A201" s="237" t="s">
        <v>391</v>
      </c>
      <c r="B201" s="238"/>
      <c r="C201" s="238"/>
      <c r="D201" s="104"/>
      <c r="E201" s="5">
        <v>3</v>
      </c>
    </row>
    <row r="202" spans="1:5" ht="39" customHeight="1">
      <c r="A202" s="237" t="s">
        <v>392</v>
      </c>
      <c r="B202" s="238"/>
      <c r="C202" s="238"/>
      <c r="D202" s="104"/>
      <c r="E202" s="5">
        <v>3</v>
      </c>
    </row>
    <row r="203" spans="1:5" ht="39" customHeight="1">
      <c r="A203" s="308" t="s">
        <v>393</v>
      </c>
      <c r="B203" s="309"/>
      <c r="C203" s="309"/>
      <c r="D203" s="104"/>
      <c r="E203" s="5">
        <v>3</v>
      </c>
    </row>
    <row r="204" spans="1:5" ht="39" customHeight="1">
      <c r="A204" s="237" t="s">
        <v>394</v>
      </c>
      <c r="B204" s="238"/>
      <c r="C204" s="238"/>
      <c r="D204" s="104"/>
      <c r="E204" s="5">
        <v>3</v>
      </c>
    </row>
    <row r="205" spans="1:5" ht="39" customHeight="1">
      <c r="A205" s="237" t="s">
        <v>395</v>
      </c>
      <c r="B205" s="238"/>
      <c r="C205" s="238"/>
      <c r="D205" s="104"/>
      <c r="E205" s="5">
        <v>3</v>
      </c>
    </row>
    <row r="206" spans="1:5" ht="39" customHeight="1">
      <c r="A206" s="240" t="s">
        <v>173</v>
      </c>
      <c r="B206" s="240"/>
      <c r="C206" s="240"/>
      <c r="D206" s="38">
        <f>SUM(D184:D205)</f>
        <v>0</v>
      </c>
      <c r="E206" s="5">
        <f>SUM(E184:E205)</f>
        <v>60</v>
      </c>
    </row>
    <row r="207" spans="1:5" ht="39" customHeight="1" thickBot="1">
      <c r="A207" s="45" t="s">
        <v>106</v>
      </c>
      <c r="B207" s="236" t="s">
        <v>131</v>
      </c>
      <c r="C207" s="236"/>
      <c r="D207" s="236"/>
      <c r="E207" s="5"/>
    </row>
    <row r="208" spans="1:5" ht="39" customHeight="1">
      <c r="A208" s="226" t="s">
        <v>174</v>
      </c>
      <c r="B208" s="227"/>
      <c r="C208" s="40" t="s">
        <v>152</v>
      </c>
      <c r="D208" s="41" t="s">
        <v>153</v>
      </c>
      <c r="E208" s="9"/>
    </row>
    <row r="209" spans="1:5" ht="39" customHeight="1" thickBot="1">
      <c r="A209" s="228"/>
      <c r="B209" s="229"/>
      <c r="C209" s="42">
        <f>D206</f>
        <v>0</v>
      </c>
      <c r="D209" s="43">
        <f>C209/60*100</f>
        <v>0</v>
      </c>
      <c r="E209" s="9"/>
    </row>
    <row r="210" spans="1:5" ht="39" customHeight="1" thickBot="1">
      <c r="A210" s="230"/>
      <c r="B210" s="231"/>
      <c r="C210" s="231"/>
      <c r="D210" s="232"/>
      <c r="E210" s="9"/>
    </row>
    <row r="211" spans="1:5" ht="39" customHeight="1">
      <c r="A211" s="226" t="s">
        <v>175</v>
      </c>
      <c r="B211" s="227"/>
      <c r="C211" s="40" t="s">
        <v>176</v>
      </c>
      <c r="D211" s="46" t="s">
        <v>177</v>
      </c>
      <c r="E211" s="9"/>
    </row>
    <row r="212" spans="1:5" ht="39" customHeight="1" thickBot="1">
      <c r="A212" s="228"/>
      <c r="B212" s="229"/>
      <c r="C212" s="47">
        <f>C132+C157+C179+C209</f>
        <v>0</v>
      </c>
      <c r="D212" s="48">
        <f>C212/195*100</f>
        <v>0</v>
      </c>
      <c r="E212" s="9">
        <f>E129+E154+E176+E206</f>
        <v>195</v>
      </c>
    </row>
    <row r="213" spans="1:5" ht="39" customHeight="1">
      <c r="A213" s="196"/>
      <c r="B213" s="196"/>
      <c r="C213" s="196"/>
      <c r="D213" s="196"/>
      <c r="E213" s="9"/>
    </row>
    <row r="214" spans="1:5" ht="39" customHeight="1">
      <c r="A214" s="313" t="s">
        <v>417</v>
      </c>
      <c r="B214" s="313"/>
      <c r="C214" s="313"/>
      <c r="D214" s="313"/>
      <c r="E214" s="9"/>
    </row>
    <row r="215" spans="1:5" ht="39" customHeight="1">
      <c r="A215" s="237" t="s">
        <v>178</v>
      </c>
      <c r="B215" s="238"/>
      <c r="C215" s="238"/>
      <c r="D215" s="239"/>
      <c r="E215" s="9"/>
    </row>
    <row r="216" spans="1:5" ht="39" customHeight="1">
      <c r="A216" s="244" t="s">
        <v>408</v>
      </c>
      <c r="B216" s="245"/>
      <c r="C216" s="245"/>
      <c r="D216" s="32" t="s">
        <v>8</v>
      </c>
      <c r="E216" s="9"/>
    </row>
    <row r="217" spans="1:5" ht="39" customHeight="1">
      <c r="A217" s="244" t="s">
        <v>164</v>
      </c>
      <c r="B217" s="245"/>
      <c r="C217" s="245"/>
      <c r="D217" s="33" t="s">
        <v>3</v>
      </c>
      <c r="E217" s="9"/>
    </row>
    <row r="218" spans="1:5" ht="39" customHeight="1">
      <c r="A218" s="237" t="s">
        <v>56</v>
      </c>
      <c r="B218" s="238"/>
      <c r="C218" s="238"/>
      <c r="D218" s="79"/>
      <c r="E218" s="8">
        <v>3</v>
      </c>
    </row>
    <row r="219" spans="1:5" ht="39" customHeight="1">
      <c r="A219" s="237" t="s">
        <v>57</v>
      </c>
      <c r="B219" s="238"/>
      <c r="C219" s="238"/>
      <c r="D219" s="141"/>
      <c r="E219" s="8">
        <v>3</v>
      </c>
    </row>
    <row r="220" spans="1:5" ht="39" customHeight="1">
      <c r="A220" s="237" t="s">
        <v>58</v>
      </c>
      <c r="B220" s="238"/>
      <c r="C220" s="238"/>
      <c r="D220" s="141"/>
      <c r="E220" s="8">
        <v>3</v>
      </c>
    </row>
    <row r="221" spans="1:5" ht="39" customHeight="1">
      <c r="A221" s="308" t="s">
        <v>59</v>
      </c>
      <c r="B221" s="309"/>
      <c r="C221" s="309"/>
      <c r="D221" s="141"/>
      <c r="E221" s="8">
        <v>3</v>
      </c>
    </row>
    <row r="222" spans="1:5" ht="39" customHeight="1">
      <c r="A222" s="244" t="s">
        <v>150</v>
      </c>
      <c r="B222" s="245"/>
      <c r="C222" s="245"/>
      <c r="D222" s="33" t="s">
        <v>3</v>
      </c>
      <c r="E222" s="9"/>
    </row>
    <row r="223" spans="1:5" ht="39" customHeight="1">
      <c r="A223" s="237" t="s">
        <v>60</v>
      </c>
      <c r="B223" s="238"/>
      <c r="C223" s="238"/>
      <c r="D223" s="2"/>
      <c r="E223" s="8">
        <v>3</v>
      </c>
    </row>
    <row r="224" spans="1:5" ht="39" customHeight="1">
      <c r="A224" s="237" t="s">
        <v>61</v>
      </c>
      <c r="B224" s="238"/>
      <c r="C224" s="238"/>
      <c r="D224" s="104"/>
      <c r="E224" s="8">
        <v>3</v>
      </c>
    </row>
    <row r="225" spans="1:5" ht="39" customHeight="1">
      <c r="A225" s="215" t="s">
        <v>383</v>
      </c>
      <c r="B225" s="216"/>
      <c r="C225" s="216"/>
      <c r="D225" s="33" t="s">
        <v>3</v>
      </c>
      <c r="E225" s="8"/>
    </row>
    <row r="226" spans="1:5" ht="39" customHeight="1">
      <c r="A226" s="314" t="s">
        <v>398</v>
      </c>
      <c r="B226" s="315"/>
      <c r="C226" s="315"/>
      <c r="D226" s="2"/>
      <c r="E226" s="8">
        <v>3</v>
      </c>
    </row>
    <row r="227" spans="1:5" ht="39" customHeight="1">
      <c r="A227" s="314" t="s">
        <v>399</v>
      </c>
      <c r="B227" s="315"/>
      <c r="C227" s="315"/>
      <c r="D227" s="104"/>
      <c r="E227" s="8">
        <v>3</v>
      </c>
    </row>
    <row r="228" spans="1:5" ht="39" customHeight="1">
      <c r="A228" s="314" t="s">
        <v>400</v>
      </c>
      <c r="B228" s="315"/>
      <c r="C228" s="315"/>
      <c r="D228" s="104"/>
      <c r="E228" s="8">
        <v>3</v>
      </c>
    </row>
    <row r="229" spans="1:5" ht="39" customHeight="1">
      <c r="A229" s="374" t="s">
        <v>401</v>
      </c>
      <c r="B229" s="375"/>
      <c r="C229" s="375"/>
      <c r="D229" s="104"/>
      <c r="E229" s="8">
        <v>3</v>
      </c>
    </row>
    <row r="230" spans="1:5" ht="39" customHeight="1">
      <c r="A230" s="240" t="s">
        <v>181</v>
      </c>
      <c r="B230" s="240"/>
      <c r="C230" s="240"/>
      <c r="D230" s="38">
        <f>SUM(D218:D229)</f>
        <v>0</v>
      </c>
      <c r="E230" s="9">
        <f>SUM(E218:E229)</f>
        <v>30</v>
      </c>
    </row>
    <row r="231" spans="1:5" ht="39" customHeight="1" thickBot="1">
      <c r="A231" s="49" t="s">
        <v>106</v>
      </c>
      <c r="B231" s="236" t="s">
        <v>131</v>
      </c>
      <c r="C231" s="236"/>
      <c r="D231" s="236"/>
      <c r="E231" s="9"/>
    </row>
    <row r="232" spans="1:5" ht="39" customHeight="1">
      <c r="A232" s="226" t="s">
        <v>182</v>
      </c>
      <c r="B232" s="227"/>
      <c r="C232" s="40" t="s">
        <v>152</v>
      </c>
      <c r="D232" s="41" t="s">
        <v>153</v>
      </c>
      <c r="E232" s="9"/>
    </row>
    <row r="233" spans="1:5" ht="39" customHeight="1" thickBot="1">
      <c r="A233" s="228"/>
      <c r="B233" s="229"/>
      <c r="C233" s="50">
        <f>D230</f>
        <v>0</v>
      </c>
      <c r="D233" s="43">
        <f>C233/30*100</f>
        <v>0</v>
      </c>
      <c r="E233" s="9"/>
    </row>
    <row r="234" spans="1:5" ht="39" customHeight="1">
      <c r="A234" s="393"/>
      <c r="B234" s="394"/>
      <c r="C234" s="394"/>
      <c r="D234" s="395"/>
      <c r="E234" s="9"/>
    </row>
    <row r="235" spans="1:5" ht="39" customHeight="1">
      <c r="A235" s="212" t="s">
        <v>179</v>
      </c>
      <c r="B235" s="213"/>
      <c r="C235" s="213"/>
      <c r="D235" s="270"/>
      <c r="E235" s="9"/>
    </row>
    <row r="236" spans="1:5" ht="39" customHeight="1">
      <c r="A236" s="223" t="s">
        <v>407</v>
      </c>
      <c r="B236" s="224"/>
      <c r="C236" s="225"/>
      <c r="D236" s="32" t="s">
        <v>8</v>
      </c>
      <c r="E236" s="9"/>
    </row>
    <row r="237" spans="1:5" ht="39" customHeight="1">
      <c r="A237" s="244" t="s">
        <v>185</v>
      </c>
      <c r="B237" s="245"/>
      <c r="C237" s="245"/>
      <c r="D237" s="33" t="s">
        <v>3</v>
      </c>
      <c r="E237" s="9"/>
    </row>
    <row r="238" spans="1:5" ht="39" customHeight="1">
      <c r="A238" s="212" t="s">
        <v>62</v>
      </c>
      <c r="B238" s="213"/>
      <c r="C238" s="214"/>
      <c r="D238" s="80"/>
      <c r="E238" s="8">
        <v>3</v>
      </c>
    </row>
    <row r="239" spans="1:5" ht="39" customHeight="1">
      <c r="A239" s="212" t="s">
        <v>63</v>
      </c>
      <c r="B239" s="213"/>
      <c r="C239" s="214"/>
      <c r="D239" s="142"/>
      <c r="E239" s="8">
        <v>3</v>
      </c>
    </row>
    <row r="240" spans="1:5" ht="39" customHeight="1">
      <c r="A240" s="212" t="s">
        <v>64</v>
      </c>
      <c r="B240" s="213"/>
      <c r="C240" s="214"/>
      <c r="D240" s="142"/>
      <c r="E240" s="8">
        <v>3</v>
      </c>
    </row>
    <row r="241" spans="1:5" ht="39" customHeight="1">
      <c r="A241" s="223" t="s">
        <v>150</v>
      </c>
      <c r="B241" s="224"/>
      <c r="C241" s="225"/>
      <c r="D241" s="33" t="s">
        <v>3</v>
      </c>
      <c r="E241" s="9"/>
    </row>
    <row r="242" spans="1:5" ht="39" customHeight="1">
      <c r="A242" s="212" t="s">
        <v>65</v>
      </c>
      <c r="B242" s="213"/>
      <c r="C242" s="214"/>
      <c r="D242" s="81"/>
      <c r="E242" s="8">
        <v>3</v>
      </c>
    </row>
    <row r="243" spans="1:5" ht="39" customHeight="1">
      <c r="A243" s="212" t="s">
        <v>66</v>
      </c>
      <c r="B243" s="213"/>
      <c r="C243" s="214"/>
      <c r="D243" s="143"/>
      <c r="E243" s="8">
        <v>3</v>
      </c>
    </row>
    <row r="244" spans="1:5" ht="39" customHeight="1">
      <c r="A244" s="212" t="s">
        <v>67</v>
      </c>
      <c r="B244" s="213"/>
      <c r="C244" s="214"/>
      <c r="D244" s="143"/>
      <c r="E244" s="8">
        <v>3</v>
      </c>
    </row>
    <row r="245" spans="1:5" ht="39" customHeight="1">
      <c r="A245" s="316" t="s">
        <v>383</v>
      </c>
      <c r="B245" s="317"/>
      <c r="C245" s="318"/>
      <c r="D245" s="33" t="s">
        <v>3</v>
      </c>
      <c r="E245" s="8"/>
    </row>
    <row r="246" spans="1:5" ht="39" customHeight="1">
      <c r="A246" s="233" t="s">
        <v>402</v>
      </c>
      <c r="B246" s="234"/>
      <c r="C246" s="235"/>
      <c r="D246" s="81"/>
      <c r="E246" s="8">
        <v>3</v>
      </c>
    </row>
    <row r="247" spans="1:5" ht="39" customHeight="1">
      <c r="A247" s="233" t="s">
        <v>403</v>
      </c>
      <c r="B247" s="234"/>
      <c r="C247" s="235"/>
      <c r="D247" s="143"/>
      <c r="E247" s="8">
        <v>3</v>
      </c>
    </row>
    <row r="248" spans="1:5" ht="39" customHeight="1">
      <c r="A248" s="233" t="s">
        <v>404</v>
      </c>
      <c r="B248" s="234"/>
      <c r="C248" s="235"/>
      <c r="D248" s="143"/>
      <c r="E248" s="8">
        <v>3</v>
      </c>
    </row>
    <row r="249" spans="1:5" ht="39" customHeight="1">
      <c r="A249" s="233" t="s">
        <v>405</v>
      </c>
      <c r="B249" s="234"/>
      <c r="C249" s="235"/>
      <c r="D249" s="143"/>
      <c r="E249" s="8">
        <v>3</v>
      </c>
    </row>
    <row r="250" spans="1:5" ht="39" customHeight="1">
      <c r="A250" s="233" t="s">
        <v>406</v>
      </c>
      <c r="B250" s="234"/>
      <c r="C250" s="235"/>
      <c r="D250" s="143"/>
      <c r="E250" s="8">
        <v>3</v>
      </c>
    </row>
    <row r="251" spans="1:5" ht="39" customHeight="1">
      <c r="A251" s="240" t="s">
        <v>183</v>
      </c>
      <c r="B251" s="240"/>
      <c r="C251" s="240"/>
      <c r="D251" s="38">
        <f>SUM(D238:D250)</f>
        <v>0</v>
      </c>
      <c r="E251" s="9">
        <f>SUM(E238:E250)</f>
        <v>33</v>
      </c>
    </row>
    <row r="252" spans="1:5" ht="39" customHeight="1" thickBot="1">
      <c r="A252" s="45" t="s">
        <v>106</v>
      </c>
      <c r="B252" s="236" t="s">
        <v>131</v>
      </c>
      <c r="C252" s="236"/>
      <c r="D252" s="236"/>
      <c r="E252" s="9"/>
    </row>
    <row r="253" spans="1:5" ht="39" customHeight="1">
      <c r="A253" s="226" t="s">
        <v>184</v>
      </c>
      <c r="B253" s="227"/>
      <c r="C253" s="40" t="s">
        <v>152</v>
      </c>
      <c r="D253" s="41" t="s">
        <v>153</v>
      </c>
      <c r="E253" s="9"/>
    </row>
    <row r="254" spans="1:5" ht="39" customHeight="1" thickBot="1">
      <c r="A254" s="228"/>
      <c r="B254" s="229"/>
      <c r="C254" s="51">
        <f>D251</f>
        <v>0</v>
      </c>
      <c r="D254" s="52">
        <f>C254/33*100</f>
        <v>0</v>
      </c>
      <c r="E254" s="9"/>
    </row>
    <row r="255" spans="1:5" ht="39" customHeight="1">
      <c r="A255" s="390"/>
      <c r="B255" s="391"/>
      <c r="C255" s="391"/>
      <c r="D255" s="392"/>
      <c r="E255" s="9"/>
    </row>
    <row r="256" spans="1:5" ht="39" customHeight="1">
      <c r="A256" s="237" t="s">
        <v>163</v>
      </c>
      <c r="B256" s="238"/>
      <c r="C256" s="238"/>
      <c r="D256" s="239"/>
      <c r="E256" s="9"/>
    </row>
    <row r="257" spans="1:5" ht="39" customHeight="1">
      <c r="A257" s="244" t="s">
        <v>413</v>
      </c>
      <c r="B257" s="245"/>
      <c r="C257" s="245"/>
      <c r="D257" s="32" t="s">
        <v>8</v>
      </c>
      <c r="E257" s="9"/>
    </row>
    <row r="258" spans="1:5" ht="39" customHeight="1">
      <c r="A258" s="244" t="s">
        <v>149</v>
      </c>
      <c r="B258" s="245"/>
      <c r="C258" s="245"/>
      <c r="D258" s="33" t="s">
        <v>3</v>
      </c>
      <c r="E258" s="9"/>
    </row>
    <row r="259" spans="1:5" ht="39" customHeight="1">
      <c r="A259" s="212" t="s">
        <v>68</v>
      </c>
      <c r="B259" s="213"/>
      <c r="C259" s="214"/>
      <c r="D259" s="78"/>
      <c r="E259" s="8">
        <v>3</v>
      </c>
    </row>
    <row r="260" spans="1:5" ht="39" customHeight="1">
      <c r="A260" s="212" t="s">
        <v>69</v>
      </c>
      <c r="B260" s="213"/>
      <c r="C260" s="214"/>
      <c r="D260" s="140"/>
      <c r="E260" s="8">
        <v>3</v>
      </c>
    </row>
    <row r="261" spans="1:5" ht="39" customHeight="1">
      <c r="A261" s="212" t="s">
        <v>70</v>
      </c>
      <c r="B261" s="213"/>
      <c r="C261" s="214"/>
      <c r="D261" s="140"/>
      <c r="E261" s="8">
        <v>3</v>
      </c>
    </row>
    <row r="262" spans="1:5" ht="39" customHeight="1">
      <c r="A262" s="212" t="s">
        <v>71</v>
      </c>
      <c r="B262" s="213"/>
      <c r="C262" s="214"/>
      <c r="D262" s="140"/>
      <c r="E262" s="8">
        <v>3</v>
      </c>
    </row>
    <row r="263" spans="1:5" ht="39" customHeight="1">
      <c r="A263" s="212" t="s">
        <v>72</v>
      </c>
      <c r="B263" s="213"/>
      <c r="C263" s="214"/>
      <c r="D263" s="140"/>
      <c r="E263" s="8">
        <v>3</v>
      </c>
    </row>
    <row r="264" spans="1:5" ht="39" customHeight="1">
      <c r="A264" s="212" t="s">
        <v>73</v>
      </c>
      <c r="B264" s="213"/>
      <c r="C264" s="214"/>
      <c r="D264" s="140"/>
      <c r="E264" s="8">
        <v>3</v>
      </c>
    </row>
    <row r="265" spans="1:5" ht="39" customHeight="1">
      <c r="A265" s="212" t="s">
        <v>74</v>
      </c>
      <c r="B265" s="213"/>
      <c r="C265" s="214"/>
      <c r="D265" s="140"/>
      <c r="E265" s="8">
        <v>3</v>
      </c>
    </row>
    <row r="266" spans="1:5" ht="39" customHeight="1">
      <c r="A266" s="212" t="s">
        <v>75</v>
      </c>
      <c r="B266" s="213"/>
      <c r="C266" s="214"/>
      <c r="D266" s="140"/>
      <c r="E266" s="8">
        <v>3</v>
      </c>
    </row>
    <row r="267" spans="1:5" ht="39" customHeight="1">
      <c r="A267" s="212" t="s">
        <v>76</v>
      </c>
      <c r="B267" s="213"/>
      <c r="C267" s="214"/>
      <c r="D267" s="140"/>
      <c r="E267" s="8">
        <v>3</v>
      </c>
    </row>
    <row r="268" spans="1:5" ht="39" customHeight="1">
      <c r="A268" s="223" t="s">
        <v>150</v>
      </c>
      <c r="B268" s="224"/>
      <c r="C268" s="225"/>
      <c r="D268" s="33" t="s">
        <v>3</v>
      </c>
      <c r="E268" s="9"/>
    </row>
    <row r="269" spans="1:5" ht="39" customHeight="1">
      <c r="A269" s="212" t="s">
        <v>504</v>
      </c>
      <c r="B269" s="213"/>
      <c r="C269" s="214"/>
      <c r="D269" s="2"/>
      <c r="E269" s="8">
        <v>3</v>
      </c>
    </row>
    <row r="270" spans="1:5" ht="39" customHeight="1">
      <c r="A270" s="212" t="s">
        <v>77</v>
      </c>
      <c r="B270" s="213"/>
      <c r="C270" s="214"/>
      <c r="D270" s="104"/>
      <c r="E270" s="8">
        <v>3</v>
      </c>
    </row>
    <row r="271" spans="1:5" ht="39" customHeight="1">
      <c r="A271" s="212" t="s">
        <v>78</v>
      </c>
      <c r="B271" s="213"/>
      <c r="C271" s="214"/>
      <c r="D271" s="104"/>
      <c r="E271" s="8">
        <v>3</v>
      </c>
    </row>
    <row r="272" spans="1:5" ht="39" customHeight="1">
      <c r="A272" s="212" t="s">
        <v>79</v>
      </c>
      <c r="B272" s="213"/>
      <c r="C272" s="214"/>
      <c r="D272" s="104"/>
      <c r="E272" s="8">
        <v>3</v>
      </c>
    </row>
    <row r="273" spans="1:5" ht="39" customHeight="1">
      <c r="A273" s="212" t="s">
        <v>80</v>
      </c>
      <c r="B273" s="213"/>
      <c r="C273" s="214"/>
      <c r="D273" s="104"/>
      <c r="E273" s="8">
        <v>3</v>
      </c>
    </row>
    <row r="274" spans="1:5" ht="39" customHeight="1">
      <c r="A274" s="212" t="s">
        <v>81</v>
      </c>
      <c r="B274" s="213"/>
      <c r="C274" s="214"/>
      <c r="D274" s="104"/>
      <c r="E274" s="8">
        <v>3</v>
      </c>
    </row>
    <row r="275" spans="1:5" ht="39" customHeight="1">
      <c r="A275" s="212" t="s">
        <v>82</v>
      </c>
      <c r="B275" s="213"/>
      <c r="C275" s="214"/>
      <c r="D275" s="104"/>
      <c r="E275" s="8">
        <v>3</v>
      </c>
    </row>
    <row r="276" spans="1:5" ht="39" customHeight="1">
      <c r="A276" s="212" t="s">
        <v>83</v>
      </c>
      <c r="B276" s="213"/>
      <c r="C276" s="214"/>
      <c r="D276" s="104"/>
      <c r="E276" s="8">
        <v>3</v>
      </c>
    </row>
    <row r="277" spans="1:5" ht="39" customHeight="1">
      <c r="A277" s="212" t="s">
        <v>84</v>
      </c>
      <c r="B277" s="213"/>
      <c r="C277" s="214"/>
      <c r="D277" s="104"/>
      <c r="E277" s="8">
        <v>3</v>
      </c>
    </row>
    <row r="278" spans="1:5" ht="39" customHeight="1">
      <c r="A278" s="316" t="s">
        <v>383</v>
      </c>
      <c r="B278" s="317"/>
      <c r="C278" s="318"/>
      <c r="D278" s="33" t="s">
        <v>3</v>
      </c>
      <c r="E278" s="8"/>
    </row>
    <row r="279" spans="1:5" ht="39" customHeight="1">
      <c r="A279" s="233" t="s">
        <v>410</v>
      </c>
      <c r="B279" s="234"/>
      <c r="C279" s="235"/>
      <c r="D279" s="2"/>
      <c r="E279" s="8">
        <v>3</v>
      </c>
    </row>
    <row r="280" spans="1:5" ht="39" customHeight="1">
      <c r="A280" s="233" t="s">
        <v>411</v>
      </c>
      <c r="B280" s="234"/>
      <c r="C280" s="235"/>
      <c r="D280" s="104"/>
      <c r="E280" s="8">
        <v>3</v>
      </c>
    </row>
    <row r="281" spans="1:5" ht="39" customHeight="1">
      <c r="A281" s="233" t="s">
        <v>412</v>
      </c>
      <c r="B281" s="234"/>
      <c r="C281" s="235"/>
      <c r="D281" s="104"/>
      <c r="E281" s="8">
        <v>3</v>
      </c>
    </row>
    <row r="282" spans="1:5" ht="39" customHeight="1">
      <c r="A282" s="240" t="s">
        <v>186</v>
      </c>
      <c r="B282" s="240"/>
      <c r="C282" s="240"/>
      <c r="D282" s="38">
        <f>SUM(D259:D281)</f>
        <v>0</v>
      </c>
      <c r="E282" s="9">
        <f>SUM(E259:E281)</f>
        <v>63</v>
      </c>
    </row>
    <row r="283" spans="1:5" ht="39" customHeight="1" thickBot="1">
      <c r="A283" s="39" t="s">
        <v>106</v>
      </c>
      <c r="B283" s="236" t="s">
        <v>131</v>
      </c>
      <c r="C283" s="236"/>
      <c r="D283" s="236"/>
      <c r="E283" s="9"/>
    </row>
    <row r="284" spans="1:5" ht="39" customHeight="1">
      <c r="A284" s="226" t="s">
        <v>187</v>
      </c>
      <c r="B284" s="227"/>
      <c r="C284" s="40" t="s">
        <v>152</v>
      </c>
      <c r="D284" s="41" t="s">
        <v>153</v>
      </c>
      <c r="E284" s="9"/>
    </row>
    <row r="285" spans="1:5" ht="39" customHeight="1" thickBot="1">
      <c r="A285" s="228"/>
      <c r="B285" s="229"/>
      <c r="C285" s="42">
        <f>D282</f>
        <v>0</v>
      </c>
      <c r="D285" s="43">
        <f>C285/63*100</f>
        <v>0</v>
      </c>
      <c r="E285" s="9"/>
    </row>
    <row r="286" spans="1:5" ht="39" customHeight="1">
      <c r="A286" s="220"/>
      <c r="B286" s="221"/>
      <c r="C286" s="221"/>
      <c r="D286" s="222"/>
      <c r="E286" s="9"/>
    </row>
    <row r="287" spans="1:5" ht="39" customHeight="1">
      <c r="A287" s="237" t="s">
        <v>180</v>
      </c>
      <c r="B287" s="238"/>
      <c r="C287" s="238"/>
      <c r="D287" s="239"/>
      <c r="E287" s="9"/>
    </row>
    <row r="288" spans="1:5" ht="39" customHeight="1">
      <c r="A288" s="244" t="s">
        <v>416</v>
      </c>
      <c r="B288" s="245"/>
      <c r="C288" s="245"/>
      <c r="D288" s="32" t="s">
        <v>8</v>
      </c>
      <c r="E288" s="9"/>
    </row>
    <row r="289" spans="1:5" ht="39" customHeight="1">
      <c r="A289" s="244" t="s">
        <v>164</v>
      </c>
      <c r="B289" s="245"/>
      <c r="C289" s="245"/>
      <c r="D289" s="33" t="s">
        <v>3</v>
      </c>
      <c r="E289" s="9"/>
    </row>
    <row r="290" spans="1:5" ht="39" customHeight="1">
      <c r="A290" s="212" t="s">
        <v>85</v>
      </c>
      <c r="B290" s="213"/>
      <c r="C290" s="214"/>
      <c r="D290" s="78"/>
      <c r="E290" s="8">
        <v>3</v>
      </c>
    </row>
    <row r="291" spans="1:5" ht="39" customHeight="1">
      <c r="A291" s="212" t="s">
        <v>86</v>
      </c>
      <c r="B291" s="213"/>
      <c r="C291" s="214"/>
      <c r="D291" s="140"/>
      <c r="E291" s="8">
        <v>3</v>
      </c>
    </row>
    <row r="292" spans="1:5" ht="39" customHeight="1">
      <c r="A292" s="212" t="s">
        <v>87</v>
      </c>
      <c r="B292" s="213"/>
      <c r="C292" s="214"/>
      <c r="D292" s="140"/>
      <c r="E292" s="8">
        <v>3</v>
      </c>
    </row>
    <row r="293" spans="1:5" ht="39" customHeight="1">
      <c r="A293" s="212" t="s">
        <v>88</v>
      </c>
      <c r="B293" s="213"/>
      <c r="C293" s="214"/>
      <c r="D293" s="140"/>
      <c r="E293" s="8">
        <v>3</v>
      </c>
    </row>
    <row r="294" spans="1:5" ht="39" customHeight="1">
      <c r="A294" s="212" t="s">
        <v>89</v>
      </c>
      <c r="B294" s="213"/>
      <c r="C294" s="214"/>
      <c r="D294" s="140"/>
      <c r="E294" s="8">
        <v>3</v>
      </c>
    </row>
    <row r="295" spans="1:5" ht="39" customHeight="1">
      <c r="A295" s="212" t="s">
        <v>90</v>
      </c>
      <c r="B295" s="213"/>
      <c r="C295" s="214"/>
      <c r="D295" s="140"/>
      <c r="E295" s="8">
        <v>3</v>
      </c>
    </row>
    <row r="296" spans="1:5" ht="39" customHeight="1">
      <c r="A296" s="212" t="s">
        <v>91</v>
      </c>
      <c r="B296" s="213"/>
      <c r="C296" s="214"/>
      <c r="D296" s="140"/>
      <c r="E296" s="8">
        <v>3</v>
      </c>
    </row>
    <row r="297" spans="1:5" ht="39" customHeight="1">
      <c r="A297" s="212" t="s">
        <v>92</v>
      </c>
      <c r="B297" s="213"/>
      <c r="C297" s="214"/>
      <c r="D297" s="140"/>
      <c r="E297" s="8">
        <v>3</v>
      </c>
    </row>
    <row r="298" spans="1:5" ht="39" customHeight="1">
      <c r="A298" s="212" t="s">
        <v>93</v>
      </c>
      <c r="B298" s="213"/>
      <c r="C298" s="214"/>
      <c r="D298" s="140"/>
      <c r="E298" s="8">
        <v>3</v>
      </c>
    </row>
    <row r="299" spans="1:5" ht="39" customHeight="1">
      <c r="A299" s="212" t="s">
        <v>100</v>
      </c>
      <c r="B299" s="213"/>
      <c r="C299" s="214"/>
      <c r="D299" s="140"/>
      <c r="E299" s="8">
        <v>3</v>
      </c>
    </row>
    <row r="300" spans="1:5" ht="39" customHeight="1">
      <c r="A300" s="212" t="s">
        <v>101</v>
      </c>
      <c r="B300" s="213"/>
      <c r="C300" s="214"/>
      <c r="D300" s="140"/>
      <c r="E300" s="8">
        <v>3</v>
      </c>
    </row>
    <row r="301" spans="1:5" ht="39" customHeight="1">
      <c r="A301" s="212" t="s">
        <v>102</v>
      </c>
      <c r="B301" s="213"/>
      <c r="C301" s="214"/>
      <c r="D301" s="140"/>
      <c r="E301" s="8">
        <v>3</v>
      </c>
    </row>
    <row r="302" spans="1:5" ht="39" customHeight="1">
      <c r="A302" s="212" t="s">
        <v>103</v>
      </c>
      <c r="B302" s="213"/>
      <c r="C302" s="214"/>
      <c r="D302" s="140"/>
      <c r="E302" s="8">
        <v>3</v>
      </c>
    </row>
    <row r="303" spans="1:5" ht="39" customHeight="1">
      <c r="A303" s="223" t="s">
        <v>150</v>
      </c>
      <c r="B303" s="224"/>
      <c r="C303" s="225"/>
      <c r="D303" s="33" t="s">
        <v>3</v>
      </c>
      <c r="E303" s="9"/>
    </row>
    <row r="304" spans="1:5" ht="39" customHeight="1">
      <c r="A304" s="212" t="s">
        <v>94</v>
      </c>
      <c r="B304" s="213"/>
      <c r="C304" s="214"/>
      <c r="D304" s="2"/>
      <c r="E304" s="8">
        <v>3</v>
      </c>
    </row>
    <row r="305" spans="1:5" ht="39" customHeight="1">
      <c r="A305" s="212" t="s">
        <v>95</v>
      </c>
      <c r="B305" s="213"/>
      <c r="C305" s="214"/>
      <c r="D305" s="104"/>
      <c r="E305" s="8">
        <v>3</v>
      </c>
    </row>
    <row r="306" spans="1:5" ht="39" customHeight="1">
      <c r="A306" s="212" t="s">
        <v>96</v>
      </c>
      <c r="B306" s="213"/>
      <c r="C306" s="214"/>
      <c r="D306" s="104"/>
      <c r="E306" s="8">
        <v>3</v>
      </c>
    </row>
    <row r="307" spans="1:5" ht="39" customHeight="1">
      <c r="A307" s="212" t="s">
        <v>97</v>
      </c>
      <c r="B307" s="213"/>
      <c r="C307" s="214"/>
      <c r="D307" s="104"/>
      <c r="E307" s="8">
        <v>3</v>
      </c>
    </row>
    <row r="308" spans="1:5" ht="39" customHeight="1">
      <c r="A308" s="212" t="s">
        <v>98</v>
      </c>
      <c r="B308" s="213"/>
      <c r="C308" s="214"/>
      <c r="D308" s="104"/>
      <c r="E308" s="8">
        <v>3</v>
      </c>
    </row>
    <row r="309" spans="1:5" ht="39" customHeight="1">
      <c r="A309" s="212" t="s">
        <v>99</v>
      </c>
      <c r="B309" s="213"/>
      <c r="C309" s="214"/>
      <c r="D309" s="104"/>
      <c r="E309" s="8">
        <v>3</v>
      </c>
    </row>
    <row r="310" spans="1:5" ht="39" customHeight="1">
      <c r="A310" s="316" t="s">
        <v>383</v>
      </c>
      <c r="B310" s="317"/>
      <c r="C310" s="318"/>
      <c r="D310" s="33" t="s">
        <v>3</v>
      </c>
      <c r="E310" s="8"/>
    </row>
    <row r="311" spans="1:5" ht="39" customHeight="1">
      <c r="A311" s="233" t="s">
        <v>414</v>
      </c>
      <c r="B311" s="234"/>
      <c r="C311" s="235"/>
      <c r="D311" s="2"/>
      <c r="E311" s="8">
        <v>3</v>
      </c>
    </row>
    <row r="312" spans="1:5" ht="39" customHeight="1">
      <c r="A312" s="233" t="s">
        <v>415</v>
      </c>
      <c r="B312" s="234"/>
      <c r="C312" s="235"/>
      <c r="D312" s="104"/>
      <c r="E312" s="8">
        <v>3</v>
      </c>
    </row>
    <row r="313" spans="1:5" ht="39" customHeight="1">
      <c r="A313" s="240" t="s">
        <v>188</v>
      </c>
      <c r="B313" s="240"/>
      <c r="C313" s="240"/>
      <c r="D313" s="38">
        <f>SUM(D290:D312)</f>
        <v>0</v>
      </c>
      <c r="E313" s="9">
        <f>SUM(E290:E312)</f>
        <v>63</v>
      </c>
    </row>
    <row r="314" spans="1:5" ht="39" customHeight="1" thickBot="1">
      <c r="A314" s="39" t="s">
        <v>106</v>
      </c>
      <c r="B314" s="236" t="s">
        <v>131</v>
      </c>
      <c r="C314" s="236"/>
      <c r="D314" s="236"/>
      <c r="E314" s="9"/>
    </row>
    <row r="315" spans="1:5" ht="39" customHeight="1">
      <c r="A315" s="226" t="s">
        <v>189</v>
      </c>
      <c r="B315" s="227"/>
      <c r="C315" s="40" t="s">
        <v>152</v>
      </c>
      <c r="D315" s="41" t="s">
        <v>153</v>
      </c>
      <c r="E315" s="9"/>
    </row>
    <row r="316" spans="1:5" ht="39" customHeight="1" thickBot="1">
      <c r="A316" s="228"/>
      <c r="B316" s="229"/>
      <c r="C316" s="51">
        <f>D313</f>
        <v>0</v>
      </c>
      <c r="D316" s="43">
        <f>C316/63*100</f>
        <v>0</v>
      </c>
      <c r="E316" s="9"/>
    </row>
    <row r="317" spans="1:5" ht="39" customHeight="1" thickBot="1">
      <c r="A317" s="230"/>
      <c r="B317" s="231"/>
      <c r="C317" s="231"/>
      <c r="D317" s="232"/>
      <c r="E317" s="9"/>
    </row>
    <row r="318" spans="1:5" ht="39" customHeight="1">
      <c r="A318" s="226" t="s">
        <v>190</v>
      </c>
      <c r="B318" s="227"/>
      <c r="C318" s="40" t="s">
        <v>176</v>
      </c>
      <c r="D318" s="46" t="s">
        <v>177</v>
      </c>
      <c r="E318" s="9"/>
    </row>
    <row r="319" spans="1:5" ht="39" customHeight="1" thickBot="1">
      <c r="A319" s="228"/>
      <c r="B319" s="229"/>
      <c r="C319" s="53">
        <f>C233+C254+C285+C316</f>
        <v>0</v>
      </c>
      <c r="D319" s="48">
        <f>C319/189*100</f>
        <v>0</v>
      </c>
      <c r="E319" s="9">
        <f>E230+E251+E282+E313</f>
        <v>189</v>
      </c>
    </row>
    <row r="320" spans="1:5" ht="39" customHeight="1" thickBot="1">
      <c r="A320" s="230"/>
      <c r="B320" s="231"/>
      <c r="C320" s="231"/>
      <c r="D320" s="232"/>
      <c r="E320" s="9"/>
    </row>
    <row r="321" spans="1:5" ht="39" customHeight="1">
      <c r="A321" s="277" t="s">
        <v>522</v>
      </c>
      <c r="B321" s="277"/>
      <c r="C321" s="277"/>
      <c r="D321" s="277"/>
      <c r="E321" s="108"/>
    </row>
    <row r="322" spans="1:5" ht="39" customHeight="1">
      <c r="A322" s="208" t="s">
        <v>521</v>
      </c>
      <c r="B322" s="209"/>
      <c r="C322" s="209"/>
      <c r="D322" s="211"/>
      <c r="E322" s="108"/>
    </row>
    <row r="323" spans="1:5" ht="39" customHeight="1">
      <c r="A323" s="223" t="s">
        <v>389</v>
      </c>
      <c r="B323" s="224"/>
      <c r="C323" s="225"/>
      <c r="D323" s="109" t="s">
        <v>8</v>
      </c>
      <c r="E323" s="108"/>
    </row>
    <row r="324" spans="1:5" ht="39" customHeight="1">
      <c r="A324" s="223" t="s">
        <v>164</v>
      </c>
      <c r="B324" s="224"/>
      <c r="C324" s="225"/>
      <c r="D324" s="110" t="s">
        <v>3</v>
      </c>
      <c r="E324" s="108"/>
    </row>
    <row r="325" spans="1:5" ht="39" customHeight="1">
      <c r="A325" s="208" t="s">
        <v>523</v>
      </c>
      <c r="B325" s="209"/>
      <c r="C325" s="210"/>
      <c r="D325" s="145"/>
      <c r="E325" s="107">
        <v>3</v>
      </c>
    </row>
    <row r="326" spans="1:5" ht="39" customHeight="1">
      <c r="A326" s="208" t="s">
        <v>524</v>
      </c>
      <c r="B326" s="209"/>
      <c r="C326" s="210"/>
      <c r="D326" s="145"/>
      <c r="E326" s="107">
        <v>3</v>
      </c>
    </row>
    <row r="327" spans="1:5" ht="39" customHeight="1">
      <c r="A327" s="208" t="s">
        <v>525</v>
      </c>
      <c r="B327" s="209"/>
      <c r="C327" s="210"/>
      <c r="D327" s="145"/>
      <c r="E327" s="107">
        <v>3</v>
      </c>
    </row>
    <row r="328" spans="1:5" ht="39" customHeight="1">
      <c r="A328" s="223" t="s">
        <v>150</v>
      </c>
      <c r="B328" s="224"/>
      <c r="C328" s="225"/>
      <c r="D328" s="110" t="s">
        <v>3</v>
      </c>
      <c r="E328" s="108"/>
    </row>
    <row r="329" spans="1:5" ht="39" customHeight="1">
      <c r="A329" s="208" t="s">
        <v>526</v>
      </c>
      <c r="B329" s="209"/>
      <c r="C329" s="210"/>
      <c r="D329" s="104"/>
      <c r="E329" s="107">
        <v>3</v>
      </c>
    </row>
    <row r="330" spans="1:5" ht="39" customHeight="1">
      <c r="A330" s="208" t="s">
        <v>527</v>
      </c>
      <c r="B330" s="209"/>
      <c r="C330" s="210"/>
      <c r="D330" s="104"/>
      <c r="E330" s="107">
        <v>3</v>
      </c>
    </row>
    <row r="331" spans="1:5" ht="39" customHeight="1">
      <c r="A331" s="208" t="s">
        <v>528</v>
      </c>
      <c r="B331" s="209"/>
      <c r="C331" s="210"/>
      <c r="D331" s="104"/>
      <c r="E331" s="107">
        <v>3</v>
      </c>
    </row>
    <row r="332" spans="1:5" ht="39" customHeight="1">
      <c r="A332" s="208" t="s">
        <v>529</v>
      </c>
      <c r="B332" s="209"/>
      <c r="C332" s="210"/>
      <c r="D332" s="104"/>
      <c r="E332" s="107">
        <v>3</v>
      </c>
    </row>
    <row r="333" spans="1:5" ht="39" customHeight="1">
      <c r="A333" s="223" t="s">
        <v>383</v>
      </c>
      <c r="B333" s="224"/>
      <c r="C333" s="225"/>
      <c r="D333" s="110" t="s">
        <v>3</v>
      </c>
      <c r="E333" s="107"/>
    </row>
    <row r="334" spans="1:5" ht="39" customHeight="1">
      <c r="A334" s="208" t="s">
        <v>530</v>
      </c>
      <c r="B334" s="209"/>
      <c r="C334" s="210"/>
      <c r="D334" s="104"/>
      <c r="E334" s="107">
        <v>3</v>
      </c>
    </row>
    <row r="335" spans="1:5" ht="39" customHeight="1">
      <c r="A335" s="208" t="s">
        <v>531</v>
      </c>
      <c r="B335" s="209"/>
      <c r="C335" s="210"/>
      <c r="D335" s="104"/>
      <c r="E335" s="107">
        <v>3</v>
      </c>
    </row>
    <row r="336" spans="1:5" ht="39" customHeight="1">
      <c r="A336" s="208" t="s">
        <v>532</v>
      </c>
      <c r="B336" s="209"/>
      <c r="C336" s="210"/>
      <c r="D336" s="104"/>
      <c r="E336" s="107">
        <v>3</v>
      </c>
    </row>
    <row r="337" spans="1:5" ht="39" customHeight="1">
      <c r="A337" s="208" t="s">
        <v>533</v>
      </c>
      <c r="B337" s="209"/>
      <c r="C337" s="210"/>
      <c r="D337" s="104"/>
      <c r="E337" s="107">
        <v>3</v>
      </c>
    </row>
    <row r="338" spans="1:5" ht="39" customHeight="1">
      <c r="A338" s="208" t="s">
        <v>534</v>
      </c>
      <c r="B338" s="209"/>
      <c r="C338" s="210"/>
      <c r="D338" s="104"/>
      <c r="E338" s="107">
        <v>3</v>
      </c>
    </row>
    <row r="339" spans="1:5" ht="39" customHeight="1">
      <c r="A339" s="240" t="s">
        <v>191</v>
      </c>
      <c r="B339" s="240"/>
      <c r="C339" s="240"/>
      <c r="D339" s="111">
        <f>SUM(D325:D338)</f>
        <v>0</v>
      </c>
      <c r="E339" s="107">
        <f>SUM(E325:E338)</f>
        <v>36</v>
      </c>
    </row>
    <row r="340" spans="1:5" ht="39" customHeight="1" thickBot="1">
      <c r="A340" s="120" t="s">
        <v>106</v>
      </c>
      <c r="B340" s="236" t="s">
        <v>131</v>
      </c>
      <c r="C340" s="236"/>
      <c r="D340" s="236"/>
      <c r="E340" s="107"/>
    </row>
    <row r="341" spans="1:5" ht="39" customHeight="1">
      <c r="A341" s="246" t="s">
        <v>535</v>
      </c>
      <c r="B341" s="247"/>
      <c r="C341" s="121" t="s">
        <v>152</v>
      </c>
      <c r="D341" s="122" t="s">
        <v>153</v>
      </c>
      <c r="E341" s="107"/>
    </row>
    <row r="342" spans="1:5" ht="39" customHeight="1" thickBot="1">
      <c r="A342" s="228"/>
      <c r="B342" s="229"/>
      <c r="C342" s="118">
        <f>D339</f>
        <v>0</v>
      </c>
      <c r="D342" s="115">
        <f>C342/36*100</f>
        <v>0</v>
      </c>
      <c r="E342" s="107"/>
    </row>
    <row r="343" spans="1:5" ht="18" customHeight="1" thickBot="1">
      <c r="A343" s="230"/>
      <c r="B343" s="231"/>
      <c r="C343" s="231"/>
      <c r="D343" s="232"/>
      <c r="E343" s="107"/>
    </row>
    <row r="344" spans="1:5" ht="39" customHeight="1">
      <c r="A344" s="226" t="s">
        <v>192</v>
      </c>
      <c r="B344" s="227"/>
      <c r="C344" s="112" t="s">
        <v>176</v>
      </c>
      <c r="D344" s="116" t="s">
        <v>177</v>
      </c>
      <c r="E344" s="107"/>
    </row>
    <row r="345" spans="1:5" ht="39" customHeight="1" thickBot="1">
      <c r="A345" s="228"/>
      <c r="B345" s="229"/>
      <c r="C345" s="123">
        <f>C342</f>
        <v>0</v>
      </c>
      <c r="D345" s="117">
        <f>C345/36*100</f>
        <v>0</v>
      </c>
      <c r="E345" s="107">
        <f>E339</f>
        <v>36</v>
      </c>
    </row>
    <row r="346" spans="1:5" ht="14.25" customHeight="1" thickBot="1">
      <c r="A346" s="248"/>
      <c r="B346" s="248"/>
      <c r="C346" s="248"/>
      <c r="D346" s="248"/>
      <c r="E346" s="107"/>
    </row>
    <row r="347" spans="1:5" ht="39" customHeight="1">
      <c r="A347" s="277" t="s">
        <v>497</v>
      </c>
      <c r="B347" s="277"/>
      <c r="C347" s="277"/>
      <c r="D347" s="277"/>
      <c r="E347" s="108"/>
    </row>
    <row r="348" spans="1:5" ht="68.25" customHeight="1">
      <c r="A348" s="212" t="s">
        <v>479</v>
      </c>
      <c r="B348" s="213"/>
      <c r="C348" s="213"/>
      <c r="D348" s="270"/>
      <c r="E348" s="108"/>
    </row>
    <row r="349" spans="1:5" ht="39" customHeight="1">
      <c r="A349" s="223" t="s">
        <v>498</v>
      </c>
      <c r="B349" s="224"/>
      <c r="C349" s="225"/>
      <c r="D349" s="109" t="s">
        <v>8</v>
      </c>
      <c r="E349" s="108"/>
    </row>
    <row r="350" spans="1:5" ht="39" customHeight="1">
      <c r="A350" s="223" t="s">
        <v>164</v>
      </c>
      <c r="B350" s="224"/>
      <c r="C350" s="225"/>
      <c r="D350" s="110" t="s">
        <v>3</v>
      </c>
      <c r="E350" s="108"/>
    </row>
    <row r="351" spans="1:5" ht="39" customHeight="1">
      <c r="A351" s="212" t="s">
        <v>480</v>
      </c>
      <c r="B351" s="213"/>
      <c r="C351" s="214"/>
      <c r="D351" s="145"/>
      <c r="E351" s="107">
        <v>3</v>
      </c>
    </row>
    <row r="352" spans="1:5" ht="39" customHeight="1">
      <c r="A352" s="212" t="s">
        <v>481</v>
      </c>
      <c r="B352" s="213"/>
      <c r="C352" s="214"/>
      <c r="D352" s="145"/>
      <c r="E352" s="107">
        <v>3</v>
      </c>
    </row>
    <row r="353" spans="1:5" ht="39" customHeight="1">
      <c r="A353" s="212" t="s">
        <v>482</v>
      </c>
      <c r="B353" s="213"/>
      <c r="C353" s="214"/>
      <c r="D353" s="145"/>
      <c r="E353" s="107">
        <v>3</v>
      </c>
    </row>
    <row r="354" spans="1:5" ht="39" customHeight="1">
      <c r="A354" s="212" t="s">
        <v>483</v>
      </c>
      <c r="B354" s="213"/>
      <c r="C354" s="214"/>
      <c r="D354" s="145"/>
      <c r="E354" s="107">
        <v>3</v>
      </c>
    </row>
    <row r="355" spans="1:5" ht="39" customHeight="1">
      <c r="A355" s="212" t="s">
        <v>484</v>
      </c>
      <c r="B355" s="213"/>
      <c r="C355" s="214"/>
      <c r="D355" s="145"/>
      <c r="E355" s="107">
        <v>3</v>
      </c>
    </row>
    <row r="356" spans="1:5" ht="39" customHeight="1">
      <c r="A356" s="212" t="s">
        <v>485</v>
      </c>
      <c r="B356" s="213"/>
      <c r="C356" s="214"/>
      <c r="D356" s="145"/>
      <c r="E356" s="107">
        <v>3</v>
      </c>
    </row>
    <row r="357" spans="1:5" ht="39" customHeight="1">
      <c r="A357" s="212" t="s">
        <v>486</v>
      </c>
      <c r="B357" s="213"/>
      <c r="C357" s="214"/>
      <c r="D357" s="145"/>
      <c r="E357" s="107">
        <v>3</v>
      </c>
    </row>
    <row r="358" spans="1:5" ht="39" customHeight="1">
      <c r="A358" s="212" t="s">
        <v>487</v>
      </c>
      <c r="B358" s="213"/>
      <c r="C358" s="214"/>
      <c r="D358" s="145"/>
      <c r="E358" s="107">
        <v>3</v>
      </c>
    </row>
    <row r="359" spans="1:5" ht="39" customHeight="1">
      <c r="A359" s="212" t="s">
        <v>488</v>
      </c>
      <c r="B359" s="213"/>
      <c r="C359" s="214"/>
      <c r="D359" s="145"/>
      <c r="E359" s="107">
        <v>3</v>
      </c>
    </row>
    <row r="360" spans="1:5" ht="39" customHeight="1">
      <c r="A360" s="212" t="s">
        <v>489</v>
      </c>
      <c r="B360" s="213"/>
      <c r="C360" s="214"/>
      <c r="D360" s="145"/>
      <c r="E360" s="107">
        <v>3</v>
      </c>
    </row>
    <row r="361" spans="1:5" ht="39" customHeight="1">
      <c r="A361" s="212" t="s">
        <v>490</v>
      </c>
      <c r="B361" s="213"/>
      <c r="C361" s="214"/>
      <c r="D361" s="145"/>
      <c r="E361" s="107">
        <v>3</v>
      </c>
    </row>
    <row r="362" spans="1:5" ht="39" customHeight="1">
      <c r="A362" s="223" t="s">
        <v>150</v>
      </c>
      <c r="B362" s="224"/>
      <c r="C362" s="225"/>
      <c r="D362" s="110" t="s">
        <v>3</v>
      </c>
      <c r="E362" s="108"/>
    </row>
    <row r="363" spans="1:5" ht="39" customHeight="1">
      <c r="A363" s="212" t="s">
        <v>491</v>
      </c>
      <c r="B363" s="213"/>
      <c r="C363" s="214"/>
      <c r="D363" s="104"/>
      <c r="E363" s="107">
        <v>3</v>
      </c>
    </row>
    <row r="364" spans="1:5" ht="39" customHeight="1">
      <c r="A364" s="212" t="s">
        <v>492</v>
      </c>
      <c r="B364" s="213"/>
      <c r="C364" s="214"/>
      <c r="D364" s="104"/>
      <c r="E364" s="107">
        <v>3</v>
      </c>
    </row>
    <row r="365" spans="1:5" ht="39" customHeight="1">
      <c r="A365" s="223" t="s">
        <v>383</v>
      </c>
      <c r="B365" s="224"/>
      <c r="C365" s="225"/>
      <c r="D365" s="110" t="s">
        <v>3</v>
      </c>
      <c r="E365" s="107"/>
    </row>
    <row r="366" spans="1:5" ht="39" customHeight="1">
      <c r="A366" s="212" t="s">
        <v>493</v>
      </c>
      <c r="B366" s="213"/>
      <c r="C366" s="214"/>
      <c r="D366" s="104"/>
      <c r="E366" s="107">
        <v>3</v>
      </c>
    </row>
    <row r="367" spans="1:5" ht="39" customHeight="1">
      <c r="A367" s="212" t="s">
        <v>494</v>
      </c>
      <c r="B367" s="213"/>
      <c r="C367" s="214"/>
      <c r="D367" s="104"/>
      <c r="E367" s="107">
        <v>3</v>
      </c>
    </row>
    <row r="368" spans="1:5" ht="39" customHeight="1">
      <c r="A368" s="212" t="s">
        <v>495</v>
      </c>
      <c r="B368" s="213"/>
      <c r="C368" s="214"/>
      <c r="D368" s="104"/>
      <c r="E368" s="107">
        <v>3</v>
      </c>
    </row>
    <row r="369" spans="1:5" ht="39" customHeight="1">
      <c r="A369" s="212" t="s">
        <v>496</v>
      </c>
      <c r="B369" s="213"/>
      <c r="C369" s="214"/>
      <c r="D369" s="104"/>
      <c r="E369" s="107">
        <v>3</v>
      </c>
    </row>
    <row r="370" spans="1:5" ht="39" customHeight="1">
      <c r="A370" s="240" t="s">
        <v>193</v>
      </c>
      <c r="B370" s="240"/>
      <c r="C370" s="240"/>
      <c r="D370" s="111">
        <f>SUM(D351:D369)</f>
        <v>0</v>
      </c>
      <c r="E370" s="108">
        <f>SUM(E351:E369)</f>
        <v>51</v>
      </c>
    </row>
    <row r="371" spans="1:5" ht="39" customHeight="1" thickBot="1">
      <c r="A371" s="124" t="s">
        <v>106</v>
      </c>
      <c r="B371" s="236" t="s">
        <v>131</v>
      </c>
      <c r="C371" s="236"/>
      <c r="D371" s="236"/>
      <c r="E371" s="107"/>
    </row>
    <row r="372" spans="1:5" ht="39" customHeight="1">
      <c r="A372" s="226" t="s">
        <v>499</v>
      </c>
      <c r="B372" s="227"/>
      <c r="C372" s="112" t="s">
        <v>152</v>
      </c>
      <c r="D372" s="113" t="s">
        <v>153</v>
      </c>
      <c r="E372" s="108"/>
    </row>
    <row r="373" spans="1:5" ht="39" customHeight="1" thickBot="1">
      <c r="A373" s="228"/>
      <c r="B373" s="229"/>
      <c r="C373" s="125">
        <f>D370</f>
        <v>0</v>
      </c>
      <c r="D373" s="115">
        <f>C373/51*100</f>
        <v>0</v>
      </c>
      <c r="E373" s="108"/>
    </row>
    <row r="374" spans="1:5" ht="39" customHeight="1" thickBot="1">
      <c r="A374" s="278"/>
      <c r="B374" s="279"/>
      <c r="C374" s="279"/>
      <c r="D374" s="280"/>
      <c r="E374" s="108"/>
    </row>
    <row r="375" spans="1:5" ht="39" customHeight="1">
      <c r="A375" s="226" t="s">
        <v>194</v>
      </c>
      <c r="B375" s="227"/>
      <c r="C375" s="112" t="s">
        <v>176</v>
      </c>
      <c r="D375" s="116" t="s">
        <v>177</v>
      </c>
      <c r="E375" s="108"/>
    </row>
    <row r="376" spans="1:5" ht="39" customHeight="1" thickBot="1">
      <c r="A376" s="228"/>
      <c r="B376" s="229"/>
      <c r="C376" s="119">
        <f>C373</f>
        <v>0</v>
      </c>
      <c r="D376" s="117">
        <f>C376/51*100</f>
        <v>0</v>
      </c>
      <c r="E376" s="108">
        <f>E370</f>
        <v>51</v>
      </c>
    </row>
    <row r="377" spans="1:5" ht="39" customHeight="1" thickBot="1">
      <c r="A377" s="274"/>
      <c r="B377" s="275"/>
      <c r="C377" s="275"/>
      <c r="D377" s="276"/>
      <c r="E377" s="108"/>
    </row>
    <row r="378" spans="1:5" ht="39" customHeight="1" thickBot="1">
      <c r="A378" s="226" t="s">
        <v>195</v>
      </c>
      <c r="B378" s="227"/>
      <c r="C378" s="126" t="s">
        <v>140</v>
      </c>
      <c r="D378" s="127" t="s">
        <v>141</v>
      </c>
      <c r="E378" s="108">
        <f>E376+E345+E319+E212</f>
        <v>471</v>
      </c>
    </row>
    <row r="379" spans="1:5" ht="39" customHeight="1">
      <c r="A379" s="272" t="s">
        <v>196</v>
      </c>
      <c r="B379" s="273"/>
      <c r="C379" s="254">
        <f>C212+C319+C345+C376</f>
        <v>0</v>
      </c>
      <c r="D379" s="256">
        <f>C379/471*100</f>
        <v>0</v>
      </c>
      <c r="E379" s="108"/>
    </row>
    <row r="380" spans="1:5" ht="39" customHeight="1" thickBot="1">
      <c r="A380" s="258" t="s">
        <v>197</v>
      </c>
      <c r="B380" s="259"/>
      <c r="C380" s="255"/>
      <c r="D380" s="257"/>
      <c r="E380" s="108"/>
    </row>
    <row r="381" spans="1:5" ht="39" customHeight="1" thickBot="1">
      <c r="A381" s="260"/>
      <c r="B381" s="261"/>
      <c r="C381" s="231"/>
      <c r="D381" s="232"/>
      <c r="E381" s="108"/>
    </row>
    <row r="382" spans="1:5" ht="39" customHeight="1" thickBot="1">
      <c r="A382" s="372" t="s">
        <v>198</v>
      </c>
      <c r="B382" s="372"/>
      <c r="C382" s="372"/>
      <c r="D382" s="372"/>
      <c r="E382" s="108"/>
    </row>
    <row r="383" spans="1:5" ht="39" customHeight="1" thickBot="1">
      <c r="A383" s="271" t="s">
        <v>110</v>
      </c>
      <c r="B383" s="271"/>
      <c r="C383" s="271"/>
      <c r="D383" s="271"/>
      <c r="E383" s="108"/>
    </row>
    <row r="384" spans="1:5" ht="39" customHeight="1">
      <c r="A384" s="373" t="s">
        <v>199</v>
      </c>
      <c r="B384" s="262"/>
      <c r="C384" s="262" t="s">
        <v>200</v>
      </c>
      <c r="D384" s="263"/>
      <c r="E384" s="108"/>
    </row>
    <row r="385" spans="1:5" ht="39" customHeight="1">
      <c r="A385" s="264" t="s">
        <v>5</v>
      </c>
      <c r="B385" s="265"/>
      <c r="C385" s="266" t="s">
        <v>201</v>
      </c>
      <c r="D385" s="267"/>
      <c r="E385" s="108"/>
    </row>
    <row r="386" spans="1:5" ht="39" customHeight="1" thickBot="1">
      <c r="A386" s="268" t="s">
        <v>202</v>
      </c>
      <c r="B386" s="269"/>
      <c r="C386" s="355" t="s">
        <v>7</v>
      </c>
      <c r="D386" s="356"/>
      <c r="E386" s="108"/>
    </row>
    <row r="387" spans="1:5" ht="39" customHeight="1" thickBot="1">
      <c r="A387" s="250" t="s">
        <v>203</v>
      </c>
      <c r="B387" s="250"/>
      <c r="C387" s="250"/>
      <c r="D387" s="250"/>
      <c r="E387" s="108"/>
    </row>
    <row r="388" spans="1:5" ht="39" customHeight="1" thickBot="1">
      <c r="A388" s="128" t="s">
        <v>204</v>
      </c>
      <c r="B388" s="129" t="s">
        <v>205</v>
      </c>
      <c r="C388" s="129" t="s">
        <v>206</v>
      </c>
      <c r="D388" s="130" t="s">
        <v>105</v>
      </c>
      <c r="E388" s="108"/>
    </row>
    <row r="389" spans="1:5" ht="39" customHeight="1">
      <c r="A389" s="131" t="s">
        <v>207</v>
      </c>
      <c r="B389" s="132">
        <v>1</v>
      </c>
      <c r="C389" s="132" t="str">
        <f>C61</f>
        <v>Pontuação Alcançada*</v>
      </c>
      <c r="D389" s="133" t="str">
        <f>D61</f>
        <v>% Alcançado**</v>
      </c>
      <c r="E389" s="108"/>
    </row>
    <row r="390" spans="1:5" ht="39" customHeight="1">
      <c r="A390" s="134" t="s">
        <v>208</v>
      </c>
      <c r="B390" s="135">
        <v>1</v>
      </c>
      <c r="C390" s="135" t="str">
        <f>C95</f>
        <v>Pontuação Alcançada*</v>
      </c>
      <c r="D390" s="136" t="str">
        <f>D95</f>
        <v>% Alcançado**</v>
      </c>
      <c r="E390" s="108"/>
    </row>
    <row r="391" spans="1:5" ht="39" customHeight="1" thickBot="1">
      <c r="A391" s="137" t="s">
        <v>209</v>
      </c>
      <c r="B391" s="114">
        <v>3</v>
      </c>
      <c r="C391" s="114">
        <f>C379</f>
        <v>0</v>
      </c>
      <c r="D391" s="115">
        <f>D379</f>
        <v>0</v>
      </c>
      <c r="E391" s="108"/>
    </row>
    <row r="392" spans="1:5" ht="39" customHeight="1" thickBot="1">
      <c r="A392" s="251"/>
      <c r="B392" s="251"/>
      <c r="C392" s="251"/>
      <c r="D392" s="251"/>
      <c r="E392" s="108"/>
    </row>
    <row r="393" spans="1:5" ht="39" customHeight="1" thickBot="1">
      <c r="A393" s="252" t="s">
        <v>111</v>
      </c>
      <c r="B393" s="252"/>
      <c r="C393" s="138" t="e">
        <f>IF(D393&gt;50,"SATISFATÓRIO","INSATISFATÓRIO")</f>
        <v>#VALUE!</v>
      </c>
      <c r="D393" s="139" t="e">
        <f>((C389/12*1)+(C390/72*1)+(C391/471*3))/5*100</f>
        <v>#VALUE!</v>
      </c>
      <c r="E393" s="108"/>
    </row>
    <row r="394" spans="1:5" ht="39" customHeight="1" thickBot="1">
      <c r="A394" s="253"/>
      <c r="B394" s="253"/>
      <c r="C394" s="253"/>
      <c r="D394" s="253"/>
      <c r="E394" s="9"/>
    </row>
    <row r="395" spans="1:5" ht="39" customHeight="1">
      <c r="A395" s="195" t="s">
        <v>112</v>
      </c>
      <c r="B395" s="195"/>
      <c r="C395" s="195"/>
      <c r="D395" s="195"/>
    </row>
    <row r="396" spans="1:5" ht="39" customHeight="1">
      <c r="A396" s="196" t="s">
        <v>210</v>
      </c>
      <c r="B396" s="196"/>
      <c r="C396" s="196"/>
      <c r="D396" s="196"/>
    </row>
    <row r="397" spans="1:5" ht="39" customHeight="1" thickBot="1">
      <c r="A397" s="189"/>
      <c r="B397" s="189"/>
      <c r="C397" s="189"/>
      <c r="D397" s="189"/>
    </row>
    <row r="398" spans="1:5" ht="39" customHeight="1">
      <c r="A398" s="197" t="s">
        <v>113</v>
      </c>
      <c r="B398" s="197"/>
      <c r="C398" s="197"/>
      <c r="D398" s="197"/>
    </row>
    <row r="399" spans="1:5" ht="39" customHeight="1" thickBot="1">
      <c r="A399" s="189"/>
      <c r="B399" s="189"/>
      <c r="C399" s="189"/>
      <c r="D399" s="189"/>
    </row>
    <row r="400" spans="1:5" ht="39" customHeight="1">
      <c r="A400" s="186" t="s">
        <v>114</v>
      </c>
      <c r="B400" s="187"/>
      <c r="C400" s="187"/>
      <c r="D400" s="188"/>
    </row>
    <row r="401" spans="1:4" ht="39" customHeight="1" thickBot="1">
      <c r="A401" s="88" t="s">
        <v>440</v>
      </c>
      <c r="B401" s="89"/>
      <c r="C401" s="90" t="s">
        <v>441</v>
      </c>
      <c r="D401" s="91"/>
    </row>
    <row r="402" spans="1:4" ht="39" customHeight="1">
      <c r="A402" s="186" t="s">
        <v>442</v>
      </c>
      <c r="B402" s="187"/>
      <c r="C402" s="187"/>
      <c r="D402" s="188"/>
    </row>
    <row r="403" spans="1:4" ht="39" customHeight="1">
      <c r="A403" s="88" t="s">
        <v>443</v>
      </c>
      <c r="B403" s="92"/>
      <c r="C403" s="93" t="s">
        <v>441</v>
      </c>
      <c r="D403" s="94"/>
    </row>
    <row r="404" spans="1:4" ht="39" customHeight="1">
      <c r="A404" s="160"/>
      <c r="B404" s="161"/>
      <c r="C404" s="170"/>
      <c r="D404" s="162"/>
    </row>
    <row r="405" spans="1:4" ht="39" customHeight="1" thickBot="1">
      <c r="A405" s="171" t="s">
        <v>444</v>
      </c>
      <c r="B405" s="172"/>
      <c r="C405" s="172"/>
      <c r="D405" s="173"/>
    </row>
    <row r="406" spans="1:4" ht="39" customHeight="1">
      <c r="A406" s="174" t="s">
        <v>445</v>
      </c>
      <c r="B406" s="175"/>
      <c r="C406" s="175"/>
      <c r="D406" s="176"/>
    </row>
    <row r="407" spans="1:4" ht="39" customHeight="1" thickBot="1">
      <c r="A407" s="177"/>
      <c r="B407" s="155"/>
      <c r="C407" s="155"/>
      <c r="D407" s="156"/>
    </row>
    <row r="408" spans="1:4" ht="39" customHeight="1" thickBot="1">
      <c r="A408" s="178" t="s">
        <v>446</v>
      </c>
      <c r="B408" s="179"/>
      <c r="C408" s="179"/>
      <c r="D408" s="180"/>
    </row>
    <row r="409" spans="1:4" ht="39" customHeight="1">
      <c r="A409" s="157"/>
      <c r="B409" s="158"/>
      <c r="C409" s="158"/>
      <c r="D409" s="159"/>
    </row>
    <row r="410" spans="1:4" ht="39" customHeight="1">
      <c r="A410" s="160" t="s">
        <v>447</v>
      </c>
      <c r="B410" s="161"/>
      <c r="C410" s="161"/>
      <c r="D410" s="162"/>
    </row>
    <row r="411" spans="1:4" ht="39" customHeight="1">
      <c r="A411" s="163"/>
      <c r="B411" s="164"/>
      <c r="C411" s="165"/>
      <c r="D411" s="166"/>
    </row>
    <row r="412" spans="1:4" ht="39" customHeight="1">
      <c r="A412" s="167" t="s">
        <v>448</v>
      </c>
      <c r="B412" s="168"/>
      <c r="C412" s="168" t="s">
        <v>449</v>
      </c>
      <c r="D412" s="169"/>
    </row>
    <row r="413" spans="1:4" ht="39" customHeight="1">
      <c r="A413" s="148"/>
      <c r="B413" s="149"/>
      <c r="C413" s="149"/>
      <c r="D413" s="150"/>
    </row>
    <row r="414" spans="1:4" ht="39" customHeight="1">
      <c r="A414" s="95" t="s">
        <v>450</v>
      </c>
      <c r="B414" s="151"/>
      <c r="C414" s="152"/>
      <c r="D414" s="153"/>
    </row>
    <row r="415" spans="1:4" ht="39" customHeight="1">
      <c r="A415" s="95" t="s">
        <v>451</v>
      </c>
      <c r="B415" s="151"/>
      <c r="C415" s="152"/>
      <c r="D415" s="153"/>
    </row>
    <row r="416" spans="1:4" ht="39" customHeight="1" thickBot="1">
      <c r="A416" s="96" t="s">
        <v>441</v>
      </c>
      <c r="B416" s="154"/>
      <c r="C416" s="155"/>
      <c r="D416" s="156"/>
    </row>
  </sheetData>
  <sheetProtection algorithmName="SHA-512" hashValue="PKTJDmHq3j3h4UXokQooGJ1oplxcsh+DkrHZAi5JpbfQn/cGIC1wzA1sbOxkFAFjo/wGxUmAduRolggoXnmbeA==" saltValue="/QO29gPzadbut9nnUgnoFA==" spinCount="100000" sheet="1" formatRows="0"/>
  <mergeCells count="412"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1:D1"/>
    <mergeCell ref="A2:D2"/>
    <mergeCell ref="A16:D16"/>
    <mergeCell ref="B15:D15"/>
    <mergeCell ref="B17:D17"/>
    <mergeCell ref="A19:D19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B18:D18"/>
    <mergeCell ref="A3:D3"/>
    <mergeCell ref="A4:D4"/>
    <mergeCell ref="A5:D5"/>
    <mergeCell ref="B6:D6"/>
    <mergeCell ref="A7:D7"/>
    <mergeCell ref="A8:D8"/>
    <mergeCell ref="A40:C40"/>
    <mergeCell ref="A41:C41"/>
    <mergeCell ref="A42:C42"/>
    <mergeCell ref="A31:D31"/>
    <mergeCell ref="A32:C32"/>
    <mergeCell ref="A33:C33"/>
    <mergeCell ref="A34:C34"/>
    <mergeCell ref="A35:C35"/>
    <mergeCell ref="A36:C36"/>
    <mergeCell ref="A37:C37"/>
    <mergeCell ref="B38:D38"/>
    <mergeCell ref="A39:C39"/>
    <mergeCell ref="A49:C49"/>
    <mergeCell ref="A50:C50"/>
    <mergeCell ref="A51:C51"/>
    <mergeCell ref="B52:D52"/>
    <mergeCell ref="A53:C53"/>
    <mergeCell ref="A54:C54"/>
    <mergeCell ref="A43:C43"/>
    <mergeCell ref="A44:C44"/>
    <mergeCell ref="B45:D45"/>
    <mergeCell ref="A46:C46"/>
    <mergeCell ref="A47:C47"/>
    <mergeCell ref="A48:C48"/>
    <mergeCell ref="A61:B61"/>
    <mergeCell ref="A62:B62"/>
    <mergeCell ref="C62:C63"/>
    <mergeCell ref="D62:D63"/>
    <mergeCell ref="A63:B63"/>
    <mergeCell ref="A64:D64"/>
    <mergeCell ref="A55:C55"/>
    <mergeCell ref="A56:C56"/>
    <mergeCell ref="A57:C57"/>
    <mergeCell ref="A58:C58"/>
    <mergeCell ref="B59:D59"/>
    <mergeCell ref="A60:D60"/>
    <mergeCell ref="A71:C71"/>
    <mergeCell ref="A72:C72"/>
    <mergeCell ref="A73:C73"/>
    <mergeCell ref="A74:C74"/>
    <mergeCell ref="A75:C75"/>
    <mergeCell ref="A76:C76"/>
    <mergeCell ref="A65:D65"/>
    <mergeCell ref="A66:D66"/>
    <mergeCell ref="A67:C67"/>
    <mergeCell ref="A68:C68"/>
    <mergeCell ref="A69:C69"/>
    <mergeCell ref="A70:C70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95:B95"/>
    <mergeCell ref="A96:B96"/>
    <mergeCell ref="C96:C97"/>
    <mergeCell ref="D96:D97"/>
    <mergeCell ref="A97:B97"/>
    <mergeCell ref="A98:D98"/>
    <mergeCell ref="A89:C89"/>
    <mergeCell ref="A90:C90"/>
    <mergeCell ref="A91:C91"/>
    <mergeCell ref="A92:C92"/>
    <mergeCell ref="B93:D93"/>
    <mergeCell ref="A94:D94"/>
    <mergeCell ref="A105:D105"/>
    <mergeCell ref="A106:D106"/>
    <mergeCell ref="A107:C107"/>
    <mergeCell ref="A108:C108"/>
    <mergeCell ref="A109:C109"/>
    <mergeCell ref="A110:C110"/>
    <mergeCell ref="A99:D99"/>
    <mergeCell ref="A100:D100"/>
    <mergeCell ref="A101:D101"/>
    <mergeCell ref="A102:D102"/>
    <mergeCell ref="A103:D103"/>
    <mergeCell ref="A104:D104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29:C129"/>
    <mergeCell ref="B130:D130"/>
    <mergeCell ref="A131:B132"/>
    <mergeCell ref="A133:D133"/>
    <mergeCell ref="A134:D134"/>
    <mergeCell ref="A135:C135"/>
    <mergeCell ref="A123:C123"/>
    <mergeCell ref="A124:C124"/>
    <mergeCell ref="A125:C125"/>
    <mergeCell ref="A126:C126"/>
    <mergeCell ref="A127:C127"/>
    <mergeCell ref="A128:C128"/>
    <mergeCell ref="A142:C142"/>
    <mergeCell ref="A143:C143"/>
    <mergeCell ref="A144:C144"/>
    <mergeCell ref="A145:C145"/>
    <mergeCell ref="A146:C146"/>
    <mergeCell ref="A147:C147"/>
    <mergeCell ref="A136:C136"/>
    <mergeCell ref="A137:C137"/>
    <mergeCell ref="A138:C138"/>
    <mergeCell ref="A139:C139"/>
    <mergeCell ref="A140:C140"/>
    <mergeCell ref="A141:C141"/>
    <mergeCell ref="A154:C154"/>
    <mergeCell ref="B155:D155"/>
    <mergeCell ref="A156:B157"/>
    <mergeCell ref="A158:D158"/>
    <mergeCell ref="A159:D159"/>
    <mergeCell ref="A160:C160"/>
    <mergeCell ref="A148:C148"/>
    <mergeCell ref="A149:C149"/>
    <mergeCell ref="A150:C150"/>
    <mergeCell ref="A151:C151"/>
    <mergeCell ref="A152:C152"/>
    <mergeCell ref="A153:C153"/>
    <mergeCell ref="A176:C176"/>
    <mergeCell ref="B177:D177"/>
    <mergeCell ref="A178:B179"/>
    <mergeCell ref="A167:C167"/>
    <mergeCell ref="A168:C168"/>
    <mergeCell ref="A169:C169"/>
    <mergeCell ref="A170:C170"/>
    <mergeCell ref="A172:C172"/>
    <mergeCell ref="A161:C161"/>
    <mergeCell ref="A162:C162"/>
    <mergeCell ref="A163:C163"/>
    <mergeCell ref="A164:C164"/>
    <mergeCell ref="A166:C166"/>
    <mergeCell ref="A165:C165"/>
    <mergeCell ref="A171:C171"/>
    <mergeCell ref="A173:C173"/>
    <mergeCell ref="A174:C174"/>
    <mergeCell ref="A175:C175"/>
    <mergeCell ref="A186:C186"/>
    <mergeCell ref="A187:C187"/>
    <mergeCell ref="A188:C188"/>
    <mergeCell ref="A189:C189"/>
    <mergeCell ref="A190:C190"/>
    <mergeCell ref="A191:C191"/>
    <mergeCell ref="A180:D180"/>
    <mergeCell ref="A181:D181"/>
    <mergeCell ref="A182:C182"/>
    <mergeCell ref="A183:C183"/>
    <mergeCell ref="A184:C184"/>
    <mergeCell ref="A185:C185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211:B212"/>
    <mergeCell ref="A213:D213"/>
    <mergeCell ref="A214:D214"/>
    <mergeCell ref="A215:D215"/>
    <mergeCell ref="A216:C216"/>
    <mergeCell ref="A217:C217"/>
    <mergeCell ref="A204:C204"/>
    <mergeCell ref="A205:C205"/>
    <mergeCell ref="A206:C206"/>
    <mergeCell ref="B207:D207"/>
    <mergeCell ref="A208:B209"/>
    <mergeCell ref="A210:D210"/>
    <mergeCell ref="A224:C224"/>
    <mergeCell ref="A225:C225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37:C237"/>
    <mergeCell ref="A238:C238"/>
    <mergeCell ref="A239:C239"/>
    <mergeCell ref="A240:C240"/>
    <mergeCell ref="A241:C241"/>
    <mergeCell ref="A242:C242"/>
    <mergeCell ref="A230:C230"/>
    <mergeCell ref="B231:D231"/>
    <mergeCell ref="A232:B233"/>
    <mergeCell ref="A234:D234"/>
    <mergeCell ref="A235:D235"/>
    <mergeCell ref="A236:C236"/>
    <mergeCell ref="A249:C249"/>
    <mergeCell ref="A250:C250"/>
    <mergeCell ref="A251:C251"/>
    <mergeCell ref="B252:D252"/>
    <mergeCell ref="A253:B254"/>
    <mergeCell ref="A255:D255"/>
    <mergeCell ref="A243:C243"/>
    <mergeCell ref="A244:C244"/>
    <mergeCell ref="A245:C245"/>
    <mergeCell ref="A246:C246"/>
    <mergeCell ref="A247:C247"/>
    <mergeCell ref="A248:C248"/>
    <mergeCell ref="A262:C262"/>
    <mergeCell ref="A263:C263"/>
    <mergeCell ref="A264:C264"/>
    <mergeCell ref="A265:C265"/>
    <mergeCell ref="A266:C266"/>
    <mergeCell ref="A267:C267"/>
    <mergeCell ref="A256:D256"/>
    <mergeCell ref="A257:C257"/>
    <mergeCell ref="A258:C258"/>
    <mergeCell ref="A259:C259"/>
    <mergeCell ref="A260:C260"/>
    <mergeCell ref="A261:C261"/>
    <mergeCell ref="A274:C274"/>
    <mergeCell ref="A275:C275"/>
    <mergeCell ref="A276:C276"/>
    <mergeCell ref="A277:C277"/>
    <mergeCell ref="A278:C278"/>
    <mergeCell ref="A279:C279"/>
    <mergeCell ref="A268:C268"/>
    <mergeCell ref="A269:C269"/>
    <mergeCell ref="A270:C270"/>
    <mergeCell ref="A271:C271"/>
    <mergeCell ref="A272:C272"/>
    <mergeCell ref="A273:C273"/>
    <mergeCell ref="A287:D287"/>
    <mergeCell ref="A288:C288"/>
    <mergeCell ref="A289:C289"/>
    <mergeCell ref="A290:C290"/>
    <mergeCell ref="A291:C291"/>
    <mergeCell ref="A292:C292"/>
    <mergeCell ref="A280:C280"/>
    <mergeCell ref="A281:C281"/>
    <mergeCell ref="A282:C282"/>
    <mergeCell ref="B283:D283"/>
    <mergeCell ref="A284:B285"/>
    <mergeCell ref="A286:D286"/>
    <mergeCell ref="A299:C299"/>
    <mergeCell ref="A300:C300"/>
    <mergeCell ref="A301:C301"/>
    <mergeCell ref="A302:C302"/>
    <mergeCell ref="A303:C303"/>
    <mergeCell ref="A304:C304"/>
    <mergeCell ref="A293:C293"/>
    <mergeCell ref="A294:C294"/>
    <mergeCell ref="A295:C295"/>
    <mergeCell ref="A296:C296"/>
    <mergeCell ref="A297:C297"/>
    <mergeCell ref="A298:C298"/>
    <mergeCell ref="A311:C311"/>
    <mergeCell ref="A312:C312"/>
    <mergeCell ref="A313:C313"/>
    <mergeCell ref="B314:D314"/>
    <mergeCell ref="A315:B316"/>
    <mergeCell ref="A317:D317"/>
    <mergeCell ref="A305:C305"/>
    <mergeCell ref="A306:C306"/>
    <mergeCell ref="A307:C307"/>
    <mergeCell ref="A308:C308"/>
    <mergeCell ref="A309:C309"/>
    <mergeCell ref="A310:C310"/>
    <mergeCell ref="A325:C325"/>
    <mergeCell ref="A326:C326"/>
    <mergeCell ref="A327:C327"/>
    <mergeCell ref="A328:C328"/>
    <mergeCell ref="A329:C329"/>
    <mergeCell ref="A330:C330"/>
    <mergeCell ref="A318:B319"/>
    <mergeCell ref="A320:D320"/>
    <mergeCell ref="A321:D321"/>
    <mergeCell ref="A322:D322"/>
    <mergeCell ref="A323:C323"/>
    <mergeCell ref="A324:C324"/>
    <mergeCell ref="A337:C337"/>
    <mergeCell ref="A338:C338"/>
    <mergeCell ref="A339:C339"/>
    <mergeCell ref="B340:D340"/>
    <mergeCell ref="A341:B342"/>
    <mergeCell ref="A343:D343"/>
    <mergeCell ref="A344:B345"/>
    <mergeCell ref="A331:C331"/>
    <mergeCell ref="A332:C332"/>
    <mergeCell ref="A333:C333"/>
    <mergeCell ref="A334:C334"/>
    <mergeCell ref="A335:C335"/>
    <mergeCell ref="A336:C336"/>
    <mergeCell ref="A351:C351"/>
    <mergeCell ref="A352:C352"/>
    <mergeCell ref="A353:C353"/>
    <mergeCell ref="A354:C354"/>
    <mergeCell ref="A355:C355"/>
    <mergeCell ref="A356:C356"/>
    <mergeCell ref="A346:D346"/>
    <mergeCell ref="A347:D347"/>
    <mergeCell ref="A348:D348"/>
    <mergeCell ref="A349:C349"/>
    <mergeCell ref="A350:C350"/>
    <mergeCell ref="A363:C363"/>
    <mergeCell ref="A364:C364"/>
    <mergeCell ref="A365:C365"/>
    <mergeCell ref="A366:C366"/>
    <mergeCell ref="A367:C367"/>
    <mergeCell ref="A368:C368"/>
    <mergeCell ref="A357:C357"/>
    <mergeCell ref="A358:C358"/>
    <mergeCell ref="A359:C359"/>
    <mergeCell ref="A360:C360"/>
    <mergeCell ref="A361:C361"/>
    <mergeCell ref="A362:C362"/>
    <mergeCell ref="A377:D377"/>
    <mergeCell ref="A378:B378"/>
    <mergeCell ref="A379:B379"/>
    <mergeCell ref="C379:C380"/>
    <mergeCell ref="D379:D380"/>
    <mergeCell ref="A380:B380"/>
    <mergeCell ref="A369:C369"/>
    <mergeCell ref="A370:C370"/>
    <mergeCell ref="B371:D371"/>
    <mergeCell ref="A372:B373"/>
    <mergeCell ref="A374:D374"/>
    <mergeCell ref="A375:B376"/>
    <mergeCell ref="A386:B386"/>
    <mergeCell ref="C386:D386"/>
    <mergeCell ref="A387:D387"/>
    <mergeCell ref="A392:D392"/>
    <mergeCell ref="A393:B393"/>
    <mergeCell ref="A394:D394"/>
    <mergeCell ref="A381:D381"/>
    <mergeCell ref="A382:D382"/>
    <mergeCell ref="A383:D383"/>
    <mergeCell ref="A384:B384"/>
    <mergeCell ref="C384:D384"/>
    <mergeCell ref="A385:B385"/>
    <mergeCell ref="C385:D385"/>
    <mergeCell ref="A402:D402"/>
    <mergeCell ref="A404:D404"/>
    <mergeCell ref="A405:D405"/>
    <mergeCell ref="A406:D406"/>
    <mergeCell ref="A407:D407"/>
    <mergeCell ref="A408:D408"/>
    <mergeCell ref="A395:D395"/>
    <mergeCell ref="A396:D396"/>
    <mergeCell ref="A397:D397"/>
    <mergeCell ref="A398:D398"/>
    <mergeCell ref="A399:D399"/>
    <mergeCell ref="A400:D400"/>
    <mergeCell ref="A413:D413"/>
    <mergeCell ref="B414:D414"/>
    <mergeCell ref="B415:D415"/>
    <mergeCell ref="B416:D416"/>
    <mergeCell ref="A409:D409"/>
    <mergeCell ref="A410:D410"/>
    <mergeCell ref="A411:B411"/>
    <mergeCell ref="C411:D411"/>
    <mergeCell ref="A412:B412"/>
    <mergeCell ref="C412:D412"/>
  </mergeCells>
  <conditionalFormatting sqref="C393">
    <cfRule type="containsText" dxfId="3" priority="4" operator="containsText" text="INSATISFATÓRIO">
      <formula>NOT(ISERROR(SEARCH("INSATISFATÓRIO",C393)))</formula>
    </cfRule>
  </conditionalFormatting>
  <conditionalFormatting sqref="D393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DADOS!$A$43:$A$176</xm:f>
          </x14:formula1>
          <xm:sqref>B15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DADOS!$A$2:$A$5</xm:f>
          </x14:formula1>
          <xm:sqref>D167:D169 D363:D364 D68:D91 D109:D121 D123:D125 D127:D128 D137:D144 D146:D148 D150:D153 D171:D175 D162:D165 D184:D191 D193:D198 D200:D205 D218:D221 D223:D224 D226:D229 D238:D240 D242:D244 D246:D250 D259:D267 D269:D277 D279:D281 D290:D302 D304:D309 D366:D369 D329:D332 D334:D338 D325:D327 D351:D361 D311:D312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DADOS</vt:lpstr>
      <vt:lpstr>XXVI A Formulário Autoavaliação</vt:lpstr>
      <vt:lpstr>XXVI B Form. Superior Imediato</vt:lpstr>
      <vt:lpstr>XXVI C Formulário Consenso</vt:lpstr>
      <vt:lpstr>'XXVI B Form. Superior Imediato'!Area_de_impressao</vt:lpstr>
      <vt:lpstr>'XXVI A Formulário Autoavaliação'!Titulos_de_impressao</vt:lpstr>
      <vt:lpstr>'XXVI B Form. Superior Imediato'!Titulos_de_impressao</vt:lpstr>
      <vt:lpstr>'XXVI 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2023-02-09T21:05:32Z</cp:lastPrinted>
  <dcterms:created xsi:type="dcterms:W3CDTF">2022-11-17T12:34:23Z</dcterms:created>
  <dcterms:modified xsi:type="dcterms:W3CDTF">2023-09-14T14:09:20Z</dcterms:modified>
</cp:coreProperties>
</file>