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C17B5561-F47F-4B7B-B1CB-E297599F2DDE}" xr6:coauthVersionLast="36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DOS" sheetId="13" state="hidden" r:id="rId1"/>
    <sheet name="XXII A Formulário Autoavaliação" sheetId="1" r:id="rId2"/>
    <sheet name="XXIII B Form. Superior Imediato" sheetId="11" r:id="rId3"/>
    <sheet name="XXIII C Formulário Consenso" sheetId="12" r:id="rId4"/>
  </sheets>
  <definedNames>
    <definedName name="_xlnm.Print_Titles" localSheetId="1">'XXII A Formulário Autoavaliação'!$1:$3</definedName>
    <definedName name="_xlnm.Print_Titles" localSheetId="2">'XXIII B Form. Superior Imediato'!$1:$3</definedName>
    <definedName name="_xlnm.Print_Titles" localSheetId="3">'XXIII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355" i="11"/>
  <c r="D341" i="11"/>
  <c r="D199" i="11"/>
  <c r="D166" i="11"/>
  <c r="D351" i="1"/>
  <c r="D337" i="1"/>
  <c r="D163" i="1"/>
  <c r="E61" i="12"/>
  <c r="E61" i="11"/>
  <c r="E58" i="1"/>
  <c r="D55" i="1" l="1"/>
  <c r="D48" i="1"/>
  <c r="D41" i="1"/>
  <c r="D34" i="1"/>
  <c r="D331" i="12" l="1"/>
  <c r="E331" i="12"/>
  <c r="E337" i="12" s="1"/>
  <c r="D300" i="12"/>
  <c r="E300" i="12"/>
  <c r="D269" i="12"/>
  <c r="C272" i="12" s="1"/>
  <c r="D272" i="12" s="1"/>
  <c r="E269" i="12"/>
  <c r="D238" i="12"/>
  <c r="C241" i="12" s="1"/>
  <c r="D241" i="12" s="1"/>
  <c r="E238" i="12"/>
  <c r="D217" i="12"/>
  <c r="E217" i="12"/>
  <c r="D193" i="12"/>
  <c r="C196" i="12" s="1"/>
  <c r="D196" i="12" s="1"/>
  <c r="E193" i="12"/>
  <c r="D163" i="12"/>
  <c r="C166" i="12" s="1"/>
  <c r="D166" i="12" s="1"/>
  <c r="E163" i="12"/>
  <c r="D141" i="12"/>
  <c r="C144" i="12" s="1"/>
  <c r="D144" i="12" s="1"/>
  <c r="E141" i="12"/>
  <c r="D116" i="12"/>
  <c r="E116" i="12"/>
  <c r="D78" i="12"/>
  <c r="C82" i="12" s="1"/>
  <c r="E78" i="12"/>
  <c r="D58" i="12"/>
  <c r="D51" i="12"/>
  <c r="D44" i="12"/>
  <c r="D37" i="12"/>
  <c r="E331" i="11"/>
  <c r="E337" i="11" s="1"/>
  <c r="D331" i="11"/>
  <c r="E300" i="11"/>
  <c r="D300" i="11"/>
  <c r="E269" i="11"/>
  <c r="D269" i="11"/>
  <c r="C272" i="11" s="1"/>
  <c r="D272" i="11" s="1"/>
  <c r="E238" i="11"/>
  <c r="D238" i="11"/>
  <c r="C241" i="11" s="1"/>
  <c r="D241" i="11" s="1"/>
  <c r="E217" i="11"/>
  <c r="D217" i="11"/>
  <c r="D220" i="11" s="1"/>
  <c r="E193" i="11"/>
  <c r="D193" i="11"/>
  <c r="E163" i="11"/>
  <c r="D163" i="11"/>
  <c r="E141" i="11"/>
  <c r="D141" i="11"/>
  <c r="E116" i="11"/>
  <c r="D116" i="11"/>
  <c r="C119" i="11" s="1"/>
  <c r="D119" i="11" s="1"/>
  <c r="E78" i="11"/>
  <c r="D78" i="11"/>
  <c r="C82" i="11" s="1"/>
  <c r="D58" i="11"/>
  <c r="D51" i="11"/>
  <c r="D44" i="11"/>
  <c r="D37" i="11"/>
  <c r="D82" i="12" l="1"/>
  <c r="D351" i="12" s="1"/>
  <c r="C352" i="11"/>
  <c r="D82" i="11"/>
  <c r="D352" i="11" s="1"/>
  <c r="C62" i="12"/>
  <c r="C350" i="12" s="1"/>
  <c r="E199" i="12"/>
  <c r="E306" i="12"/>
  <c r="C220" i="12"/>
  <c r="D220" i="12" s="1"/>
  <c r="C334" i="12"/>
  <c r="C119" i="12"/>
  <c r="C303" i="12"/>
  <c r="D303" i="12" s="1"/>
  <c r="C351" i="12"/>
  <c r="C62" i="11"/>
  <c r="C351" i="11" s="1"/>
  <c r="E199" i="11"/>
  <c r="C220" i="11"/>
  <c r="E306" i="11"/>
  <c r="E340" i="11" s="1"/>
  <c r="C334" i="11"/>
  <c r="C144" i="11"/>
  <c r="D144" i="11" s="1"/>
  <c r="C196" i="11"/>
  <c r="D196" i="11" s="1"/>
  <c r="C303" i="11"/>
  <c r="D303" i="11" s="1"/>
  <c r="C166" i="11"/>
  <c r="E339" i="12" l="1"/>
  <c r="D334" i="11"/>
  <c r="C337" i="11"/>
  <c r="D337" i="11" s="1"/>
  <c r="D334" i="12"/>
  <c r="C337" i="12"/>
  <c r="D337" i="12" s="1"/>
  <c r="C199" i="12"/>
  <c r="D199" i="12" s="1"/>
  <c r="D119" i="12"/>
  <c r="C306" i="12"/>
  <c r="D306" i="12" s="1"/>
  <c r="D62" i="12"/>
  <c r="D350" i="12" s="1"/>
  <c r="C199" i="11"/>
  <c r="D62" i="11"/>
  <c r="D351" i="11" s="1"/>
  <c r="C306" i="11"/>
  <c r="D306" i="11" s="1"/>
  <c r="C340" i="12" l="1"/>
  <c r="D340" i="12" s="1"/>
  <c r="D352" i="12" s="1"/>
  <c r="C341" i="11"/>
  <c r="D353" i="11" s="1"/>
  <c r="C352" i="12" l="1"/>
  <c r="D354" i="12" s="1"/>
  <c r="C354" i="12" s="1"/>
  <c r="C353" i="11"/>
  <c r="C355" i="11" l="1"/>
  <c r="E297" i="1"/>
  <c r="E214" i="1"/>
  <c r="E160" i="1"/>
  <c r="E113" i="1"/>
  <c r="E75" i="1"/>
  <c r="D190" i="1" l="1"/>
  <c r="D328" i="1"/>
  <c r="C331" i="1" s="1"/>
  <c r="E328" i="1"/>
  <c r="E334" i="1" s="1"/>
  <c r="D297" i="1"/>
  <c r="E266" i="1"/>
  <c r="D266" i="1"/>
  <c r="C269" i="1" s="1"/>
  <c r="D269" i="1" s="1"/>
  <c r="E235" i="1"/>
  <c r="D235" i="1"/>
  <c r="C238" i="1" s="1"/>
  <c r="D238" i="1" s="1"/>
  <c r="D214" i="1"/>
  <c r="E190" i="1"/>
  <c r="D160" i="1"/>
  <c r="D113" i="1"/>
  <c r="D138" i="1"/>
  <c r="E138" i="1"/>
  <c r="D75" i="1"/>
  <c r="C79" i="1" s="1"/>
  <c r="D79" i="1" s="1"/>
  <c r="D331" i="1" l="1"/>
  <c r="C334" i="1"/>
  <c r="D334" i="1" s="1"/>
  <c r="C193" i="1"/>
  <c r="D193" i="1" s="1"/>
  <c r="C163" i="1"/>
  <c r="C116" i="1"/>
  <c r="D116" i="1" s="1"/>
  <c r="D348" i="1"/>
  <c r="E303" i="1"/>
  <c r="E196" i="1"/>
  <c r="C348" i="1"/>
  <c r="C300" i="1"/>
  <c r="D300" i="1" s="1"/>
  <c r="C217" i="1"/>
  <c r="D217" i="1" s="1"/>
  <c r="C141" i="1"/>
  <c r="D141" i="1" s="1"/>
  <c r="C59" i="1"/>
  <c r="E336" i="1" l="1"/>
  <c r="C303" i="1"/>
  <c r="D303" i="1" s="1"/>
  <c r="D59" i="1"/>
  <c r="D347" i="1" s="1"/>
  <c r="C347" i="1"/>
  <c r="C196" i="1"/>
  <c r="C337" i="1" l="1"/>
  <c r="D349" i="1" s="1"/>
  <c r="C349" i="1" l="1"/>
  <c r="C351" i="1" s="1"/>
</calcChain>
</file>

<file path=xl/sharedStrings.xml><?xml version="1.0" encoding="utf-8"?>
<sst xmlns="http://schemas.openxmlformats.org/spreadsheetml/2006/main" count="1473" uniqueCount="539">
  <si>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</si>
  <si>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</si>
  <si>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</si>
  <si>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</si>
  <si>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</si>
  <si>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</si>
  <si>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</si>
  <si>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</si>
  <si>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</si>
  <si>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</si>
  <si>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</si>
  <si>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</si>
  <si>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</si>
  <si>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</si>
  <si>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</si>
  <si>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</si>
  <si>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</si>
  <si>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</si>
  <si>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</si>
  <si>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</si>
  <si>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</si>
  <si>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</si>
  <si>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</si>
  <si>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</si>
  <si>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</si>
  <si>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</si>
  <si>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</si>
  <si>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</si>
  <si>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</si>
  <si>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</si>
  <si>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</si>
  <si>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</si>
  <si>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</si>
  <si>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</si>
  <si>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</si>
  <si>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</si>
  <si>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</si>
  <si>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</si>
  <si>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</si>
  <si>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</si>
  <si>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</si>
  <si>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</si>
  <si>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</si>
  <si>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</si>
  <si>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</si>
  <si>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</si>
  <si>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</si>
  <si>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</si>
  <si>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</si>
  <si>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</si>
  <si>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</si>
  <si>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</si>
  <si>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</si>
  <si>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</si>
  <si>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</si>
  <si>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</si>
  <si>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</si>
  <si>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</si>
  <si>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</si>
  <si>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</si>
  <si>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</si>
  <si>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</si>
  <si>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</si>
  <si>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</si>
  <si>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</si>
  <si>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</si>
  <si>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</si>
  <si>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</si>
  <si>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</si>
  <si>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</si>
  <si>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</si>
  <si>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</si>
  <si>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</si>
  <si>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</si>
  <si>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</si>
  <si>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</si>
  <si>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</si>
  <si>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</si>
  <si>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</si>
  <si>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</si>
  <si>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</si>
  <si>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</si>
  <si>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</si>
  <si>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</si>
  <si>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</si>
  <si>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</si>
  <si>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</si>
  <si>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</si>
  <si>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</si>
  <si>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</si>
  <si>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</si>
  <si>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</si>
  <si>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</si>
  <si>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</si>
  <si>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</si>
  <si>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</si>
  <si>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</si>
  <si>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</si>
  <si>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</si>
  <si>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</si>
  <si>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</si>
  <si>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</si>
  <si>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</si>
  <si>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</si>
  <si>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</si>
  <si>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</si>
  <si>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</si>
  <si>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</si>
  <si>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</si>
  <si>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</si>
  <si>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</si>
  <si>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</si>
  <si>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</si>
  <si>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</si>
  <si>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</si>
  <si>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</si>
  <si>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</si>
  <si>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</si>
  <si>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</si>
  <si>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</si>
  <si>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</si>
  <si>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</si>
  <si>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</si>
  <si>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</si>
  <si>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</si>
  <si>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</si>
  <si>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</si>
  <si>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</si>
  <si>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</si>
  <si>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</si>
  <si>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</si>
  <si>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</si>
  <si>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</si>
  <si>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</si>
  <si>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</si>
  <si>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</si>
  <si>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</si>
  <si>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</si>
  <si>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</si>
  <si>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</si>
  <si>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</si>
  <si>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</si>
  <si>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</si>
  <si>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</si>
  <si>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</si>
  <si>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</si>
  <si>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</si>
  <si>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</si>
  <si>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</si>
  <si>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</si>
  <si>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</si>
  <si>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</si>
  <si>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</si>
  <si>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</si>
  <si>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</si>
  <si>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</si>
  <si>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</si>
  <si>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</si>
  <si>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</si>
  <si>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</si>
  <si>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</si>
  <si>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</si>
  <si>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</si>
  <si>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</si>
  <si>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</si>
  <si>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</si>
  <si>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</si>
  <si>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</si>
  <si>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</si>
  <si>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</si>
  <si>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</si>
  <si>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</si>
  <si>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</si>
  <si>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</si>
  <si>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</si>
  <si>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</si>
  <si>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</si>
  <si>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</si>
  <si>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</si>
  <si>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</si>
  <si>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</si>
  <si>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</si>
  <si>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</si>
  <si>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</si>
  <si>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</si>
  <si>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</si>
  <si>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</si>
  <si>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</si>
  <si>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</si>
  <si>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</si>
  <si>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</si>
  <si>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</si>
  <si>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</si>
  <si>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</si>
  <si>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</si>
  <si>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</si>
  <si>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</si>
  <si>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</si>
  <si>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</si>
  <si>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</si>
  <si>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</si>
  <si>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</si>
  <si>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</si>
  <si>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</si>
  <si>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</si>
  <si>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</si>
  <si>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</si>
  <si>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</si>
  <si>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</si>
  <si>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</si>
  <si>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</si>
  <si>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</si>
  <si>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</si>
  <si>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</si>
  <si>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</si>
  <si>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</si>
  <si>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</si>
  <si>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</si>
  <si>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</si>
  <si>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</si>
  <si>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</si>
  <si>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</si>
  <si>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</si>
  <si>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</si>
  <si>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</si>
  <si>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</si>
  <si>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</si>
  <si>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</si>
  <si>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</si>
  <si>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</si>
  <si>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</si>
  <si>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</si>
  <si>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</si>
  <si>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</si>
  <si>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</si>
  <si>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</si>
  <si>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</si>
  <si>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</si>
  <si>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</si>
  <si>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</si>
  <si>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</si>
  <si>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</si>
  <si>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</si>
  <si>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</si>
  <si>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</si>
  <si>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</si>
  <si>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</si>
  <si>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</si>
  <si>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</si>
  <si>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</si>
  <si>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</si>
  <si>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</si>
  <si>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</si>
  <si>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</si>
  <si>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</si>
  <si>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</si>
  <si>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</si>
  <si>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</si>
  <si>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</si>
  <si>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</si>
  <si>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</si>
  <si>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</si>
  <si>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</si>
  <si>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</si>
  <si>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</si>
  <si>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</si>
  <si>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</si>
  <si>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</si>
  <si>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</si>
  <si>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</si>
  <si>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</si>
  <si>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</si>
  <si>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</si>
  <si>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</si>
  <si>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</si>
  <si>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</si>
  <si>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</si>
  <si>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</si>
  <si>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</si>
  <si>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</si>
  <si>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</si>
  <si>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</si>
  <si>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</si>
  <si>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</si>
  <si>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</si>
  <si>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</si>
  <si>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</si>
  <si>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</si>
  <si>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</si>
  <si>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</si>
  <si>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</si>
  <si>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</si>
  <si>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</si>
  <si>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</si>
  <si>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</si>
  <si>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</si>
  <si>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</si>
  <si>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</si>
  <si>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</si>
  <si>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</si>
  <si>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</si>
  <si>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</si>
  <si>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</si>
  <si>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</si>
  <si>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</si>
  <si>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</si>
  <si>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</si>
  <si>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</si>
  <si>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</si>
  <si>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</si>
  <si>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</si>
  <si>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</si>
  <si>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</si>
  <si>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</si>
  <si>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</si>
  <si>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</si>
  <si>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</si>
  <si>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</si>
  <si>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</si>
  <si>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</si>
  <si>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</si>
  <si>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</si>
  <si>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</si>
  <si>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</si>
  <si>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</si>
  <si>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</si>
  <si>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</si>
  <si>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</si>
  <si>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</si>
  <si>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</si>
  <si>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</si>
  <si>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</si>
  <si>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</si>
  <si>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</si>
  <si>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</si>
  <si>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</si>
  <si>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</si>
  <si>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</si>
  <si>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</si>
  <si>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</si>
  <si>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</si>
  <si>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</si>
  <si>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</si>
  <si>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</si>
  <si>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</si>
  <si>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</si>
  <si>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</si>
  <si>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</si>
  <si>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</si>
  <si>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</si>
  <si>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</si>
  <si>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</si>
  <si>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</si>
  <si>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</si>
  <si>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</si>
  <si>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</si>
  <si>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</si>
  <si>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</si>
  <si>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</si>
  <si>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</si>
  <si>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</si>
  <si>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</si>
  <si>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</si>
  <si>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</si>
  <si>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</si>
  <si>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</si>
  <si>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</si>
  <si>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</si>
  <si>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</si>
  <si>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</si>
  <si>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</si>
  <si>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</si>
  <si>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</si>
  <si>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</si>
  <si>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</si>
  <si>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</si>
  <si>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</si>
  <si>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</si>
  <si>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</si>
  <si>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</si>
  <si>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</si>
  <si>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</si>
  <si>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</si>
  <si>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</si>
  <si>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</si>
  <si>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</si>
  <si>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</si>
  <si>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</si>
  <si>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</si>
  <si>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</si>
  <si>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</si>
  <si>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</si>
  <si>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</si>
  <si>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</si>
  <si>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</si>
  <si>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</si>
  <si>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39)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</si>
  <si>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</si>
  <si>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</si>
  <si>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</si>
  <si>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</si>
  <si>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</si>
  <si>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</si>
  <si>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</si>
  <si>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</si>
  <si>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</si>
  <si>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</si>
  <si>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</si>
  <si>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</si>
  <si>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</si>
  <si>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</si>
  <si>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</si>
  <si>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</si>
  <si>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</si>
  <si>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</si>
  <si>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</si>
  <si>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</si>
  <si>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</si>
  <si>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</si>
  <si>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</si>
  <si>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</si>
  <si>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</si>
  <si>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</si>
  <si>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</si>
  <si>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</si>
  <si>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</si>
  <si>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</si>
  <si>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</si>
  <si>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</si>
  <si>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</si>
  <si>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</si>
  <si>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</si>
  <si>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</si>
  <si>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</si>
  <si>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</si>
  <si>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</si>
  <si>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</si>
  <si>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</si>
  <si>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</si>
  <si>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</si>
  <si>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</si>
  <si>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</si>
  <si>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</si>
  <si>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</si>
  <si>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</si>
  <si>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</si>
  <si>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</si>
  <si>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</si>
  <si>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</si>
  <si>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</si>
  <si>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</si>
  <si>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</si>
  <si>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</si>
  <si>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</si>
  <si>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</si>
  <si>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</si>
  <si>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</si>
  <si>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</si>
  <si>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</si>
  <si>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</si>
  <si>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t xml:space="preserve">ATITUDES </t>
    </r>
    <r>
      <rPr>
        <sz val="11"/>
        <color indexed="8"/>
        <rFont val="Calibri"/>
        <family val="2"/>
      </rPr>
      <t>(pontuação máxima = 39)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</si>
  <si>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</si>
  <si>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</si>
  <si>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</si>
  <si>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</si>
  <si>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</si>
  <si>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</si>
  <si>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</si>
  <si>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</si>
  <si>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</si>
  <si>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</si>
  <si>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</si>
  <si>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</si>
  <si>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</si>
  <si>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</si>
  <si>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</si>
  <si>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</si>
  <si>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</si>
  <si>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</si>
  <si>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</si>
  <si>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</si>
  <si>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</si>
  <si>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</si>
  <si>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</si>
  <si>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</si>
  <si>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</si>
  <si>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</si>
  <si>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</si>
  <si>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</si>
  <si>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</si>
  <si>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</si>
  <si>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</si>
  <si>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</si>
  <si>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</si>
  <si>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</si>
  <si>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</si>
  <si>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</si>
  <si>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</si>
  <si>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</si>
  <si>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</si>
  <si>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</si>
  <si>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</si>
  <si>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</si>
  <si>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</si>
  <si>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</si>
  <si>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</si>
  <si>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</si>
  <si>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</si>
  <si>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</si>
  <si>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</si>
  <si>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</si>
  <si>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</si>
  <si>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</si>
  <si>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</si>
  <si>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*O Resultado do Item 5 Competências é representado pela Pontuação Alcançada e corresponde à somatória dos Subitens 5.1, 5.2, 5.3.</t>
  </si>
  <si>
    <t>PERÍODO AVALIADO:</t>
  </si>
  <si>
    <r>
      <t xml:space="preserve">4. EFICIÊNCIA </t>
    </r>
    <r>
      <rPr>
        <sz val="11"/>
        <rFont val="Calibri"/>
        <family val="2"/>
        <scheme val="minor"/>
      </rPr>
      <t>(pontuação máxima no item =30)</t>
    </r>
  </si>
  <si>
    <r>
      <t xml:space="preserve">4. EFICIÊNCIA </t>
    </r>
    <r>
      <rPr>
        <sz val="11"/>
        <rFont val="Calibri"/>
        <family val="2"/>
      </rPr>
      <t>(pontuação máxima no item = 30)</t>
    </r>
  </si>
  <si>
    <t>Avaliação de Consenso</t>
  </si>
  <si>
    <t>1. Difunde o uso das ferramentas da qualidade.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</si>
  <si>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</si>
  <si>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</si>
  <si>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</si>
  <si>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</si>
  <si>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5 COMPETÊNCIAS </t>
    </r>
    <r>
      <rPr>
        <sz val="11"/>
        <rFont val="Calibri"/>
        <family val="2"/>
      </rPr>
      <t>(pontuação total máxima no item = 435)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</si>
  <si>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</si>
  <si>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</si>
  <si>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</si>
  <si>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</si>
  <si>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</si>
  <si>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</si>
  <si>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</si>
  <si>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</si>
  <si>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ANEXO XXIII a que se refere a Portaria 30 de 08 de fevereiro de 2023</t>
  </si>
  <si>
    <t>FORMULÁRIO A - AUTOAVALIAÇÃO - CARGO DE COORDENADOR DE PROGRAMA / GAT</t>
  </si>
  <si>
    <t>FORMULÁRIO B - SUPERIOR IMEDIATO - CARGO DE COORDENADOR DE PROGRAMA / GAT</t>
  </si>
  <si>
    <t>FORMULÁRIO C - CONSENSO - CARGO DE COORDENADOR DE PROGRAMA / GAT</t>
  </si>
  <si>
    <t>Gerente da GAT</t>
  </si>
  <si>
    <t>Coordenador de Programa / 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</si>
</sst>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8" borderId="5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0</xdr:row>
      <xdr:rowOff>127000</xdr:rowOff>
    </xdr:from>
    <xdr:to>
      <xdr:col>0</xdr:col>
      <xdr:colOff>943019</xdr:colOff>
      <xdr:row>1</xdr:row>
      <xdr:rowOff>370608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610A81-2688-4945-ACFA-92E8EB9D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12700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1033317</xdr:colOff>
      <xdr:row>0</xdr:row>
      <xdr:rowOff>185880</xdr:rowOff>
    </xdr:from>
    <xdr:to>
      <xdr:col>3</xdr:col>
      <xdr:colOff>1808990</xdr:colOff>
      <xdr:row>1</xdr:row>
      <xdr:rowOff>315812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CA51140-F451-4410-B64A-847DA8037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5650" y="185880"/>
          <a:ext cx="775673" cy="637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133350</xdr:rowOff>
    </xdr:from>
    <xdr:to>
      <xdr:col>0</xdr:col>
      <xdr:colOff>1040386</xdr:colOff>
      <xdr:row>1</xdr:row>
      <xdr:rowOff>380133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62A9FD-DB4F-4BA8-B372-D0A4B0F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950767</xdr:colOff>
      <xdr:row>0</xdr:row>
      <xdr:rowOff>192230</xdr:rowOff>
    </xdr:from>
    <xdr:to>
      <xdr:col>3</xdr:col>
      <xdr:colOff>1726440</xdr:colOff>
      <xdr:row>1</xdr:row>
      <xdr:rowOff>325337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3C5C12C-C418-4AF1-9BE8-E2B5E908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1567" y="192230"/>
          <a:ext cx="775673" cy="6379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983236</xdr:colOff>
      <xdr:row>1</xdr:row>
      <xdr:rowOff>344631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7D1CFC-72B1-452F-B75D-872BE040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828675</xdr:colOff>
      <xdr:row>0</xdr:row>
      <xdr:rowOff>200025</xdr:rowOff>
    </xdr:from>
    <xdr:to>
      <xdr:col>3</xdr:col>
      <xdr:colOff>1604348</xdr:colOff>
      <xdr:row>1</xdr:row>
      <xdr:rowOff>333132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5D6141-F271-43A2-9F2E-8ED7C791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200025"/>
          <a:ext cx="775673" cy="63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F31" sqref="F31:I31"/>
    </sheetView>
  </sheetViews>
  <sheetFormatPr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495</v>
      </c>
      <c r="C1" s="30" t="s">
        <v>243</v>
      </c>
      <c r="F1" s="186" t="s">
        <v>443</v>
      </c>
      <c r="G1" s="186"/>
      <c r="H1" s="186"/>
      <c r="I1" s="186"/>
    </row>
    <row r="2" spans="1:9">
      <c r="A2" s="28">
        <v>0</v>
      </c>
      <c r="B2" s="29" t="s">
        <v>496</v>
      </c>
      <c r="C2" s="30" t="s">
        <v>244</v>
      </c>
    </row>
    <row r="3" spans="1:9">
      <c r="A3" s="28">
        <v>1</v>
      </c>
      <c r="B3" s="29" t="s">
        <v>238</v>
      </c>
      <c r="C3" s="30" t="s">
        <v>245</v>
      </c>
      <c r="F3" s="187" t="s">
        <v>444</v>
      </c>
      <c r="G3" s="187"/>
      <c r="H3" s="187"/>
      <c r="I3" s="187"/>
    </row>
    <row r="4" spans="1:9">
      <c r="A4" s="28">
        <v>2</v>
      </c>
      <c r="B4" s="29" t="s">
        <v>239</v>
      </c>
      <c r="C4" s="30" t="s">
        <v>246</v>
      </c>
    </row>
    <row r="5" spans="1:9">
      <c r="A5" s="28">
        <v>3</v>
      </c>
      <c r="B5" s="29" t="s">
        <v>240</v>
      </c>
      <c r="C5" s="30" t="s">
        <v>247</v>
      </c>
      <c r="F5" s="183" t="s">
        <v>478</v>
      </c>
      <c r="G5" s="184"/>
      <c r="H5" s="184"/>
      <c r="I5" s="185"/>
    </row>
    <row r="6" spans="1:9" ht="15.75" thickBot="1">
      <c r="A6" s="28"/>
      <c r="B6" s="29" t="s">
        <v>241</v>
      </c>
      <c r="C6" s="30" t="s">
        <v>248</v>
      </c>
    </row>
    <row r="7" spans="1:9">
      <c r="B7" s="29" t="s">
        <v>242</v>
      </c>
      <c r="C7" s="30" t="s">
        <v>249</v>
      </c>
      <c r="F7" s="188" t="s">
        <v>114</v>
      </c>
      <c r="G7" s="188"/>
      <c r="H7" s="188"/>
      <c r="I7" s="188"/>
    </row>
    <row r="8" spans="1:9">
      <c r="B8" s="29" t="s">
        <v>213</v>
      </c>
      <c r="C8" s="30" t="s">
        <v>250</v>
      </c>
      <c r="F8" s="189" t="s">
        <v>210</v>
      </c>
      <c r="G8" s="189"/>
      <c r="H8" s="189"/>
      <c r="I8" s="189"/>
    </row>
    <row r="9" spans="1:9" ht="15.75" thickBot="1">
      <c r="B9" s="29" t="s">
        <v>214</v>
      </c>
      <c r="C9" s="30" t="s">
        <v>251</v>
      </c>
      <c r="F9" s="190"/>
      <c r="G9" s="190"/>
      <c r="H9" s="190"/>
      <c r="I9" s="190"/>
    </row>
    <row r="10" spans="1:9">
      <c r="B10" s="29" t="s">
        <v>215</v>
      </c>
      <c r="C10" s="30" t="s">
        <v>252</v>
      </c>
      <c r="F10" s="191" t="s">
        <v>115</v>
      </c>
      <c r="G10" s="191"/>
      <c r="H10" s="191"/>
      <c r="I10" s="191"/>
    </row>
    <row r="11" spans="1:9" ht="15.75" thickBot="1">
      <c r="B11" s="29" t="s">
        <v>216</v>
      </c>
      <c r="C11" s="30" t="s">
        <v>126</v>
      </c>
      <c r="F11" s="190"/>
      <c r="G11" s="190"/>
      <c r="H11" s="190"/>
      <c r="I11" s="190"/>
    </row>
    <row r="12" spans="1:9">
      <c r="B12" s="29" t="s">
        <v>217</v>
      </c>
      <c r="C12" s="30" t="s">
        <v>253</v>
      </c>
      <c r="F12" s="192" t="s">
        <v>377</v>
      </c>
      <c r="G12" s="193"/>
      <c r="H12" s="193"/>
      <c r="I12" s="194"/>
    </row>
    <row r="13" spans="1:9" ht="30" customHeight="1" thickBot="1">
      <c r="B13" s="30" t="s">
        <v>124</v>
      </c>
      <c r="C13" s="30" t="s">
        <v>254</v>
      </c>
      <c r="F13" s="100" t="s">
        <v>211</v>
      </c>
      <c r="G13" s="6"/>
      <c r="H13" s="101" t="s">
        <v>109</v>
      </c>
      <c r="I13" s="7"/>
    </row>
    <row r="14" spans="1:9">
      <c r="B14" s="30" t="s">
        <v>218</v>
      </c>
      <c r="C14" s="30" t="s">
        <v>255</v>
      </c>
    </row>
    <row r="15" spans="1:9" ht="15.75" thickBot="1">
      <c r="B15" s="30" t="s">
        <v>219</v>
      </c>
      <c r="C15" s="30" t="s">
        <v>256</v>
      </c>
    </row>
    <row r="16" spans="1:9" ht="15.75" thickBot="1">
      <c r="B16" s="30" t="s">
        <v>220</v>
      </c>
      <c r="C16" s="30" t="s">
        <v>257</v>
      </c>
      <c r="F16" s="186" t="s">
        <v>477</v>
      </c>
      <c r="G16" s="186"/>
      <c r="H16" s="186"/>
      <c r="I16" s="186"/>
    </row>
    <row r="17" spans="1:9">
      <c r="B17" s="30" t="s">
        <v>221</v>
      </c>
      <c r="C17" s="30" t="s">
        <v>258</v>
      </c>
    </row>
    <row r="18" spans="1:9">
      <c r="B18" s="30" t="s">
        <v>222</v>
      </c>
      <c r="C18" s="30" t="s">
        <v>259</v>
      </c>
      <c r="F18" s="187" t="s">
        <v>478</v>
      </c>
      <c r="G18" s="187"/>
      <c r="H18" s="187"/>
      <c r="I18" s="187"/>
    </row>
    <row r="19" spans="1:9">
      <c r="B19" s="30" t="s">
        <v>223</v>
      </c>
      <c r="C19" s="30" t="s">
        <v>260</v>
      </c>
    </row>
    <row r="20" spans="1:9">
      <c r="B20" s="30" t="s">
        <v>224</v>
      </c>
      <c r="C20" s="30" t="s">
        <v>261</v>
      </c>
      <c r="F20" s="183" t="s">
        <v>478</v>
      </c>
      <c r="G20" s="184"/>
      <c r="H20" s="184"/>
      <c r="I20" s="185"/>
    </row>
    <row r="21" spans="1:9" ht="15.75" thickBot="1">
      <c r="B21" s="30" t="s">
        <v>225</v>
      </c>
      <c r="C21" s="30" t="s">
        <v>262</v>
      </c>
    </row>
    <row r="22" spans="1:9">
      <c r="B22" s="30" t="s">
        <v>226</v>
      </c>
      <c r="C22" s="30" t="s">
        <v>263</v>
      </c>
      <c r="F22" s="198" t="s">
        <v>114</v>
      </c>
      <c r="G22" s="199"/>
      <c r="H22" s="199"/>
      <c r="I22" s="200"/>
    </row>
    <row r="23" spans="1:9">
      <c r="B23" s="30" t="s">
        <v>227</v>
      </c>
      <c r="C23" s="30" t="s">
        <v>264</v>
      </c>
      <c r="F23" s="201" t="s">
        <v>210</v>
      </c>
      <c r="G23" s="202"/>
      <c r="H23" s="202"/>
      <c r="I23" s="203"/>
    </row>
    <row r="24" spans="1:9" ht="15.75" thickBot="1">
      <c r="B24" s="30" t="s">
        <v>228</v>
      </c>
      <c r="C24" s="30" t="s">
        <v>265</v>
      </c>
      <c r="F24" s="204"/>
      <c r="G24" s="205"/>
      <c r="H24" s="205"/>
      <c r="I24" s="206"/>
    </row>
    <row r="25" spans="1:9">
      <c r="B25" s="30" t="s">
        <v>229</v>
      </c>
      <c r="C25" s="30" t="s">
        <v>266</v>
      </c>
      <c r="F25" s="191" t="s">
        <v>115</v>
      </c>
      <c r="G25" s="191"/>
      <c r="H25" s="191"/>
      <c r="I25" s="191"/>
    </row>
    <row r="26" spans="1:9" ht="15.75" thickBot="1">
      <c r="B26" s="30" t="s">
        <v>230</v>
      </c>
      <c r="C26" s="30" t="s">
        <v>267</v>
      </c>
      <c r="F26" s="207"/>
      <c r="G26" s="207"/>
      <c r="H26" s="207"/>
      <c r="I26" s="207"/>
    </row>
    <row r="27" spans="1:9">
      <c r="A27" s="37"/>
      <c r="B27" s="30" t="s">
        <v>231</v>
      </c>
      <c r="C27" s="30" t="s">
        <v>268</v>
      </c>
      <c r="F27" s="208" t="s">
        <v>116</v>
      </c>
      <c r="G27" s="209"/>
      <c r="H27" s="209"/>
      <c r="I27" s="210"/>
    </row>
    <row r="28" spans="1:9" ht="15.75" thickBot="1">
      <c r="B28" s="30" t="s">
        <v>232</v>
      </c>
      <c r="C28" s="30" t="s">
        <v>269</v>
      </c>
      <c r="F28" s="169" t="s">
        <v>378</v>
      </c>
      <c r="G28" s="8"/>
      <c r="H28" s="170" t="s">
        <v>104</v>
      </c>
      <c r="I28" s="9"/>
    </row>
    <row r="29" spans="1:9">
      <c r="B29" s="30" t="s">
        <v>233</v>
      </c>
      <c r="C29" s="30" t="s">
        <v>270</v>
      </c>
      <c r="F29" s="208" t="s">
        <v>379</v>
      </c>
      <c r="G29" s="209"/>
      <c r="H29" s="209"/>
      <c r="I29" s="210"/>
    </row>
    <row r="30" spans="1:9">
      <c r="B30" s="30" t="s">
        <v>234</v>
      </c>
      <c r="C30" s="30" t="s">
        <v>271</v>
      </c>
      <c r="F30" s="169" t="s">
        <v>380</v>
      </c>
      <c r="G30" s="10"/>
      <c r="H30" s="171" t="s">
        <v>104</v>
      </c>
      <c r="I30" s="11"/>
    </row>
    <row r="31" spans="1:9">
      <c r="B31" s="30" t="s">
        <v>235</v>
      </c>
      <c r="C31" s="30" t="s">
        <v>272</v>
      </c>
      <c r="F31" s="211"/>
      <c r="G31" s="212"/>
      <c r="H31" s="213"/>
      <c r="I31" s="214"/>
    </row>
    <row r="32" spans="1:9" ht="15.75" thickBot="1">
      <c r="B32" s="30" t="s">
        <v>236</v>
      </c>
      <c r="C32" s="30" t="s">
        <v>273</v>
      </c>
      <c r="F32" s="215" t="s">
        <v>497</v>
      </c>
      <c r="G32" s="216"/>
      <c r="H32" s="216"/>
      <c r="I32" s="217"/>
    </row>
    <row r="33" spans="1:9">
      <c r="B33" s="30" t="s">
        <v>237</v>
      </c>
      <c r="C33" s="30" t="s">
        <v>274</v>
      </c>
      <c r="F33" s="218" t="s">
        <v>382</v>
      </c>
      <c r="G33" s="219"/>
      <c r="H33" s="219"/>
      <c r="I33" s="220"/>
    </row>
    <row r="34" spans="1:9" ht="15.75" thickBot="1">
      <c r="C34" s="30" t="s">
        <v>275</v>
      </c>
      <c r="F34" s="221"/>
      <c r="G34" s="222"/>
      <c r="H34" s="222"/>
      <c r="I34" s="223"/>
    </row>
    <row r="35" spans="1:9" ht="15.75" thickBot="1">
      <c r="C35" s="30" t="s">
        <v>276</v>
      </c>
      <c r="F35" s="195" t="s">
        <v>383</v>
      </c>
      <c r="G35" s="196"/>
      <c r="H35" s="196"/>
      <c r="I35" s="197"/>
    </row>
    <row r="36" spans="1:9">
      <c r="B36" s="39"/>
      <c r="C36" s="30" t="s">
        <v>277</v>
      </c>
      <c r="F36" s="231"/>
      <c r="G36" s="232"/>
      <c r="H36" s="232"/>
      <c r="I36" s="233"/>
    </row>
    <row r="37" spans="1:9">
      <c r="B37" s="39"/>
      <c r="C37" s="30" t="s">
        <v>278</v>
      </c>
      <c r="F37" s="211" t="s">
        <v>384</v>
      </c>
      <c r="G37" s="212"/>
      <c r="H37" s="212"/>
      <c r="I37" s="214"/>
    </row>
    <row r="38" spans="1:9">
      <c r="B38"/>
      <c r="C38" s="30" t="s">
        <v>279</v>
      </c>
      <c r="F38" s="234"/>
      <c r="G38" s="235"/>
      <c r="H38" s="236"/>
      <c r="I38" s="237"/>
    </row>
    <row r="39" spans="1:9">
      <c r="C39" s="30" t="s">
        <v>280</v>
      </c>
      <c r="F39" s="238" t="s">
        <v>385</v>
      </c>
      <c r="G39" s="239"/>
      <c r="H39" s="239" t="s">
        <v>386</v>
      </c>
      <c r="I39" s="240"/>
    </row>
    <row r="40" spans="1:9">
      <c r="C40" s="30" t="s">
        <v>281</v>
      </c>
      <c r="F40" s="224"/>
      <c r="G40" s="225"/>
      <c r="H40" s="225"/>
      <c r="I40" s="226"/>
    </row>
    <row r="41" spans="1:9">
      <c r="C41" s="30" t="s">
        <v>282</v>
      </c>
      <c r="F41" s="172" t="s">
        <v>108</v>
      </c>
      <c r="G41" s="227"/>
      <c r="H41" s="228"/>
      <c r="I41" s="229"/>
    </row>
    <row r="42" spans="1:9">
      <c r="C42" s="30" t="s">
        <v>283</v>
      </c>
      <c r="F42" s="172" t="s">
        <v>387</v>
      </c>
      <c r="G42" s="227"/>
      <c r="H42" s="228"/>
      <c r="I42" s="229"/>
    </row>
    <row r="43" spans="1:9" ht="15.75" thickBot="1">
      <c r="A43" s="40"/>
      <c r="B43" s="41"/>
      <c r="C43" s="30" t="s">
        <v>284</v>
      </c>
      <c r="F43" s="173" t="s">
        <v>104</v>
      </c>
      <c r="G43" s="230"/>
      <c r="H43" s="222"/>
      <c r="I43" s="223"/>
    </row>
    <row r="44" spans="1:9">
      <c r="A44" s="40"/>
      <c r="B44" s="41"/>
      <c r="C44" s="30" t="s">
        <v>285</v>
      </c>
    </row>
    <row r="45" spans="1:9">
      <c r="A45" s="40"/>
      <c r="B45" s="41"/>
      <c r="C45" s="30" t="s">
        <v>286</v>
      </c>
    </row>
    <row r="46" spans="1:9">
      <c r="A46" s="40"/>
      <c r="B46" s="41"/>
      <c r="C46" s="30" t="s">
        <v>287</v>
      </c>
    </row>
    <row r="47" spans="1:9">
      <c r="C47" s="30" t="s">
        <v>288</v>
      </c>
    </row>
    <row r="48" spans="1:9">
      <c r="C48" s="30" t="s">
        <v>289</v>
      </c>
    </row>
    <row r="49" spans="1:3">
      <c r="C49" s="30" t="s">
        <v>290</v>
      </c>
    </row>
    <row r="50" spans="1:3">
      <c r="A50" s="40"/>
      <c r="B50" s="41"/>
      <c r="C50" s="30" t="s">
        <v>291</v>
      </c>
    </row>
    <row r="51" spans="1:3">
      <c r="A51" s="40"/>
      <c r="B51" s="41"/>
      <c r="C51" s="30" t="s">
        <v>292</v>
      </c>
    </row>
    <row r="52" spans="1:3">
      <c r="A52" s="40"/>
      <c r="B52" s="41"/>
      <c r="C52" s="30" t="s">
        <v>293</v>
      </c>
    </row>
    <row r="53" spans="1:3">
      <c r="A53" s="40"/>
      <c r="B53" s="41"/>
      <c r="C53" s="30" t="s">
        <v>294</v>
      </c>
    </row>
    <row r="54" spans="1:3">
      <c r="C54" s="30" t="s">
        <v>295</v>
      </c>
    </row>
    <row r="55" spans="1:3">
      <c r="C55" s="30" t="s">
        <v>296</v>
      </c>
    </row>
    <row r="56" spans="1:3">
      <c r="B56" s="42"/>
      <c r="C56" s="30" t="s">
        <v>297</v>
      </c>
    </row>
    <row r="57" spans="1:3">
      <c r="C57" s="30" t="s">
        <v>298</v>
      </c>
    </row>
    <row r="58" spans="1:3">
      <c r="C58" s="30" t="s">
        <v>299</v>
      </c>
    </row>
    <row r="59" spans="1:3">
      <c r="B59" s="46"/>
      <c r="C59" s="30" t="s">
        <v>300</v>
      </c>
    </row>
    <row r="60" spans="1:3">
      <c r="C60" s="30" t="s">
        <v>301</v>
      </c>
    </row>
    <row r="61" spans="1:3">
      <c r="B61" s="46"/>
      <c r="C61" s="30" t="s">
        <v>302</v>
      </c>
    </row>
    <row r="62" spans="1:3">
      <c r="C62" s="30" t="s">
        <v>303</v>
      </c>
    </row>
    <row r="63" spans="1:3">
      <c r="C63" s="30" t="s">
        <v>304</v>
      </c>
    </row>
    <row r="64" spans="1:3">
      <c r="C64" s="30" t="s">
        <v>305</v>
      </c>
    </row>
    <row r="65" spans="3:3">
      <c r="C65" s="30" t="s">
        <v>306</v>
      </c>
    </row>
    <row r="66" spans="3:3">
      <c r="C66" s="30" t="s">
        <v>307</v>
      </c>
    </row>
    <row r="67" spans="3:3">
      <c r="C67" s="30" t="s">
        <v>308</v>
      </c>
    </row>
    <row r="68" spans="3:3">
      <c r="C68" s="30" t="s">
        <v>309</v>
      </c>
    </row>
    <row r="69" spans="3:3">
      <c r="C69" s="30" t="s">
        <v>310</v>
      </c>
    </row>
    <row r="70" spans="3:3">
      <c r="C70" s="30" t="s">
        <v>311</v>
      </c>
    </row>
    <row r="71" spans="3:3">
      <c r="C71" s="30" t="s">
        <v>312</v>
      </c>
    </row>
    <row r="72" spans="3:3">
      <c r="C72" s="30" t="s">
        <v>313</v>
      </c>
    </row>
    <row r="73" spans="3:3">
      <c r="C73" s="30" t="s">
        <v>314</v>
      </c>
    </row>
    <row r="74" spans="3:3">
      <c r="C74" s="30" t="s">
        <v>315</v>
      </c>
    </row>
    <row r="75" spans="3:3">
      <c r="C75" s="30" t="s">
        <v>498</v>
      </c>
    </row>
    <row r="76" spans="3:3">
      <c r="C76" s="30" t="s">
        <v>316</v>
      </c>
    </row>
    <row r="77" spans="3:3">
      <c r="C77" s="30" t="s">
        <v>317</v>
      </c>
    </row>
    <row r="78" spans="3:3">
      <c r="C78" s="30" t="s">
        <v>318</v>
      </c>
    </row>
    <row r="79" spans="3:3">
      <c r="C79" s="30" t="s">
        <v>319</v>
      </c>
    </row>
    <row r="80" spans="3:3">
      <c r="C80" s="30" t="s">
        <v>320</v>
      </c>
    </row>
    <row r="81" spans="2:3">
      <c r="C81" s="30" t="s">
        <v>321</v>
      </c>
    </row>
    <row r="82" spans="2:3">
      <c r="C82" s="30" t="s">
        <v>322</v>
      </c>
    </row>
    <row r="83" spans="2:3">
      <c r="C83" s="30" t="s">
        <v>323</v>
      </c>
    </row>
    <row r="84" spans="2:3">
      <c r="C84" s="30" t="s">
        <v>324</v>
      </c>
    </row>
    <row r="85" spans="2:3">
      <c r="C85" s="30" t="s">
        <v>325</v>
      </c>
    </row>
    <row r="86" spans="2:3">
      <c r="C86" s="30" t="s">
        <v>326</v>
      </c>
    </row>
    <row r="87" spans="2:3">
      <c r="C87" s="30" t="s">
        <v>327</v>
      </c>
    </row>
    <row r="88" spans="2:3">
      <c r="B88" s="51"/>
      <c r="C88" s="30" t="s">
        <v>328</v>
      </c>
    </row>
    <row r="89" spans="2:3">
      <c r="B89" s="51"/>
      <c r="C89" s="30" t="s">
        <v>329</v>
      </c>
    </row>
    <row r="90" spans="2:3">
      <c r="B90" s="51"/>
      <c r="C90" s="30" t="s">
        <v>330</v>
      </c>
    </row>
    <row r="91" spans="2:3">
      <c r="B91" s="51"/>
      <c r="C91" s="30" t="s">
        <v>331</v>
      </c>
    </row>
    <row r="92" spans="2:3">
      <c r="B92" s="51"/>
      <c r="C92" s="30" t="s">
        <v>332</v>
      </c>
    </row>
    <row r="93" spans="2:3">
      <c r="B93" s="51"/>
      <c r="C93" s="30" t="s">
        <v>333</v>
      </c>
    </row>
    <row r="94" spans="2:3">
      <c r="B94" s="51"/>
      <c r="C94" s="30" t="s">
        <v>334</v>
      </c>
    </row>
    <row r="95" spans="2:3">
      <c r="B95" s="51"/>
      <c r="C95" s="30" t="s">
        <v>335</v>
      </c>
    </row>
    <row r="96" spans="2:3">
      <c r="C96" s="30" t="s">
        <v>336</v>
      </c>
    </row>
    <row r="97" spans="1:3">
      <c r="C97" s="30" t="s">
        <v>337</v>
      </c>
    </row>
    <row r="98" spans="1:3">
      <c r="B98" s="53"/>
      <c r="C98" s="30" t="s">
        <v>338</v>
      </c>
    </row>
    <row r="99" spans="1:3">
      <c r="B99" s="53"/>
      <c r="C99" s="30" t="s">
        <v>339</v>
      </c>
    </row>
    <row r="100" spans="1:3">
      <c r="B100" s="53"/>
      <c r="C100" s="30" t="s">
        <v>340</v>
      </c>
    </row>
    <row r="101" spans="1:3">
      <c r="A101" s="54"/>
      <c r="B101" s="55"/>
      <c r="C101" s="30" t="s">
        <v>341</v>
      </c>
    </row>
    <row r="102" spans="1:3">
      <c r="B102" s="53"/>
      <c r="C102" s="30" t="s">
        <v>342</v>
      </c>
    </row>
    <row r="103" spans="1:3">
      <c r="B103" s="53"/>
      <c r="C103" s="30" t="s">
        <v>343</v>
      </c>
    </row>
    <row r="104" spans="1:3">
      <c r="B104" s="53"/>
      <c r="C104" s="30" t="s">
        <v>344</v>
      </c>
    </row>
    <row r="105" spans="1:3">
      <c r="B105" s="53"/>
      <c r="C105" s="30" t="s">
        <v>345</v>
      </c>
    </row>
    <row r="106" spans="1:3">
      <c r="B106" s="53"/>
      <c r="C106" s="30" t="s">
        <v>346</v>
      </c>
    </row>
    <row r="107" spans="1:3">
      <c r="B107" s="53"/>
      <c r="C107" s="30" t="s">
        <v>347</v>
      </c>
    </row>
    <row r="108" spans="1:3">
      <c r="A108" s="28"/>
      <c r="B108" s="53"/>
      <c r="C108" s="30" t="s">
        <v>348</v>
      </c>
    </row>
    <row r="109" spans="1:3">
      <c r="A109" s="28"/>
      <c r="B109" s="53"/>
      <c r="C109" s="30" t="s">
        <v>349</v>
      </c>
    </row>
    <row r="110" spans="1:3">
      <c r="A110" s="28"/>
      <c r="C110" s="30" t="s">
        <v>350</v>
      </c>
    </row>
    <row r="111" spans="1:3">
      <c r="A111" s="28"/>
      <c r="C111" s="30" t="s">
        <v>351</v>
      </c>
    </row>
    <row r="112" spans="1:3">
      <c r="A112" s="28"/>
      <c r="B112" s="41"/>
      <c r="C112" s="30" t="s">
        <v>352</v>
      </c>
    </row>
    <row r="113" spans="1:3">
      <c r="A113" s="28"/>
      <c r="B113" s="41"/>
      <c r="C113" s="30" t="s">
        <v>353</v>
      </c>
    </row>
    <row r="114" spans="1:3">
      <c r="A114" s="28"/>
      <c r="C114" s="30" t="s">
        <v>354</v>
      </c>
    </row>
    <row r="115" spans="1:3">
      <c r="A115" s="28"/>
      <c r="C115" s="30" t="s">
        <v>355</v>
      </c>
    </row>
    <row r="116" spans="1:3">
      <c r="A116" s="28"/>
      <c r="C116" s="30" t="s">
        <v>356</v>
      </c>
    </row>
    <row r="117" spans="1:3">
      <c r="A117" s="28"/>
      <c r="C117" s="30" t="s">
        <v>357</v>
      </c>
    </row>
    <row r="118" spans="1:3">
      <c r="A118" s="28"/>
      <c r="C118" s="30" t="s">
        <v>358</v>
      </c>
    </row>
    <row r="119" spans="1:3">
      <c r="A119" s="28"/>
      <c r="B119" s="51"/>
      <c r="C119" s="30" t="s">
        <v>359</v>
      </c>
    </row>
    <row r="120" spans="1:3">
      <c r="A120" s="28"/>
      <c r="B120" s="51"/>
      <c r="C120" s="30" t="s">
        <v>360</v>
      </c>
    </row>
    <row r="121" spans="1:3">
      <c r="B121" s="51"/>
      <c r="C121" s="30" t="s">
        <v>361</v>
      </c>
    </row>
    <row r="122" spans="1:3">
      <c r="A122" s="28"/>
      <c r="B122" s="53"/>
      <c r="C122" s="30" t="s">
        <v>362</v>
      </c>
    </row>
    <row r="123" spans="1:3">
      <c r="A123" s="28"/>
      <c r="B123" s="53"/>
      <c r="C123" s="30" t="s">
        <v>363</v>
      </c>
    </row>
    <row r="124" spans="1:3">
      <c r="A124" s="28"/>
      <c r="B124" s="53"/>
      <c r="C124" s="30" t="s">
        <v>364</v>
      </c>
    </row>
    <row r="125" spans="1:3">
      <c r="A125" s="28"/>
      <c r="B125" s="53"/>
      <c r="C125" s="30" t="s">
        <v>365</v>
      </c>
    </row>
    <row r="126" spans="1:3">
      <c r="A126" s="28"/>
      <c r="B126" s="53"/>
      <c r="C126" s="30" t="s">
        <v>366</v>
      </c>
    </row>
    <row r="127" spans="1:3">
      <c r="A127" s="28"/>
      <c r="B127" s="53"/>
      <c r="C127" s="30" t="s">
        <v>367</v>
      </c>
    </row>
    <row r="128" spans="1:3">
      <c r="A128" s="28"/>
      <c r="B128" s="53"/>
      <c r="C128" s="30" t="s">
        <v>368</v>
      </c>
    </row>
    <row r="129" spans="1:3">
      <c r="A129" s="28"/>
      <c r="B129" s="53"/>
      <c r="C129" s="30" t="s">
        <v>369</v>
      </c>
    </row>
    <row r="130" spans="1:3">
      <c r="A130" s="28"/>
      <c r="B130" s="53"/>
      <c r="C130" s="30" t="s">
        <v>370</v>
      </c>
    </row>
    <row r="131" spans="1:3">
      <c r="A131" s="28"/>
      <c r="B131" s="53"/>
      <c r="C131" s="30" t="s">
        <v>371</v>
      </c>
    </row>
    <row r="132" spans="1:3">
      <c r="A132" s="28"/>
      <c r="B132" s="53"/>
      <c r="C132" s="30" t="s">
        <v>372</v>
      </c>
    </row>
    <row r="133" spans="1:3">
      <c r="B133" s="53"/>
      <c r="C133" s="30" t="s">
        <v>373</v>
      </c>
    </row>
    <row r="134" spans="1:3">
      <c r="C134" s="30" t="s">
        <v>374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59"/>
  <sheetViews>
    <sheetView tabSelected="1" view="pageBreakPreview" zoomScaleNormal="100" zoomScaleSheetLayoutView="100" workbookViewId="0">
      <selection activeCell="H13" sqref="H13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44" t="s">
        <v>533</v>
      </c>
      <c r="B1" s="244"/>
      <c r="C1" s="244"/>
      <c r="D1" s="244"/>
    </row>
    <row r="2" spans="1:5" ht="39.950000000000003" customHeight="1" thickBot="1">
      <c r="A2" s="427" t="s">
        <v>534</v>
      </c>
      <c r="B2" s="427"/>
      <c r="C2" s="427"/>
      <c r="D2" s="427"/>
    </row>
    <row r="3" spans="1:5" ht="30.75" customHeight="1" thickBot="1">
      <c r="A3" s="359" t="s">
        <v>117</v>
      </c>
      <c r="B3" s="359"/>
      <c r="C3" s="359"/>
      <c r="D3" s="359"/>
      <c r="E3" s="28"/>
    </row>
    <row r="4" spans="1:5" ht="30.75" customHeight="1" thickBot="1">
      <c r="A4" s="360"/>
      <c r="B4" s="361"/>
      <c r="C4" s="361"/>
      <c r="D4" s="362"/>
      <c r="E4" s="28"/>
    </row>
    <row r="5" spans="1:5" ht="30.75" customHeight="1" thickBot="1">
      <c r="A5" s="363" t="s">
        <v>118</v>
      </c>
      <c r="B5" s="363"/>
      <c r="C5" s="363"/>
      <c r="D5" s="363"/>
      <c r="E5" s="28"/>
    </row>
    <row r="6" spans="1:5" ht="30.75" customHeight="1" thickBot="1">
      <c r="A6" s="32" t="s">
        <v>156</v>
      </c>
      <c r="B6" s="364" t="s">
        <v>119</v>
      </c>
      <c r="C6" s="365"/>
      <c r="D6" s="366"/>
      <c r="E6" s="28"/>
    </row>
    <row r="7" spans="1:5" ht="30.75" customHeight="1" thickBot="1">
      <c r="A7" s="367"/>
      <c r="B7" s="367"/>
      <c r="C7" s="367"/>
      <c r="D7" s="367"/>
      <c r="E7" s="28"/>
    </row>
    <row r="8" spans="1:5" ht="30.75" customHeight="1" thickBot="1">
      <c r="A8" s="368" t="s">
        <v>120</v>
      </c>
      <c r="B8" s="368"/>
      <c r="C8" s="368"/>
      <c r="D8" s="368"/>
      <c r="E8" s="28"/>
    </row>
    <row r="9" spans="1:5" ht="30.75" customHeight="1" thickBot="1">
      <c r="A9" s="369" t="s">
        <v>121</v>
      </c>
      <c r="B9" s="370"/>
      <c r="C9" s="370"/>
      <c r="D9" s="371"/>
    </row>
    <row r="10" spans="1:5" ht="30.75" customHeight="1">
      <c r="A10" s="33" t="s">
        <v>0</v>
      </c>
      <c r="B10" s="372"/>
      <c r="C10" s="372"/>
      <c r="D10" s="373"/>
    </row>
    <row r="11" spans="1:5" ht="30.75" customHeight="1">
      <c r="A11" s="34" t="s">
        <v>1</v>
      </c>
      <c r="B11" s="336"/>
      <c r="C11" s="336"/>
      <c r="D11" s="337"/>
    </row>
    <row r="12" spans="1:5" ht="30.75" customHeight="1">
      <c r="A12" s="34" t="s">
        <v>122</v>
      </c>
      <c r="B12" s="330" t="s">
        <v>538</v>
      </c>
      <c r="C12" s="331"/>
      <c r="D12" s="332"/>
    </row>
    <row r="13" spans="1:5" ht="30.75" customHeight="1">
      <c r="A13" s="35" t="s">
        <v>123</v>
      </c>
      <c r="B13" s="333"/>
      <c r="C13" s="334"/>
      <c r="D13" s="335"/>
    </row>
    <row r="14" spans="1:5" ht="30.75" customHeight="1">
      <c r="A14" s="35" t="s">
        <v>500</v>
      </c>
      <c r="B14" s="336" t="s">
        <v>240</v>
      </c>
      <c r="C14" s="336"/>
      <c r="D14" s="337"/>
    </row>
    <row r="15" spans="1:5" ht="30.75" customHeight="1" thickBot="1">
      <c r="A15" s="36" t="s">
        <v>125</v>
      </c>
      <c r="B15" s="248"/>
      <c r="C15" s="249"/>
      <c r="D15" s="250"/>
    </row>
    <row r="16" spans="1:5" ht="30.75" customHeight="1">
      <c r="A16" s="338" t="s">
        <v>105</v>
      </c>
      <c r="B16" s="338"/>
      <c r="C16" s="338"/>
      <c r="D16" s="338"/>
    </row>
    <row r="17" spans="1:5" ht="30.75" customHeight="1" thickBot="1">
      <c r="A17" s="182" t="s">
        <v>515</v>
      </c>
      <c r="B17" s="245"/>
      <c r="C17" s="246"/>
      <c r="D17" s="247"/>
    </row>
    <row r="18" spans="1:5" ht="30.75" customHeight="1" thickBot="1">
      <c r="A18" s="339"/>
      <c r="B18" s="339"/>
      <c r="C18" s="339"/>
      <c r="D18" s="339"/>
    </row>
    <row r="19" spans="1:5" ht="30.75" customHeight="1" thickBot="1">
      <c r="A19" s="325" t="s">
        <v>112</v>
      </c>
      <c r="B19" s="325"/>
      <c r="C19" s="325"/>
      <c r="D19" s="325"/>
    </row>
    <row r="20" spans="1:5" ht="30.75" customHeight="1" thickBot="1">
      <c r="A20" s="340" t="s">
        <v>127</v>
      </c>
      <c r="B20" s="340"/>
      <c r="C20" s="340"/>
      <c r="D20" s="340"/>
    </row>
    <row r="21" spans="1:5" ht="30.75" customHeight="1" thickBot="1">
      <c r="A21" s="341" t="s">
        <v>2</v>
      </c>
      <c r="B21" s="342"/>
      <c r="C21" s="342" t="s">
        <v>3</v>
      </c>
      <c r="D21" s="345"/>
      <c r="E21" s="28"/>
    </row>
    <row r="22" spans="1:5" ht="30.75" customHeight="1">
      <c r="A22" s="346" t="s">
        <v>499</v>
      </c>
      <c r="B22" s="347"/>
      <c r="C22" s="348">
        <v>0</v>
      </c>
      <c r="D22" s="349"/>
      <c r="E22" s="28"/>
    </row>
    <row r="23" spans="1:5" ht="30.75" customHeight="1">
      <c r="A23" s="350" t="s">
        <v>6</v>
      </c>
      <c r="B23" s="351"/>
      <c r="C23" s="352">
        <v>1</v>
      </c>
      <c r="D23" s="353"/>
      <c r="E23" s="28"/>
    </row>
    <row r="24" spans="1:5" ht="30.75" customHeight="1">
      <c r="A24" s="350" t="s">
        <v>128</v>
      </c>
      <c r="B24" s="351"/>
      <c r="C24" s="352">
        <v>2</v>
      </c>
      <c r="D24" s="353"/>
      <c r="E24" s="28"/>
    </row>
    <row r="25" spans="1:5" ht="30.75" customHeight="1" thickBot="1">
      <c r="A25" s="354" t="s">
        <v>4</v>
      </c>
      <c r="B25" s="355"/>
      <c r="C25" s="356">
        <v>3</v>
      </c>
      <c r="D25" s="357"/>
      <c r="E25" s="28"/>
    </row>
    <row r="26" spans="1:5" ht="30.75" customHeight="1" thickBot="1">
      <c r="A26" s="358"/>
      <c r="B26" s="358"/>
      <c r="C26" s="358"/>
      <c r="D26" s="358"/>
    </row>
    <row r="27" spans="1:5" ht="30.75" customHeight="1" thickBot="1">
      <c r="A27" s="324" t="s">
        <v>157</v>
      </c>
      <c r="B27" s="324"/>
      <c r="C27" s="324"/>
      <c r="D27" s="324"/>
    </row>
    <row r="28" spans="1:5" ht="30.75" customHeight="1">
      <c r="A28" s="340" t="s">
        <v>129</v>
      </c>
      <c r="B28" s="340"/>
      <c r="C28" s="340"/>
      <c r="D28" s="340"/>
    </row>
    <row r="29" spans="1:5" s="38" customFormat="1" ht="30.75" customHeight="1">
      <c r="A29" s="329" t="s">
        <v>479</v>
      </c>
      <c r="B29" s="329"/>
      <c r="C29" s="329"/>
      <c r="D29" s="26" t="s">
        <v>3</v>
      </c>
      <c r="E29" s="37"/>
    </row>
    <row r="30" spans="1:5" ht="30.75" customHeight="1">
      <c r="A30" s="286" t="s">
        <v>480</v>
      </c>
      <c r="B30" s="287"/>
      <c r="C30" s="288"/>
      <c r="D30" s="23"/>
    </row>
    <row r="31" spans="1:5" ht="30.75" customHeight="1">
      <c r="A31" s="286" t="s">
        <v>481</v>
      </c>
      <c r="B31" s="287"/>
      <c r="C31" s="288"/>
      <c r="D31" s="23"/>
    </row>
    <row r="32" spans="1:5" ht="30.75" customHeight="1">
      <c r="A32" s="286" t="s">
        <v>482</v>
      </c>
      <c r="B32" s="287"/>
      <c r="C32" s="288"/>
      <c r="D32" s="23"/>
    </row>
    <row r="33" spans="1:5" ht="30.75" customHeight="1">
      <c r="A33" s="286" t="s">
        <v>483</v>
      </c>
      <c r="B33" s="287"/>
      <c r="C33" s="288"/>
      <c r="D33" s="23"/>
    </row>
    <row r="34" spans="1:5" ht="30.75" customHeight="1">
      <c r="A34" s="303" t="s">
        <v>132</v>
      </c>
      <c r="B34" s="303"/>
      <c r="C34" s="303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66" t="s">
        <v>133</v>
      </c>
      <c r="C35" s="266"/>
      <c r="D35" s="266"/>
    </row>
    <row r="36" spans="1:5" ht="30.75" customHeight="1">
      <c r="A36" s="329" t="s">
        <v>484</v>
      </c>
      <c r="B36" s="329"/>
      <c r="C36" s="329"/>
      <c r="D36" s="26" t="s">
        <v>3</v>
      </c>
    </row>
    <row r="37" spans="1:5" ht="30.75" customHeight="1">
      <c r="A37" s="326" t="s">
        <v>134</v>
      </c>
      <c r="B37" s="326"/>
      <c r="C37" s="326"/>
      <c r="D37" s="23"/>
    </row>
    <row r="38" spans="1:5" ht="30.75" customHeight="1">
      <c r="A38" s="326" t="s">
        <v>135</v>
      </c>
      <c r="B38" s="326"/>
      <c r="C38" s="326"/>
      <c r="D38" s="23"/>
    </row>
    <row r="39" spans="1:5" ht="30.75" customHeight="1">
      <c r="A39" s="326" t="s">
        <v>136</v>
      </c>
      <c r="B39" s="326"/>
      <c r="C39" s="326"/>
      <c r="D39" s="23"/>
    </row>
    <row r="40" spans="1:5" ht="30.75" customHeight="1">
      <c r="A40" s="326" t="s">
        <v>137</v>
      </c>
      <c r="B40" s="326"/>
      <c r="C40" s="326"/>
      <c r="D40" s="23"/>
    </row>
    <row r="41" spans="1:5" ht="30.75" customHeight="1">
      <c r="A41" s="303" t="s">
        <v>138</v>
      </c>
      <c r="B41" s="303"/>
      <c r="C41" s="303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327" t="s">
        <v>133</v>
      </c>
      <c r="C42" s="327"/>
      <c r="D42" s="327"/>
      <c r="E42" s="40"/>
    </row>
    <row r="43" spans="1:5" s="41" customFormat="1" ht="46.5" customHeight="1">
      <c r="A43" s="328" t="s">
        <v>485</v>
      </c>
      <c r="B43" s="328"/>
      <c r="C43" s="328"/>
      <c r="D43" s="27" t="s">
        <v>3</v>
      </c>
      <c r="E43" s="40"/>
    </row>
    <row r="44" spans="1:5" s="41" customFormat="1" ht="30.75" customHeight="1">
      <c r="A44" s="302" t="s">
        <v>493</v>
      </c>
      <c r="B44" s="302"/>
      <c r="C44" s="302"/>
      <c r="D44" s="23"/>
      <c r="E44" s="40"/>
    </row>
    <row r="45" spans="1:5" s="41" customFormat="1" ht="30.75" customHeight="1">
      <c r="A45" s="302" t="s">
        <v>494</v>
      </c>
      <c r="B45" s="302"/>
      <c r="C45" s="302"/>
      <c r="D45" s="23"/>
      <c r="E45" s="40"/>
    </row>
    <row r="46" spans="1:5" ht="30.75" customHeight="1">
      <c r="A46" s="302" t="s">
        <v>486</v>
      </c>
      <c r="B46" s="302"/>
      <c r="C46" s="302"/>
      <c r="D46" s="23"/>
    </row>
    <row r="47" spans="1:5" ht="30.75" customHeight="1">
      <c r="A47" s="302" t="s">
        <v>487</v>
      </c>
      <c r="B47" s="302"/>
      <c r="C47" s="302"/>
      <c r="D47" s="23"/>
    </row>
    <row r="48" spans="1:5" ht="30.75" customHeight="1">
      <c r="A48" s="303" t="s">
        <v>139</v>
      </c>
      <c r="B48" s="303"/>
      <c r="C48" s="303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66" t="s">
        <v>133</v>
      </c>
      <c r="C49" s="266"/>
      <c r="D49" s="266"/>
      <c r="E49" s="40"/>
    </row>
    <row r="50" spans="1:5" s="41" customFormat="1" ht="30.75" customHeight="1">
      <c r="A50" s="304" t="s">
        <v>488</v>
      </c>
      <c r="B50" s="304"/>
      <c r="C50" s="304"/>
      <c r="D50" s="27" t="s">
        <v>3</v>
      </c>
      <c r="E50" s="40"/>
    </row>
    <row r="51" spans="1:5" s="41" customFormat="1" ht="30.75" customHeight="1">
      <c r="A51" s="302" t="s">
        <v>489</v>
      </c>
      <c r="B51" s="302"/>
      <c r="C51" s="302"/>
      <c r="D51" s="23"/>
      <c r="E51" s="40"/>
    </row>
    <row r="52" spans="1:5" s="41" customFormat="1" ht="30.75" customHeight="1">
      <c r="A52" s="302" t="s">
        <v>490</v>
      </c>
      <c r="B52" s="302"/>
      <c r="C52" s="302"/>
      <c r="D52" s="23"/>
      <c r="E52" s="40"/>
    </row>
    <row r="53" spans="1:5" ht="30.75" customHeight="1">
      <c r="A53" s="302" t="s">
        <v>491</v>
      </c>
      <c r="B53" s="302"/>
      <c r="C53" s="302"/>
      <c r="D53" s="23"/>
    </row>
    <row r="54" spans="1:5" ht="30.75" customHeight="1">
      <c r="A54" s="302" t="s">
        <v>492</v>
      </c>
      <c r="B54" s="302"/>
      <c r="C54" s="302"/>
      <c r="D54" s="23"/>
    </row>
    <row r="55" spans="1:5" ht="30.75" customHeight="1">
      <c r="A55" s="303" t="s">
        <v>140</v>
      </c>
      <c r="B55" s="303"/>
      <c r="C55" s="303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09" t="s">
        <v>133</v>
      </c>
      <c r="C56" s="309"/>
      <c r="D56" s="309"/>
    </row>
    <row r="57" spans="1:5" ht="30.75" customHeight="1" thickBot="1">
      <c r="A57" s="325"/>
      <c r="B57" s="325"/>
      <c r="C57" s="325"/>
      <c r="D57" s="325"/>
    </row>
    <row r="58" spans="1:5" ht="30.75" customHeight="1">
      <c r="A58" s="289" t="s">
        <v>141</v>
      </c>
      <c r="B58" s="289"/>
      <c r="C58" s="44" t="s">
        <v>142</v>
      </c>
      <c r="D58" s="45" t="s">
        <v>143</v>
      </c>
      <c r="E58" s="29">
        <f>SUM(E34:E55)</f>
        <v>12</v>
      </c>
    </row>
    <row r="59" spans="1:5" ht="43.5" customHeight="1">
      <c r="A59" s="313" t="s">
        <v>158</v>
      </c>
      <c r="B59" s="314"/>
      <c r="C59" s="315" t="e">
        <f>D34+D41+D48+D55</f>
        <v>#VALUE!</v>
      </c>
      <c r="D59" s="317" t="e">
        <f>C59/12*100</f>
        <v>#VALUE!</v>
      </c>
    </row>
    <row r="60" spans="1:5" ht="43.5" customHeight="1" thickBot="1">
      <c r="A60" s="319" t="s">
        <v>144</v>
      </c>
      <c r="B60" s="320"/>
      <c r="C60" s="316"/>
      <c r="D60" s="318"/>
    </row>
    <row r="61" spans="1:5" ht="30.75" customHeight="1" thickBot="1">
      <c r="A61" s="321"/>
      <c r="B61" s="322"/>
      <c r="C61" s="322"/>
      <c r="D61" s="323"/>
    </row>
    <row r="62" spans="1:5" ht="30.75" customHeight="1" thickBot="1">
      <c r="A62" s="324" t="s">
        <v>513</v>
      </c>
      <c r="B62" s="324"/>
      <c r="C62" s="324"/>
      <c r="D62" s="324"/>
    </row>
    <row r="63" spans="1:5" ht="30.75" customHeight="1" thickBot="1">
      <c r="A63" s="305" t="s">
        <v>145</v>
      </c>
      <c r="B63" s="305"/>
      <c r="C63" s="305"/>
      <c r="D63" s="305"/>
    </row>
    <row r="64" spans="1:5" ht="30.75" customHeight="1">
      <c r="A64" s="306" t="s">
        <v>110</v>
      </c>
      <c r="B64" s="307"/>
      <c r="C64" s="308"/>
      <c r="D64" s="47" t="s">
        <v>3</v>
      </c>
    </row>
    <row r="65" spans="1:5" ht="30.75" customHeight="1">
      <c r="A65" s="299" t="s">
        <v>503</v>
      </c>
      <c r="B65" s="300"/>
      <c r="C65" s="301"/>
      <c r="D65" s="3"/>
      <c r="E65" s="29">
        <v>3</v>
      </c>
    </row>
    <row r="66" spans="1:5" ht="30.75" customHeight="1">
      <c r="A66" s="299" t="s">
        <v>504</v>
      </c>
      <c r="B66" s="300"/>
      <c r="C66" s="301"/>
      <c r="D66" s="3"/>
      <c r="E66" s="29">
        <v>3</v>
      </c>
    </row>
    <row r="67" spans="1:5" ht="30.75" customHeight="1">
      <c r="A67" s="299" t="s">
        <v>505</v>
      </c>
      <c r="B67" s="300"/>
      <c r="C67" s="301"/>
      <c r="D67" s="3"/>
      <c r="E67" s="29">
        <v>3</v>
      </c>
    </row>
    <row r="68" spans="1:5" ht="30.75" customHeight="1">
      <c r="A68" s="299" t="s">
        <v>506</v>
      </c>
      <c r="B68" s="300"/>
      <c r="C68" s="301"/>
      <c r="D68" s="3"/>
      <c r="E68" s="29">
        <v>3</v>
      </c>
    </row>
    <row r="69" spans="1:5" ht="30.75" customHeight="1">
      <c r="A69" s="299" t="s">
        <v>507</v>
      </c>
      <c r="B69" s="300"/>
      <c r="C69" s="301"/>
      <c r="D69" s="3"/>
      <c r="E69" s="29">
        <v>3</v>
      </c>
    </row>
    <row r="70" spans="1:5" ht="30.75" customHeight="1">
      <c r="A70" s="299" t="s">
        <v>508</v>
      </c>
      <c r="B70" s="300"/>
      <c r="C70" s="301"/>
      <c r="D70" s="3"/>
      <c r="E70" s="29">
        <v>3</v>
      </c>
    </row>
    <row r="71" spans="1:5" ht="30.75" customHeight="1">
      <c r="A71" s="299" t="s">
        <v>509</v>
      </c>
      <c r="B71" s="300"/>
      <c r="C71" s="301"/>
      <c r="D71" s="3"/>
      <c r="E71" s="29">
        <v>3</v>
      </c>
    </row>
    <row r="72" spans="1:5" ht="30.75" customHeight="1">
      <c r="A72" s="299" t="s">
        <v>510</v>
      </c>
      <c r="B72" s="300"/>
      <c r="C72" s="301"/>
      <c r="D72" s="3"/>
      <c r="E72" s="29">
        <v>3</v>
      </c>
    </row>
    <row r="73" spans="1:5" ht="30.75" customHeight="1">
      <c r="A73" s="299" t="s">
        <v>511</v>
      </c>
      <c r="B73" s="300"/>
      <c r="C73" s="301"/>
      <c r="D73" s="3"/>
      <c r="E73" s="29">
        <v>3</v>
      </c>
    </row>
    <row r="74" spans="1:5" ht="30.75" customHeight="1">
      <c r="A74" s="299" t="s">
        <v>512</v>
      </c>
      <c r="B74" s="300"/>
      <c r="C74" s="301"/>
      <c r="D74" s="3"/>
      <c r="E74" s="29">
        <v>3</v>
      </c>
    </row>
    <row r="75" spans="1:5" ht="30.75" customHeight="1">
      <c r="A75" s="48"/>
      <c r="B75" s="49"/>
      <c r="C75" s="49" t="s">
        <v>146</v>
      </c>
      <c r="D75" s="50">
        <f>SUM(D65:D74)</f>
        <v>0</v>
      </c>
      <c r="E75" s="29">
        <f>SUM(E65:E74)</f>
        <v>30</v>
      </c>
    </row>
    <row r="76" spans="1:5" ht="79.5" customHeight="1" thickBot="1">
      <c r="A76" s="52" t="s">
        <v>107</v>
      </c>
      <c r="B76" s="309" t="s">
        <v>133</v>
      </c>
      <c r="C76" s="309"/>
      <c r="D76" s="309"/>
    </row>
    <row r="77" spans="1:5" ht="30.75" customHeight="1" thickBot="1">
      <c r="A77" s="310"/>
      <c r="B77" s="311"/>
      <c r="C77" s="311"/>
      <c r="D77" s="312"/>
    </row>
    <row r="78" spans="1:5" ht="30.75" customHeight="1">
      <c r="A78" s="289" t="s">
        <v>147</v>
      </c>
      <c r="B78" s="290"/>
      <c r="C78" s="44" t="s">
        <v>142</v>
      </c>
      <c r="D78" s="45" t="s">
        <v>143</v>
      </c>
    </row>
    <row r="79" spans="1:5" ht="30.75" customHeight="1">
      <c r="A79" s="291" t="s">
        <v>148</v>
      </c>
      <c r="B79" s="292"/>
      <c r="C79" s="293">
        <f>D75</f>
        <v>0</v>
      </c>
      <c r="D79" s="295">
        <f>C79/30*100</f>
        <v>0</v>
      </c>
    </row>
    <row r="80" spans="1:5" ht="30.75" customHeight="1" thickBot="1">
      <c r="A80" s="297" t="s">
        <v>144</v>
      </c>
      <c r="B80" s="298"/>
      <c r="C80" s="294"/>
      <c r="D80" s="296"/>
    </row>
    <row r="81" spans="1:5" ht="30.75" customHeight="1" thickBot="1">
      <c r="A81" s="321"/>
      <c r="B81" s="322"/>
      <c r="C81" s="322"/>
      <c r="D81" s="323"/>
    </row>
    <row r="82" spans="1:5" ht="30.75" customHeight="1" thickBot="1">
      <c r="A82" s="343" t="s">
        <v>521</v>
      </c>
      <c r="B82" s="343"/>
      <c r="C82" s="343"/>
      <c r="D82" s="343"/>
    </row>
    <row r="83" spans="1:5" ht="30.75" customHeight="1">
      <c r="A83" s="344" t="s">
        <v>149</v>
      </c>
      <c r="B83" s="344"/>
      <c r="C83" s="344"/>
      <c r="D83" s="344"/>
    </row>
    <row r="84" spans="1:5" ht="30.75" customHeight="1">
      <c r="A84" s="386" t="s">
        <v>130</v>
      </c>
      <c r="B84" s="387"/>
      <c r="C84" s="387"/>
      <c r="D84" s="388"/>
    </row>
    <row r="85" spans="1:5" ht="30.75" customHeight="1">
      <c r="A85" s="389" t="s">
        <v>171</v>
      </c>
      <c r="B85" s="387"/>
      <c r="C85" s="387"/>
      <c r="D85" s="388"/>
    </row>
    <row r="86" spans="1:5" s="56" customFormat="1" ht="30.75" customHeight="1">
      <c r="A86" s="389" t="s">
        <v>173</v>
      </c>
      <c r="B86" s="387"/>
      <c r="C86" s="387"/>
      <c r="D86" s="388"/>
      <c r="E86" s="54"/>
    </row>
    <row r="87" spans="1:5" ht="30.75" customHeight="1">
      <c r="A87" s="389" t="s">
        <v>172</v>
      </c>
      <c r="B87" s="387"/>
      <c r="C87" s="387"/>
      <c r="D87" s="388"/>
    </row>
    <row r="88" spans="1:5" ht="30.75" customHeight="1" thickBot="1">
      <c r="A88" s="390" t="s">
        <v>159</v>
      </c>
      <c r="B88" s="391"/>
      <c r="C88" s="391"/>
      <c r="D88" s="392"/>
    </row>
    <row r="89" spans="1:5" ht="30.75" customHeight="1" thickBot="1">
      <c r="A89" s="395" t="s">
        <v>522</v>
      </c>
      <c r="B89" s="395"/>
      <c r="C89" s="395"/>
      <c r="D89" s="395"/>
    </row>
    <row r="90" spans="1:5" ht="57" customHeight="1">
      <c r="A90" s="262" t="s">
        <v>162</v>
      </c>
      <c r="B90" s="263"/>
      <c r="C90" s="263"/>
      <c r="D90" s="278"/>
    </row>
    <row r="91" spans="1:5" ht="30.75" customHeight="1">
      <c r="A91" s="251" t="s">
        <v>395</v>
      </c>
      <c r="B91" s="252"/>
      <c r="C91" s="252"/>
      <c r="D91" s="57" t="s">
        <v>8</v>
      </c>
    </row>
    <row r="92" spans="1:5" ht="30.75" customHeight="1">
      <c r="A92" s="251" t="s">
        <v>151</v>
      </c>
      <c r="B92" s="252"/>
      <c r="C92" s="252"/>
      <c r="D92" s="58" t="s">
        <v>3</v>
      </c>
    </row>
    <row r="93" spans="1:5" ht="30.75" customHeight="1">
      <c r="A93" s="262" t="s">
        <v>9</v>
      </c>
      <c r="B93" s="263"/>
      <c r="C93" s="263"/>
      <c r="D93" s="2"/>
      <c r="E93" s="28">
        <v>3</v>
      </c>
    </row>
    <row r="94" spans="1:5" ht="30.75" customHeight="1">
      <c r="A94" s="262" t="s">
        <v>10</v>
      </c>
      <c r="B94" s="263"/>
      <c r="C94" s="263"/>
      <c r="D94" s="2"/>
      <c r="E94" s="28">
        <v>3</v>
      </c>
    </row>
    <row r="95" spans="1:5" ht="30.75" customHeight="1">
      <c r="A95" s="262" t="s">
        <v>11</v>
      </c>
      <c r="B95" s="263"/>
      <c r="C95" s="263"/>
      <c r="D95" s="2"/>
      <c r="E95" s="28">
        <v>3</v>
      </c>
    </row>
    <row r="96" spans="1:5" ht="30.75" customHeight="1">
      <c r="A96" s="276" t="s">
        <v>12</v>
      </c>
      <c r="B96" s="277"/>
      <c r="C96" s="277"/>
      <c r="D96" s="2"/>
      <c r="E96" s="28">
        <v>3</v>
      </c>
    </row>
    <row r="97" spans="1:5" s="41" customFormat="1" ht="30.75" customHeight="1">
      <c r="A97" s="262" t="s">
        <v>13</v>
      </c>
      <c r="B97" s="263"/>
      <c r="C97" s="263"/>
      <c r="D97" s="2"/>
      <c r="E97" s="28">
        <v>3</v>
      </c>
    </row>
    <row r="98" spans="1:5" s="41" customFormat="1" ht="30.75" customHeight="1">
      <c r="A98" s="262" t="s">
        <v>14</v>
      </c>
      <c r="B98" s="263"/>
      <c r="C98" s="263"/>
      <c r="D98" s="2"/>
      <c r="E98" s="28">
        <v>3</v>
      </c>
    </row>
    <row r="99" spans="1:5" ht="30.75" customHeight="1">
      <c r="A99" s="262" t="s">
        <v>15</v>
      </c>
      <c r="B99" s="263"/>
      <c r="C99" s="263"/>
      <c r="D99" s="2"/>
      <c r="E99" s="28">
        <v>3</v>
      </c>
    </row>
    <row r="100" spans="1:5" ht="30.75" customHeight="1">
      <c r="A100" s="262" t="s">
        <v>16</v>
      </c>
      <c r="B100" s="263"/>
      <c r="C100" s="263"/>
      <c r="D100" s="2"/>
      <c r="E100" s="28">
        <v>3</v>
      </c>
    </row>
    <row r="101" spans="1:5" ht="30.75" customHeight="1">
      <c r="A101" s="262" t="s">
        <v>17</v>
      </c>
      <c r="B101" s="263"/>
      <c r="C101" s="263"/>
      <c r="D101" s="2"/>
      <c r="E101" s="28">
        <v>3</v>
      </c>
    </row>
    <row r="102" spans="1:5" ht="30.75" customHeight="1">
      <c r="A102" s="262" t="s">
        <v>18</v>
      </c>
      <c r="B102" s="263"/>
      <c r="C102" s="263"/>
      <c r="D102" s="2"/>
      <c r="E102" s="28">
        <v>3</v>
      </c>
    </row>
    <row r="103" spans="1:5" ht="30.75" customHeight="1">
      <c r="A103" s="262" t="s">
        <v>19</v>
      </c>
      <c r="B103" s="263"/>
      <c r="C103" s="263"/>
      <c r="D103" s="2"/>
      <c r="E103" s="28">
        <v>3</v>
      </c>
    </row>
    <row r="104" spans="1:5" ht="30.75" customHeight="1">
      <c r="A104" s="262" t="s">
        <v>20</v>
      </c>
      <c r="B104" s="263"/>
      <c r="C104" s="263"/>
      <c r="D104" s="2"/>
      <c r="E104" s="28">
        <v>3</v>
      </c>
    </row>
    <row r="105" spans="1:5" ht="30.75" customHeight="1">
      <c r="A105" s="262" t="s">
        <v>21</v>
      </c>
      <c r="B105" s="263"/>
      <c r="C105" s="263"/>
      <c r="D105" s="2"/>
      <c r="E105" s="28">
        <v>3</v>
      </c>
    </row>
    <row r="106" spans="1:5" ht="30.75" customHeight="1">
      <c r="A106" s="251" t="s">
        <v>152</v>
      </c>
      <c r="B106" s="252"/>
      <c r="C106" s="252"/>
      <c r="D106" s="58" t="s">
        <v>3</v>
      </c>
    </row>
    <row r="107" spans="1:5" ht="30.75" customHeight="1">
      <c r="A107" s="256" t="s">
        <v>22</v>
      </c>
      <c r="B107" s="257"/>
      <c r="C107" s="257"/>
      <c r="D107" s="2"/>
      <c r="E107" s="28">
        <v>3</v>
      </c>
    </row>
    <row r="108" spans="1:5" ht="30.75" customHeight="1">
      <c r="A108" s="256" t="s">
        <v>23</v>
      </c>
      <c r="B108" s="257"/>
      <c r="C108" s="257"/>
      <c r="D108" s="2"/>
      <c r="E108" s="28">
        <v>3</v>
      </c>
    </row>
    <row r="109" spans="1:5" ht="30.75" customHeight="1">
      <c r="A109" s="256" t="s">
        <v>24</v>
      </c>
      <c r="B109" s="257"/>
      <c r="C109" s="257"/>
      <c r="D109" s="2"/>
      <c r="E109" s="28">
        <v>3</v>
      </c>
    </row>
    <row r="110" spans="1:5" ht="30.75" customHeight="1">
      <c r="A110" s="264" t="s">
        <v>388</v>
      </c>
      <c r="B110" s="265"/>
      <c r="C110" s="265"/>
      <c r="D110" s="58" t="s">
        <v>3</v>
      </c>
      <c r="E110" s="28"/>
    </row>
    <row r="111" spans="1:5" ht="30.75" customHeight="1">
      <c r="A111" s="381" t="s">
        <v>389</v>
      </c>
      <c r="B111" s="331"/>
      <c r="C111" s="382"/>
      <c r="D111" s="2"/>
      <c r="E111" s="28">
        <v>3</v>
      </c>
    </row>
    <row r="112" spans="1:5" ht="30.75" customHeight="1">
      <c r="A112" s="262" t="s">
        <v>390</v>
      </c>
      <c r="B112" s="263"/>
      <c r="C112" s="263"/>
      <c r="D112" s="2"/>
      <c r="E112" s="28">
        <v>3</v>
      </c>
    </row>
    <row r="113" spans="1:5" ht="30.75" customHeight="1">
      <c r="A113" s="394" t="s">
        <v>150</v>
      </c>
      <c r="B113" s="394"/>
      <c r="C113" s="394"/>
      <c r="D113" s="60">
        <f>SUM(D93:D112)</f>
        <v>0</v>
      </c>
      <c r="E113" s="28">
        <f>SUM(E93:E112)</f>
        <v>54</v>
      </c>
    </row>
    <row r="114" spans="1:5" ht="81" customHeight="1" thickBot="1">
      <c r="A114" s="61" t="s">
        <v>107</v>
      </c>
      <c r="B114" s="309" t="s">
        <v>133</v>
      </c>
      <c r="C114" s="309"/>
      <c r="D114" s="309"/>
    </row>
    <row r="115" spans="1:5" ht="30.75" customHeight="1">
      <c r="A115" s="267" t="s">
        <v>153</v>
      </c>
      <c r="B115" s="268"/>
      <c r="C115" s="62" t="s">
        <v>160</v>
      </c>
      <c r="D115" s="63" t="s">
        <v>161</v>
      </c>
    </row>
    <row r="116" spans="1:5" ht="30.75" customHeight="1" thickBot="1">
      <c r="A116" s="269"/>
      <c r="B116" s="270"/>
      <c r="C116" s="64">
        <f>D113</f>
        <v>0</v>
      </c>
      <c r="D116" s="65">
        <f>C116/54*100</f>
        <v>0</v>
      </c>
    </row>
    <row r="117" spans="1:5" ht="30.75" customHeight="1">
      <c r="A117" s="396"/>
      <c r="B117" s="397"/>
      <c r="C117" s="397"/>
      <c r="D117" s="398"/>
    </row>
    <row r="118" spans="1:5" ht="30.75" customHeight="1">
      <c r="A118" s="262" t="s">
        <v>163</v>
      </c>
      <c r="B118" s="263"/>
      <c r="C118" s="263"/>
      <c r="D118" s="278"/>
    </row>
    <row r="119" spans="1:5" ht="30.75" customHeight="1">
      <c r="A119" s="255" t="s">
        <v>397</v>
      </c>
      <c r="B119" s="255"/>
      <c r="C119" s="255"/>
      <c r="D119" s="58" t="s">
        <v>8</v>
      </c>
    </row>
    <row r="120" spans="1:5" ht="30.75" customHeight="1">
      <c r="A120" s="393" t="s">
        <v>166</v>
      </c>
      <c r="B120" s="393"/>
      <c r="C120" s="393"/>
      <c r="D120" s="58" t="s">
        <v>3</v>
      </c>
    </row>
    <row r="121" spans="1:5" s="56" customFormat="1" ht="30.75" customHeight="1">
      <c r="A121" s="254" t="s">
        <v>25</v>
      </c>
      <c r="B121" s="254"/>
      <c r="C121" s="254"/>
      <c r="D121" s="4"/>
      <c r="E121" s="5">
        <v>3</v>
      </c>
    </row>
    <row r="122" spans="1:5" ht="30.75" customHeight="1">
      <c r="A122" s="254" t="s">
        <v>26</v>
      </c>
      <c r="B122" s="254"/>
      <c r="C122" s="254"/>
      <c r="D122" s="4"/>
      <c r="E122" s="5">
        <v>3</v>
      </c>
    </row>
    <row r="123" spans="1:5" ht="30.75" customHeight="1">
      <c r="A123" s="254" t="s">
        <v>27</v>
      </c>
      <c r="B123" s="254"/>
      <c r="C123" s="254"/>
      <c r="D123" s="4"/>
      <c r="E123" s="5">
        <v>3</v>
      </c>
    </row>
    <row r="124" spans="1:5" ht="30.75" customHeight="1">
      <c r="A124" s="253" t="s">
        <v>28</v>
      </c>
      <c r="B124" s="253"/>
      <c r="C124" s="253"/>
      <c r="D124" s="4"/>
      <c r="E124" s="5">
        <v>3</v>
      </c>
    </row>
    <row r="125" spans="1:5" ht="30.75" customHeight="1">
      <c r="A125" s="254" t="s">
        <v>29</v>
      </c>
      <c r="B125" s="254"/>
      <c r="C125" s="254"/>
      <c r="D125" s="4"/>
      <c r="E125" s="5">
        <v>3</v>
      </c>
    </row>
    <row r="126" spans="1:5" ht="30.75" customHeight="1">
      <c r="A126" s="254" t="s">
        <v>30</v>
      </c>
      <c r="B126" s="254"/>
      <c r="C126" s="254"/>
      <c r="D126" s="4"/>
      <c r="E126" s="5">
        <v>3</v>
      </c>
    </row>
    <row r="127" spans="1:5" ht="30.75" customHeight="1">
      <c r="A127" s="254" t="s">
        <v>31</v>
      </c>
      <c r="B127" s="254"/>
      <c r="C127" s="254"/>
      <c r="D127" s="4"/>
      <c r="E127" s="5">
        <v>3</v>
      </c>
    </row>
    <row r="128" spans="1:5" ht="30.75" customHeight="1">
      <c r="A128" s="254" t="s">
        <v>32</v>
      </c>
      <c r="B128" s="254"/>
      <c r="C128" s="254"/>
      <c r="D128" s="4"/>
      <c r="E128" s="5">
        <v>3</v>
      </c>
    </row>
    <row r="129" spans="1:5" ht="30.75" customHeight="1">
      <c r="A129" s="251" t="s">
        <v>152</v>
      </c>
      <c r="B129" s="252"/>
      <c r="C129" s="252"/>
      <c r="D129" s="58" t="s">
        <v>3</v>
      </c>
      <c r="E129" s="28"/>
    </row>
    <row r="130" spans="1:5" ht="30.75" customHeight="1">
      <c r="A130" s="256" t="s">
        <v>33</v>
      </c>
      <c r="B130" s="257"/>
      <c r="C130" s="257"/>
      <c r="D130" s="2"/>
      <c r="E130" s="28">
        <v>3</v>
      </c>
    </row>
    <row r="131" spans="1:5" ht="30.75" customHeight="1">
      <c r="A131" s="256" t="s">
        <v>34</v>
      </c>
      <c r="B131" s="257"/>
      <c r="C131" s="257"/>
      <c r="D131" s="2"/>
      <c r="E131" s="28">
        <v>3</v>
      </c>
    </row>
    <row r="132" spans="1:5" ht="30.75" customHeight="1">
      <c r="A132" s="256" t="s">
        <v>35</v>
      </c>
      <c r="B132" s="257"/>
      <c r="C132" s="257"/>
      <c r="D132" s="2"/>
      <c r="E132" s="28">
        <v>3</v>
      </c>
    </row>
    <row r="133" spans="1:5" ht="30.75" customHeight="1">
      <c r="A133" s="264" t="s">
        <v>388</v>
      </c>
      <c r="B133" s="265"/>
      <c r="C133" s="265"/>
      <c r="D133" s="58" t="s">
        <v>3</v>
      </c>
      <c r="E133" s="28"/>
    </row>
    <row r="134" spans="1:5" ht="30.75" customHeight="1">
      <c r="A134" s="262" t="s">
        <v>391</v>
      </c>
      <c r="B134" s="263"/>
      <c r="C134" s="263"/>
      <c r="D134" s="2"/>
      <c r="E134" s="28">
        <v>3</v>
      </c>
    </row>
    <row r="135" spans="1:5" ht="30.75" customHeight="1">
      <c r="A135" s="262" t="s">
        <v>392</v>
      </c>
      <c r="B135" s="263"/>
      <c r="C135" s="263"/>
      <c r="D135" s="2"/>
      <c r="E135" s="28">
        <v>3</v>
      </c>
    </row>
    <row r="136" spans="1:5" ht="30.75" customHeight="1">
      <c r="A136" s="241" t="s">
        <v>393</v>
      </c>
      <c r="B136" s="242"/>
      <c r="C136" s="243"/>
      <c r="D136" s="2"/>
      <c r="E136" s="28">
        <v>3</v>
      </c>
    </row>
    <row r="137" spans="1:5" ht="30.75" customHeight="1">
      <c r="A137" s="276" t="s">
        <v>394</v>
      </c>
      <c r="B137" s="277"/>
      <c r="C137" s="277"/>
      <c r="D137" s="2"/>
      <c r="E137" s="28">
        <v>3</v>
      </c>
    </row>
    <row r="138" spans="1:5" ht="30.75" customHeight="1">
      <c r="A138" s="271" t="s">
        <v>167</v>
      </c>
      <c r="B138" s="271"/>
      <c r="C138" s="271"/>
      <c r="D138" s="66">
        <f>SUM(D121:D137)</f>
        <v>0</v>
      </c>
      <c r="E138" s="29">
        <f>SUM(E121:E137)</f>
        <v>45</v>
      </c>
    </row>
    <row r="139" spans="1:5" ht="80.25" customHeight="1" thickBot="1">
      <c r="A139" s="67" t="s">
        <v>107</v>
      </c>
      <c r="B139" s="266" t="s">
        <v>133</v>
      </c>
      <c r="C139" s="266"/>
      <c r="D139" s="266"/>
    </row>
    <row r="140" spans="1:5" ht="30.75" customHeight="1">
      <c r="A140" s="272" t="s">
        <v>168</v>
      </c>
      <c r="B140" s="273"/>
      <c r="C140" s="68" t="s">
        <v>154</v>
      </c>
      <c r="D140" s="69" t="s">
        <v>155</v>
      </c>
    </row>
    <row r="141" spans="1:5" ht="30.75" customHeight="1" thickBot="1">
      <c r="A141" s="274"/>
      <c r="B141" s="275"/>
      <c r="C141" s="70">
        <f>D138</f>
        <v>0</v>
      </c>
      <c r="D141" s="71">
        <f>C141/45*100</f>
        <v>0</v>
      </c>
    </row>
    <row r="142" spans="1:5" ht="30.75" customHeight="1">
      <c r="A142" s="430"/>
      <c r="B142" s="431"/>
      <c r="C142" s="431"/>
      <c r="D142" s="432"/>
    </row>
    <row r="143" spans="1:5" ht="30.75" customHeight="1">
      <c r="A143" s="256" t="s">
        <v>520</v>
      </c>
      <c r="B143" s="257"/>
      <c r="C143" s="257"/>
      <c r="D143" s="435"/>
    </row>
    <row r="144" spans="1:5" ht="30.75" customHeight="1">
      <c r="A144" s="251" t="s">
        <v>396</v>
      </c>
      <c r="B144" s="252"/>
      <c r="C144" s="252"/>
      <c r="D144" s="57" t="s">
        <v>8</v>
      </c>
    </row>
    <row r="145" spans="1:5" ht="30.75" customHeight="1">
      <c r="A145" s="251" t="s">
        <v>166</v>
      </c>
      <c r="B145" s="252"/>
      <c r="C145" s="252"/>
      <c r="D145" s="58" t="s">
        <v>3</v>
      </c>
    </row>
    <row r="146" spans="1:5" ht="30.75" customHeight="1">
      <c r="A146" s="241" t="s">
        <v>527</v>
      </c>
      <c r="B146" s="242"/>
      <c r="C146" s="243"/>
      <c r="D146" s="174"/>
      <c r="E146" s="28">
        <v>3</v>
      </c>
    </row>
    <row r="147" spans="1:5" ht="30.75" customHeight="1">
      <c r="A147" s="241" t="s">
        <v>528</v>
      </c>
      <c r="B147" s="242"/>
      <c r="C147" s="243"/>
      <c r="D147" s="174"/>
      <c r="E147" s="28">
        <v>3</v>
      </c>
    </row>
    <row r="148" spans="1:5" ht="30.75" customHeight="1">
      <c r="A148" s="241" t="s">
        <v>529</v>
      </c>
      <c r="B148" s="242"/>
      <c r="C148" s="243"/>
      <c r="D148" s="174"/>
      <c r="E148" s="28">
        <v>3</v>
      </c>
    </row>
    <row r="149" spans="1:5" ht="30.75" customHeight="1">
      <c r="A149" s="241" t="s">
        <v>530</v>
      </c>
      <c r="B149" s="242"/>
      <c r="C149" s="243"/>
      <c r="D149" s="174"/>
      <c r="E149" s="28">
        <v>3</v>
      </c>
    </row>
    <row r="150" spans="1:5" ht="30.75" customHeight="1">
      <c r="A150" s="264" t="s">
        <v>152</v>
      </c>
      <c r="B150" s="265"/>
      <c r="C150" s="265"/>
      <c r="D150" s="58" t="s">
        <v>3</v>
      </c>
      <c r="E150" s="28"/>
    </row>
    <row r="151" spans="1:5" ht="30.75" customHeight="1">
      <c r="A151" s="241" t="s">
        <v>531</v>
      </c>
      <c r="B151" s="242"/>
      <c r="C151" s="243"/>
      <c r="D151" s="2"/>
      <c r="E151" s="28">
        <v>3</v>
      </c>
    </row>
    <row r="152" spans="1:5" ht="30.75" customHeight="1">
      <c r="A152" s="241" t="s">
        <v>36</v>
      </c>
      <c r="B152" s="242"/>
      <c r="C152" s="243"/>
      <c r="D152" s="2"/>
      <c r="E152" s="28">
        <v>3</v>
      </c>
    </row>
    <row r="153" spans="1:5" ht="30.75" customHeight="1">
      <c r="A153" s="241" t="s">
        <v>37</v>
      </c>
      <c r="B153" s="242"/>
      <c r="C153" s="243"/>
      <c r="D153" s="2"/>
      <c r="E153" s="28">
        <v>3</v>
      </c>
    </row>
    <row r="154" spans="1:5" ht="30.75" customHeight="1">
      <c r="A154" s="264" t="s">
        <v>388</v>
      </c>
      <c r="B154" s="265"/>
      <c r="C154" s="265"/>
      <c r="D154" s="58" t="s">
        <v>3</v>
      </c>
      <c r="E154" s="28"/>
    </row>
    <row r="155" spans="1:5" ht="30.75" customHeight="1">
      <c r="A155" s="399" t="s">
        <v>38</v>
      </c>
      <c r="B155" s="400"/>
      <c r="C155" s="401"/>
      <c r="D155" s="2"/>
      <c r="E155" s="28">
        <v>3</v>
      </c>
    </row>
    <row r="156" spans="1:5" ht="30.75" customHeight="1">
      <c r="A156" s="399" t="s">
        <v>39</v>
      </c>
      <c r="B156" s="400"/>
      <c r="C156" s="401"/>
      <c r="D156" s="2"/>
      <c r="E156" s="28">
        <v>3</v>
      </c>
    </row>
    <row r="157" spans="1:5" ht="30.75" customHeight="1">
      <c r="A157" s="399" t="s">
        <v>40</v>
      </c>
      <c r="B157" s="400"/>
      <c r="C157" s="401"/>
      <c r="D157" s="2"/>
      <c r="E157" s="28">
        <v>3</v>
      </c>
    </row>
    <row r="158" spans="1:5" ht="30.75" customHeight="1">
      <c r="A158" s="399" t="s">
        <v>41</v>
      </c>
      <c r="B158" s="400"/>
      <c r="C158" s="401"/>
      <c r="D158" s="2"/>
      <c r="E158" s="28">
        <v>3</v>
      </c>
    </row>
    <row r="159" spans="1:5" ht="30.75" customHeight="1">
      <c r="A159" s="399" t="s">
        <v>532</v>
      </c>
      <c r="B159" s="400"/>
      <c r="C159" s="401"/>
      <c r="D159" s="2"/>
      <c r="E159" s="28">
        <v>3</v>
      </c>
    </row>
    <row r="160" spans="1:5" ht="30.75" customHeight="1">
      <c r="A160" s="271" t="s">
        <v>169</v>
      </c>
      <c r="B160" s="271"/>
      <c r="C160" s="271"/>
      <c r="D160" s="66">
        <f>SUM(D146:D159)</f>
        <v>0</v>
      </c>
      <c r="E160" s="29">
        <f>SUM(E146:E159)</f>
        <v>36</v>
      </c>
    </row>
    <row r="161" spans="1:5" ht="80.25" customHeight="1" thickBot="1">
      <c r="A161" s="72" t="s">
        <v>107</v>
      </c>
      <c r="B161" s="266" t="s">
        <v>133</v>
      </c>
      <c r="C161" s="266"/>
      <c r="D161" s="266"/>
    </row>
    <row r="162" spans="1:5" ht="30.75" customHeight="1">
      <c r="A162" s="428" t="s">
        <v>170</v>
      </c>
      <c r="B162" s="429"/>
      <c r="C162" s="68" t="s">
        <v>154</v>
      </c>
      <c r="D162" s="69" t="s">
        <v>155</v>
      </c>
    </row>
    <row r="163" spans="1:5" ht="30.75" customHeight="1" thickBot="1">
      <c r="A163" s="260"/>
      <c r="B163" s="261"/>
      <c r="C163" s="70">
        <f>D160</f>
        <v>0</v>
      </c>
      <c r="D163" s="71">
        <f>C163/36*100</f>
        <v>0</v>
      </c>
    </row>
    <row r="164" spans="1:5" ht="30.75" customHeight="1">
      <c r="A164" s="396"/>
      <c r="B164" s="397"/>
      <c r="C164" s="397"/>
      <c r="D164" s="398"/>
    </row>
    <row r="165" spans="1:5" ht="30.75" customHeight="1">
      <c r="A165" s="262" t="s">
        <v>164</v>
      </c>
      <c r="B165" s="263"/>
      <c r="C165" s="263"/>
      <c r="D165" s="278"/>
    </row>
    <row r="166" spans="1:5" ht="30.75" customHeight="1">
      <c r="A166" s="251" t="s">
        <v>404</v>
      </c>
      <c r="B166" s="252"/>
      <c r="C166" s="252"/>
      <c r="D166" s="57" t="s">
        <v>8</v>
      </c>
    </row>
    <row r="167" spans="1:5" ht="30.75" customHeight="1">
      <c r="A167" s="251" t="s">
        <v>166</v>
      </c>
      <c r="B167" s="252"/>
      <c r="C167" s="252"/>
      <c r="D167" s="58" t="s">
        <v>3</v>
      </c>
    </row>
    <row r="168" spans="1:5" s="56" customFormat="1" ht="30.75" customHeight="1">
      <c r="A168" s="262" t="s">
        <v>42</v>
      </c>
      <c r="B168" s="263"/>
      <c r="C168" s="263"/>
      <c r="D168" s="174"/>
      <c r="E168" s="5">
        <v>3</v>
      </c>
    </row>
    <row r="169" spans="1:5" ht="30.75" customHeight="1">
      <c r="A169" s="262" t="s">
        <v>43</v>
      </c>
      <c r="B169" s="263"/>
      <c r="C169" s="263"/>
      <c r="D169" s="174"/>
      <c r="E169" s="5">
        <v>3</v>
      </c>
    </row>
    <row r="170" spans="1:5" ht="30.75" customHeight="1">
      <c r="A170" s="262" t="s">
        <v>44</v>
      </c>
      <c r="B170" s="263"/>
      <c r="C170" s="263"/>
      <c r="D170" s="174"/>
      <c r="E170" s="5">
        <v>3</v>
      </c>
    </row>
    <row r="171" spans="1:5" ht="30.75" customHeight="1">
      <c r="A171" s="276" t="s">
        <v>45</v>
      </c>
      <c r="B171" s="277"/>
      <c r="C171" s="277"/>
      <c r="D171" s="174"/>
      <c r="E171" s="5">
        <v>3</v>
      </c>
    </row>
    <row r="172" spans="1:5" ht="30.75" customHeight="1">
      <c r="A172" s="262" t="s">
        <v>46</v>
      </c>
      <c r="B172" s="263"/>
      <c r="C172" s="263"/>
      <c r="D172" s="174"/>
      <c r="E172" s="5">
        <v>3</v>
      </c>
    </row>
    <row r="173" spans="1:5" ht="30.75" customHeight="1">
      <c r="A173" s="262" t="s">
        <v>47</v>
      </c>
      <c r="B173" s="263"/>
      <c r="C173" s="263"/>
      <c r="D173" s="174"/>
      <c r="E173" s="5">
        <v>3</v>
      </c>
    </row>
    <row r="174" spans="1:5" ht="30.75" customHeight="1">
      <c r="A174" s="262" t="s">
        <v>48</v>
      </c>
      <c r="B174" s="263"/>
      <c r="C174" s="263"/>
      <c r="D174" s="174"/>
      <c r="E174" s="5">
        <v>3</v>
      </c>
    </row>
    <row r="175" spans="1:5" ht="30.75" customHeight="1">
      <c r="A175" s="262" t="s">
        <v>49</v>
      </c>
      <c r="B175" s="263"/>
      <c r="C175" s="263"/>
      <c r="D175" s="174"/>
      <c r="E175" s="5">
        <v>3</v>
      </c>
    </row>
    <row r="176" spans="1:5" ht="30.75" customHeight="1">
      <c r="A176" s="251" t="s">
        <v>152</v>
      </c>
      <c r="B176" s="252"/>
      <c r="C176" s="252"/>
      <c r="D176" s="58" t="s">
        <v>3</v>
      </c>
    </row>
    <row r="177" spans="1:5" ht="30.75" customHeight="1">
      <c r="A177" s="262" t="s">
        <v>50</v>
      </c>
      <c r="B177" s="263"/>
      <c r="C177" s="263"/>
      <c r="D177" s="2"/>
      <c r="E177" s="5">
        <v>3</v>
      </c>
    </row>
    <row r="178" spans="1:5" ht="30.75" customHeight="1">
      <c r="A178" s="262" t="s">
        <v>51</v>
      </c>
      <c r="B178" s="263"/>
      <c r="C178" s="263"/>
      <c r="D178" s="2"/>
      <c r="E178" s="5">
        <v>3</v>
      </c>
    </row>
    <row r="179" spans="1:5" ht="30.75" customHeight="1">
      <c r="A179" s="262" t="s">
        <v>52</v>
      </c>
      <c r="B179" s="263"/>
      <c r="C179" s="263"/>
      <c r="D179" s="2"/>
      <c r="E179" s="5">
        <v>3</v>
      </c>
    </row>
    <row r="180" spans="1:5" ht="30.75" customHeight="1">
      <c r="A180" s="276" t="s">
        <v>53</v>
      </c>
      <c r="B180" s="277"/>
      <c r="C180" s="277"/>
      <c r="D180" s="2"/>
      <c r="E180" s="5">
        <v>3</v>
      </c>
    </row>
    <row r="181" spans="1:5" ht="30.75" customHeight="1">
      <c r="A181" s="262" t="s">
        <v>54</v>
      </c>
      <c r="B181" s="263"/>
      <c r="C181" s="263"/>
      <c r="D181" s="2"/>
      <c r="E181" s="5">
        <v>3</v>
      </c>
    </row>
    <row r="182" spans="1:5" ht="30.75" customHeight="1">
      <c r="A182" s="262" t="s">
        <v>55</v>
      </c>
      <c r="B182" s="263"/>
      <c r="C182" s="263"/>
      <c r="D182" s="2"/>
      <c r="E182" s="5">
        <v>3</v>
      </c>
    </row>
    <row r="183" spans="1:5" ht="30.75" customHeight="1">
      <c r="A183" s="264" t="s">
        <v>388</v>
      </c>
      <c r="B183" s="265"/>
      <c r="C183" s="265"/>
      <c r="D183" s="58" t="s">
        <v>3</v>
      </c>
      <c r="E183" s="5"/>
    </row>
    <row r="184" spans="1:5" ht="30.75" customHeight="1">
      <c r="A184" s="262" t="s">
        <v>398</v>
      </c>
      <c r="B184" s="263"/>
      <c r="C184" s="263"/>
      <c r="D184" s="2"/>
      <c r="E184" s="5">
        <v>3</v>
      </c>
    </row>
    <row r="185" spans="1:5" ht="30.75" customHeight="1">
      <c r="A185" s="262" t="s">
        <v>399</v>
      </c>
      <c r="B185" s="263"/>
      <c r="C185" s="263"/>
      <c r="D185" s="2"/>
      <c r="E185" s="5">
        <v>3</v>
      </c>
    </row>
    <row r="186" spans="1:5" ht="30.75" customHeight="1">
      <c r="A186" s="262" t="s">
        <v>400</v>
      </c>
      <c r="B186" s="263"/>
      <c r="C186" s="263"/>
      <c r="D186" s="2"/>
      <c r="E186" s="5">
        <v>3</v>
      </c>
    </row>
    <row r="187" spans="1:5" ht="30.75" customHeight="1">
      <c r="A187" s="276" t="s">
        <v>401</v>
      </c>
      <c r="B187" s="277"/>
      <c r="C187" s="277"/>
      <c r="D187" s="2"/>
      <c r="E187" s="5">
        <v>3</v>
      </c>
    </row>
    <row r="188" spans="1:5" ht="30.75" customHeight="1">
      <c r="A188" s="262" t="s">
        <v>402</v>
      </c>
      <c r="B188" s="263"/>
      <c r="C188" s="263"/>
      <c r="D188" s="2"/>
      <c r="E188" s="5">
        <v>3</v>
      </c>
    </row>
    <row r="189" spans="1:5" ht="30.75" customHeight="1">
      <c r="A189" s="262" t="s">
        <v>403</v>
      </c>
      <c r="B189" s="263"/>
      <c r="C189" s="263"/>
      <c r="D189" s="2"/>
      <c r="E189" s="5">
        <v>3</v>
      </c>
    </row>
    <row r="190" spans="1:5" ht="30.75" customHeight="1">
      <c r="A190" s="271" t="s">
        <v>175</v>
      </c>
      <c r="B190" s="271"/>
      <c r="C190" s="271"/>
      <c r="D190" s="66">
        <f>SUM(D168:D189)</f>
        <v>0</v>
      </c>
      <c r="E190" s="5">
        <f>SUM(E168:E189)</f>
        <v>60</v>
      </c>
    </row>
    <row r="191" spans="1:5" s="56" customFormat="1" ht="80.25" customHeight="1" thickBot="1">
      <c r="A191" s="73" t="s">
        <v>107</v>
      </c>
      <c r="B191" s="266" t="s">
        <v>133</v>
      </c>
      <c r="C191" s="266"/>
      <c r="D191" s="266"/>
      <c r="E191" s="5"/>
    </row>
    <row r="192" spans="1:5" ht="30.75" customHeight="1">
      <c r="A192" s="258" t="s">
        <v>176</v>
      </c>
      <c r="B192" s="259"/>
      <c r="C192" s="68" t="s">
        <v>154</v>
      </c>
      <c r="D192" s="69" t="s">
        <v>155</v>
      </c>
    </row>
    <row r="193" spans="1:5" ht="30.75" customHeight="1" thickBot="1">
      <c r="A193" s="260"/>
      <c r="B193" s="261"/>
      <c r="C193" s="70">
        <f>D190</f>
        <v>0</v>
      </c>
      <c r="D193" s="71">
        <f>C193/60*100</f>
        <v>0</v>
      </c>
    </row>
    <row r="194" spans="1:5" ht="30.75" customHeight="1" thickBot="1">
      <c r="A194" s="279"/>
      <c r="B194" s="280"/>
      <c r="C194" s="280"/>
      <c r="D194" s="281"/>
    </row>
    <row r="195" spans="1:5" ht="30.75" customHeight="1">
      <c r="A195" s="258" t="s">
        <v>177</v>
      </c>
      <c r="B195" s="259"/>
      <c r="C195" s="68" t="s">
        <v>178</v>
      </c>
      <c r="D195" s="74" t="s">
        <v>179</v>
      </c>
    </row>
    <row r="196" spans="1:5" ht="30.75" customHeight="1" thickBot="1">
      <c r="A196" s="260"/>
      <c r="B196" s="261"/>
      <c r="C196" s="75">
        <f>C116+C141+C163+C193</f>
        <v>0</v>
      </c>
      <c r="D196" s="76">
        <f>C196/195*100</f>
        <v>0</v>
      </c>
      <c r="E196" s="29">
        <f>E113+E138+E160+E190</f>
        <v>195</v>
      </c>
    </row>
    <row r="197" spans="1:5" ht="30.75" customHeight="1">
      <c r="A197" s="189"/>
      <c r="B197" s="189"/>
      <c r="C197" s="189"/>
      <c r="D197" s="189"/>
    </row>
    <row r="198" spans="1:5" ht="30.75" customHeight="1">
      <c r="A198" s="285" t="s">
        <v>441</v>
      </c>
      <c r="B198" s="285"/>
      <c r="C198" s="285"/>
      <c r="D198" s="285"/>
    </row>
    <row r="199" spans="1:5" ht="30.75" customHeight="1">
      <c r="A199" s="262" t="s">
        <v>180</v>
      </c>
      <c r="B199" s="263"/>
      <c r="C199" s="263"/>
      <c r="D199" s="278"/>
    </row>
    <row r="200" spans="1:5" ht="30.75" customHeight="1">
      <c r="A200" s="251" t="s">
        <v>409</v>
      </c>
      <c r="B200" s="252"/>
      <c r="C200" s="252"/>
      <c r="D200" s="57" t="s">
        <v>8</v>
      </c>
    </row>
    <row r="201" spans="1:5" ht="30.75" customHeight="1">
      <c r="A201" s="251" t="s">
        <v>166</v>
      </c>
      <c r="B201" s="252"/>
      <c r="C201" s="252"/>
      <c r="D201" s="58" t="s">
        <v>3</v>
      </c>
    </row>
    <row r="202" spans="1:5" ht="30.75" customHeight="1">
      <c r="A202" s="262" t="s">
        <v>56</v>
      </c>
      <c r="B202" s="263"/>
      <c r="C202" s="263"/>
      <c r="D202" s="175"/>
      <c r="E202" s="28">
        <v>3</v>
      </c>
    </row>
    <row r="203" spans="1:5" ht="30.75" customHeight="1">
      <c r="A203" s="262" t="s">
        <v>57</v>
      </c>
      <c r="B203" s="263"/>
      <c r="C203" s="263"/>
      <c r="D203" s="175"/>
      <c r="E203" s="28">
        <v>3</v>
      </c>
    </row>
    <row r="204" spans="1:5" ht="30.75" customHeight="1">
      <c r="A204" s="262" t="s">
        <v>58</v>
      </c>
      <c r="B204" s="263"/>
      <c r="C204" s="263"/>
      <c r="D204" s="175"/>
      <c r="E204" s="28">
        <v>3</v>
      </c>
    </row>
    <row r="205" spans="1:5" ht="30.75" customHeight="1">
      <c r="A205" s="276" t="s">
        <v>59</v>
      </c>
      <c r="B205" s="277"/>
      <c r="C205" s="277"/>
      <c r="D205" s="175"/>
      <c r="E205" s="28">
        <v>3</v>
      </c>
    </row>
    <row r="206" spans="1:5" ht="30.75" customHeight="1">
      <c r="A206" s="251" t="s">
        <v>152</v>
      </c>
      <c r="B206" s="252"/>
      <c r="C206" s="252"/>
      <c r="D206" s="58" t="s">
        <v>3</v>
      </c>
    </row>
    <row r="207" spans="1:5" ht="30.75" customHeight="1">
      <c r="A207" s="262" t="s">
        <v>60</v>
      </c>
      <c r="B207" s="263"/>
      <c r="C207" s="263"/>
      <c r="D207" s="2"/>
      <c r="E207" s="28">
        <v>3</v>
      </c>
    </row>
    <row r="208" spans="1:5" ht="30.75" customHeight="1">
      <c r="A208" s="262" t="s">
        <v>61</v>
      </c>
      <c r="B208" s="263"/>
      <c r="C208" s="263"/>
      <c r="D208" s="2"/>
      <c r="E208" s="28">
        <v>3</v>
      </c>
    </row>
    <row r="209" spans="1:5" ht="30.75" customHeight="1">
      <c r="A209" s="264" t="s">
        <v>388</v>
      </c>
      <c r="B209" s="265"/>
      <c r="C209" s="265"/>
      <c r="D209" s="58" t="s">
        <v>3</v>
      </c>
      <c r="E209" s="28"/>
    </row>
    <row r="210" spans="1:5" ht="30.75" customHeight="1">
      <c r="A210" s="262" t="s">
        <v>405</v>
      </c>
      <c r="B210" s="263"/>
      <c r="C210" s="263"/>
      <c r="D210" s="2"/>
      <c r="E210" s="28">
        <v>3</v>
      </c>
    </row>
    <row r="211" spans="1:5" ht="30.75" customHeight="1">
      <c r="A211" s="262" t="s">
        <v>406</v>
      </c>
      <c r="B211" s="263"/>
      <c r="C211" s="263"/>
      <c r="D211" s="2"/>
      <c r="E211" s="28">
        <v>3</v>
      </c>
    </row>
    <row r="212" spans="1:5" ht="30.75" customHeight="1">
      <c r="A212" s="262" t="s">
        <v>407</v>
      </c>
      <c r="B212" s="263"/>
      <c r="C212" s="263"/>
      <c r="D212" s="2"/>
      <c r="E212" s="28">
        <v>3</v>
      </c>
    </row>
    <row r="213" spans="1:5" ht="30.75" customHeight="1">
      <c r="A213" s="276" t="s">
        <v>408</v>
      </c>
      <c r="B213" s="277"/>
      <c r="C213" s="277"/>
      <c r="D213" s="2"/>
      <c r="E213" s="28">
        <v>3</v>
      </c>
    </row>
    <row r="214" spans="1:5" ht="30.75" customHeight="1">
      <c r="A214" s="271" t="s">
        <v>183</v>
      </c>
      <c r="B214" s="271"/>
      <c r="C214" s="271"/>
      <c r="D214" s="66">
        <f>SUM(D202:D213)</f>
        <v>0</v>
      </c>
      <c r="E214" s="29">
        <f>SUM(E202:E213)</f>
        <v>30</v>
      </c>
    </row>
    <row r="215" spans="1:5" ht="80.25" customHeight="1" thickBot="1">
      <c r="A215" s="77" t="s">
        <v>107</v>
      </c>
      <c r="B215" s="266" t="s">
        <v>133</v>
      </c>
      <c r="C215" s="266"/>
      <c r="D215" s="266"/>
    </row>
    <row r="216" spans="1:5" ht="30.75" customHeight="1">
      <c r="A216" s="258" t="s">
        <v>184</v>
      </c>
      <c r="B216" s="259"/>
      <c r="C216" s="68" t="s">
        <v>154</v>
      </c>
      <c r="D216" s="69" t="s">
        <v>155</v>
      </c>
    </row>
    <row r="217" spans="1:5" ht="30.75" customHeight="1" thickBot="1">
      <c r="A217" s="260"/>
      <c r="B217" s="261"/>
      <c r="C217" s="78">
        <f>D214</f>
        <v>0</v>
      </c>
      <c r="D217" s="71">
        <f>C217/30*100</f>
        <v>0</v>
      </c>
    </row>
    <row r="218" spans="1:5" ht="30.75" customHeight="1">
      <c r="A218" s="377"/>
      <c r="B218" s="378"/>
      <c r="C218" s="378"/>
      <c r="D218" s="379"/>
    </row>
    <row r="219" spans="1:5" ht="34.5" customHeight="1">
      <c r="A219" s="241" t="s">
        <v>181</v>
      </c>
      <c r="B219" s="242"/>
      <c r="C219" s="242"/>
      <c r="D219" s="380"/>
    </row>
    <row r="220" spans="1:5" ht="30.75" customHeight="1">
      <c r="A220" s="282" t="s">
        <v>415</v>
      </c>
      <c r="B220" s="283"/>
      <c r="C220" s="284"/>
      <c r="D220" s="57" t="s">
        <v>8</v>
      </c>
    </row>
    <row r="221" spans="1:5" ht="30.75" customHeight="1">
      <c r="A221" s="251" t="s">
        <v>187</v>
      </c>
      <c r="B221" s="252"/>
      <c r="C221" s="252"/>
      <c r="D221" s="58" t="s">
        <v>3</v>
      </c>
    </row>
    <row r="222" spans="1:5" ht="30.75" customHeight="1">
      <c r="A222" s="241" t="s">
        <v>62</v>
      </c>
      <c r="B222" s="242"/>
      <c r="C222" s="243"/>
      <c r="D222" s="176"/>
      <c r="E222" s="28">
        <v>3</v>
      </c>
    </row>
    <row r="223" spans="1:5" ht="30.75" customHeight="1">
      <c r="A223" s="241" t="s">
        <v>63</v>
      </c>
      <c r="B223" s="242"/>
      <c r="C223" s="243"/>
      <c r="D223" s="176"/>
      <c r="E223" s="28">
        <v>3</v>
      </c>
    </row>
    <row r="224" spans="1:5" ht="30.75" customHeight="1">
      <c r="A224" s="241" t="s">
        <v>64</v>
      </c>
      <c r="B224" s="242"/>
      <c r="C224" s="243"/>
      <c r="D224" s="176"/>
      <c r="E224" s="28">
        <v>3</v>
      </c>
    </row>
    <row r="225" spans="1:5" ht="30.75" customHeight="1">
      <c r="A225" s="282" t="s">
        <v>152</v>
      </c>
      <c r="B225" s="283"/>
      <c r="C225" s="284"/>
      <c r="D225" s="58" t="s">
        <v>3</v>
      </c>
    </row>
    <row r="226" spans="1:5" ht="30.75" customHeight="1">
      <c r="A226" s="241" t="s">
        <v>65</v>
      </c>
      <c r="B226" s="242"/>
      <c r="C226" s="243"/>
      <c r="D226" s="177"/>
      <c r="E226" s="28">
        <v>3</v>
      </c>
    </row>
    <row r="227" spans="1:5" ht="30.75" customHeight="1">
      <c r="A227" s="241" t="s">
        <v>66</v>
      </c>
      <c r="B227" s="242"/>
      <c r="C227" s="243"/>
      <c r="D227" s="177"/>
      <c r="E227" s="28">
        <v>3</v>
      </c>
    </row>
    <row r="228" spans="1:5" ht="30.75" customHeight="1">
      <c r="A228" s="241" t="s">
        <v>67</v>
      </c>
      <c r="B228" s="242"/>
      <c r="C228" s="243"/>
      <c r="D228" s="177"/>
      <c r="E228" s="28">
        <v>3</v>
      </c>
    </row>
    <row r="229" spans="1:5" ht="30.75" customHeight="1">
      <c r="A229" s="383" t="s">
        <v>388</v>
      </c>
      <c r="B229" s="384"/>
      <c r="C229" s="385"/>
      <c r="D229" s="58" t="s">
        <v>3</v>
      </c>
      <c r="E229" s="28"/>
    </row>
    <row r="230" spans="1:5" ht="30.75" customHeight="1">
      <c r="A230" s="241" t="s">
        <v>410</v>
      </c>
      <c r="B230" s="242"/>
      <c r="C230" s="243"/>
      <c r="D230" s="177"/>
      <c r="E230" s="28">
        <v>3</v>
      </c>
    </row>
    <row r="231" spans="1:5" ht="30.75" customHeight="1">
      <c r="A231" s="241" t="s">
        <v>411</v>
      </c>
      <c r="B231" s="242"/>
      <c r="C231" s="243"/>
      <c r="D231" s="177"/>
      <c r="E231" s="28">
        <v>3</v>
      </c>
    </row>
    <row r="232" spans="1:5" ht="30.75" customHeight="1">
      <c r="A232" s="241" t="s">
        <v>412</v>
      </c>
      <c r="B232" s="242"/>
      <c r="C232" s="243"/>
      <c r="D232" s="177"/>
      <c r="E232" s="28">
        <v>3</v>
      </c>
    </row>
    <row r="233" spans="1:5" ht="30.75" customHeight="1">
      <c r="A233" s="241" t="s">
        <v>413</v>
      </c>
      <c r="B233" s="242"/>
      <c r="C233" s="243"/>
      <c r="D233" s="177"/>
      <c r="E233" s="28">
        <v>3</v>
      </c>
    </row>
    <row r="234" spans="1:5" ht="30.75" customHeight="1">
      <c r="A234" s="241" t="s">
        <v>414</v>
      </c>
      <c r="B234" s="242"/>
      <c r="C234" s="243"/>
      <c r="D234" s="177"/>
      <c r="E234" s="28">
        <v>3</v>
      </c>
    </row>
    <row r="235" spans="1:5" ht="30.75" customHeight="1">
      <c r="A235" s="271" t="s">
        <v>185</v>
      </c>
      <c r="B235" s="271"/>
      <c r="C235" s="271"/>
      <c r="D235" s="66">
        <f>SUM(D222:D234)</f>
        <v>0</v>
      </c>
      <c r="E235" s="29">
        <f>SUM(E222:E234)</f>
        <v>33</v>
      </c>
    </row>
    <row r="236" spans="1:5" ht="80.25" customHeight="1" thickBot="1">
      <c r="A236" s="73" t="s">
        <v>107</v>
      </c>
      <c r="B236" s="266" t="s">
        <v>133</v>
      </c>
      <c r="C236" s="266"/>
      <c r="D236" s="266"/>
    </row>
    <row r="237" spans="1:5" ht="30.75" customHeight="1">
      <c r="A237" s="258" t="s">
        <v>186</v>
      </c>
      <c r="B237" s="259"/>
      <c r="C237" s="68" t="s">
        <v>154</v>
      </c>
      <c r="D237" s="69" t="s">
        <v>155</v>
      </c>
    </row>
    <row r="238" spans="1:5" ht="30.75" customHeight="1" thickBot="1">
      <c r="A238" s="260"/>
      <c r="B238" s="261"/>
      <c r="C238" s="79">
        <f>D235</f>
        <v>0</v>
      </c>
      <c r="D238" s="80">
        <f>C238/33*100</f>
        <v>0</v>
      </c>
    </row>
    <row r="239" spans="1:5" ht="30.75" customHeight="1">
      <c r="A239" s="374"/>
      <c r="B239" s="375"/>
      <c r="C239" s="375"/>
      <c r="D239" s="376"/>
    </row>
    <row r="240" spans="1:5" ht="30.75" customHeight="1">
      <c r="A240" s="262" t="s">
        <v>165</v>
      </c>
      <c r="B240" s="263"/>
      <c r="C240" s="263"/>
      <c r="D240" s="278"/>
    </row>
    <row r="241" spans="1:5" ht="30.75" customHeight="1">
      <c r="A241" s="251" t="s">
        <v>419</v>
      </c>
      <c r="B241" s="252"/>
      <c r="C241" s="252"/>
      <c r="D241" s="57" t="s">
        <v>8</v>
      </c>
    </row>
    <row r="242" spans="1:5" ht="30.75" customHeight="1">
      <c r="A242" s="251" t="s">
        <v>151</v>
      </c>
      <c r="B242" s="252"/>
      <c r="C242" s="252"/>
      <c r="D242" s="58" t="s">
        <v>3</v>
      </c>
    </row>
    <row r="243" spans="1:5" ht="30.75" customHeight="1">
      <c r="A243" s="241" t="s">
        <v>68</v>
      </c>
      <c r="B243" s="242"/>
      <c r="C243" s="243"/>
      <c r="D243" s="174"/>
      <c r="E243" s="28">
        <v>3</v>
      </c>
    </row>
    <row r="244" spans="1:5" ht="30.75" customHeight="1">
      <c r="A244" s="241" t="s">
        <v>69</v>
      </c>
      <c r="B244" s="242"/>
      <c r="C244" s="243"/>
      <c r="D244" s="174"/>
      <c r="E244" s="28">
        <v>3</v>
      </c>
    </row>
    <row r="245" spans="1:5" ht="30.75" customHeight="1">
      <c r="A245" s="241" t="s">
        <v>70</v>
      </c>
      <c r="B245" s="242"/>
      <c r="C245" s="243"/>
      <c r="D245" s="174"/>
      <c r="E245" s="28">
        <v>3</v>
      </c>
    </row>
    <row r="246" spans="1:5" ht="30.75" customHeight="1">
      <c r="A246" s="241" t="s">
        <v>71</v>
      </c>
      <c r="B246" s="242"/>
      <c r="C246" s="243"/>
      <c r="D246" s="174"/>
      <c r="E246" s="28">
        <v>3</v>
      </c>
    </row>
    <row r="247" spans="1:5" ht="30.75" customHeight="1">
      <c r="A247" s="241" t="s">
        <v>72</v>
      </c>
      <c r="B247" s="242"/>
      <c r="C247" s="243"/>
      <c r="D247" s="174"/>
      <c r="E247" s="28">
        <v>3</v>
      </c>
    </row>
    <row r="248" spans="1:5" ht="30.75" customHeight="1">
      <c r="A248" s="241" t="s">
        <v>73</v>
      </c>
      <c r="B248" s="242"/>
      <c r="C248" s="243"/>
      <c r="D248" s="174"/>
      <c r="E248" s="28">
        <v>3</v>
      </c>
    </row>
    <row r="249" spans="1:5" ht="30.75" customHeight="1">
      <c r="A249" s="241" t="s">
        <v>74</v>
      </c>
      <c r="B249" s="242"/>
      <c r="C249" s="243"/>
      <c r="D249" s="174"/>
      <c r="E249" s="28">
        <v>3</v>
      </c>
    </row>
    <row r="250" spans="1:5" ht="30.75" customHeight="1">
      <c r="A250" s="241" t="s">
        <v>75</v>
      </c>
      <c r="B250" s="242"/>
      <c r="C250" s="243"/>
      <c r="D250" s="174"/>
      <c r="E250" s="28">
        <v>3</v>
      </c>
    </row>
    <row r="251" spans="1:5" ht="30.75" customHeight="1">
      <c r="A251" s="241" t="s">
        <v>76</v>
      </c>
      <c r="B251" s="242"/>
      <c r="C251" s="243"/>
      <c r="D251" s="174"/>
      <c r="E251" s="28">
        <v>3</v>
      </c>
    </row>
    <row r="252" spans="1:5" ht="30.75" customHeight="1">
      <c r="A252" s="282" t="s">
        <v>152</v>
      </c>
      <c r="B252" s="283"/>
      <c r="C252" s="284"/>
      <c r="D252" s="58" t="s">
        <v>3</v>
      </c>
    </row>
    <row r="253" spans="1:5" ht="30.75" customHeight="1">
      <c r="A253" s="381" t="s">
        <v>519</v>
      </c>
      <c r="B253" s="331"/>
      <c r="C253" s="382"/>
      <c r="D253" s="2"/>
      <c r="E253" s="28">
        <v>3</v>
      </c>
    </row>
    <row r="254" spans="1:5" ht="30.75" customHeight="1">
      <c r="A254" s="241" t="s">
        <v>77</v>
      </c>
      <c r="B254" s="242"/>
      <c r="C254" s="243"/>
      <c r="D254" s="2"/>
      <c r="E254" s="28">
        <v>3</v>
      </c>
    </row>
    <row r="255" spans="1:5" ht="30.75" customHeight="1">
      <c r="A255" s="241" t="s">
        <v>78</v>
      </c>
      <c r="B255" s="242"/>
      <c r="C255" s="243"/>
      <c r="D255" s="2"/>
      <c r="E255" s="28">
        <v>3</v>
      </c>
    </row>
    <row r="256" spans="1:5" ht="30.75" customHeight="1">
      <c r="A256" s="241" t="s">
        <v>79</v>
      </c>
      <c r="B256" s="242"/>
      <c r="C256" s="243"/>
      <c r="D256" s="2"/>
      <c r="E256" s="28">
        <v>3</v>
      </c>
    </row>
    <row r="257" spans="1:5" ht="30.75" customHeight="1">
      <c r="A257" s="241" t="s">
        <v>80</v>
      </c>
      <c r="B257" s="242"/>
      <c r="C257" s="243"/>
      <c r="D257" s="2"/>
      <c r="E257" s="28">
        <v>3</v>
      </c>
    </row>
    <row r="258" spans="1:5" ht="30.75" customHeight="1">
      <c r="A258" s="241" t="s">
        <v>81</v>
      </c>
      <c r="B258" s="242"/>
      <c r="C258" s="243"/>
      <c r="D258" s="2"/>
      <c r="E258" s="28">
        <v>3</v>
      </c>
    </row>
    <row r="259" spans="1:5" ht="30.75" customHeight="1">
      <c r="A259" s="241" t="s">
        <v>82</v>
      </c>
      <c r="B259" s="242"/>
      <c r="C259" s="243"/>
      <c r="D259" s="2"/>
      <c r="E259" s="28">
        <v>3</v>
      </c>
    </row>
    <row r="260" spans="1:5" ht="30.75" customHeight="1">
      <c r="A260" s="241" t="s">
        <v>83</v>
      </c>
      <c r="B260" s="242"/>
      <c r="C260" s="243"/>
      <c r="D260" s="2"/>
      <c r="E260" s="28">
        <v>3</v>
      </c>
    </row>
    <row r="261" spans="1:5" ht="30.75" customHeight="1">
      <c r="A261" s="241" t="s">
        <v>84</v>
      </c>
      <c r="B261" s="242"/>
      <c r="C261" s="243"/>
      <c r="D261" s="2"/>
      <c r="E261" s="28">
        <v>3</v>
      </c>
    </row>
    <row r="262" spans="1:5" ht="30.75" customHeight="1">
      <c r="A262" s="383" t="s">
        <v>388</v>
      </c>
      <c r="B262" s="384"/>
      <c r="C262" s="385"/>
      <c r="D262" s="58" t="s">
        <v>3</v>
      </c>
      <c r="E262" s="28"/>
    </row>
    <row r="263" spans="1:5" ht="30.75" customHeight="1">
      <c r="A263" s="399" t="s">
        <v>416</v>
      </c>
      <c r="B263" s="400"/>
      <c r="C263" s="401"/>
      <c r="D263" s="2"/>
      <c r="E263" s="28">
        <v>3</v>
      </c>
    </row>
    <row r="264" spans="1:5" ht="30.75" customHeight="1">
      <c r="A264" s="399" t="s">
        <v>417</v>
      </c>
      <c r="B264" s="400"/>
      <c r="C264" s="401"/>
      <c r="D264" s="2"/>
      <c r="E264" s="28">
        <v>3</v>
      </c>
    </row>
    <row r="265" spans="1:5" ht="30.75" customHeight="1">
      <c r="A265" s="399" t="s">
        <v>418</v>
      </c>
      <c r="B265" s="400"/>
      <c r="C265" s="401"/>
      <c r="D265" s="2"/>
      <c r="E265" s="28">
        <v>3</v>
      </c>
    </row>
    <row r="266" spans="1:5" ht="30.75" customHeight="1">
      <c r="A266" s="271" t="s">
        <v>188</v>
      </c>
      <c r="B266" s="271"/>
      <c r="C266" s="271"/>
      <c r="D266" s="66">
        <f>SUM(D243:D265)</f>
        <v>0</v>
      </c>
      <c r="E266" s="29">
        <f>SUM(E243:E265)</f>
        <v>63</v>
      </c>
    </row>
    <row r="267" spans="1:5" ht="80.25" customHeight="1" thickBot="1">
      <c r="A267" s="67" t="s">
        <v>107</v>
      </c>
      <c r="B267" s="266" t="s">
        <v>133</v>
      </c>
      <c r="C267" s="266"/>
      <c r="D267" s="266"/>
    </row>
    <row r="268" spans="1:5" ht="30.75" customHeight="1">
      <c r="A268" s="258" t="s">
        <v>189</v>
      </c>
      <c r="B268" s="259"/>
      <c r="C268" s="68" t="s">
        <v>154</v>
      </c>
      <c r="D268" s="69" t="s">
        <v>155</v>
      </c>
    </row>
    <row r="269" spans="1:5" ht="30.75" customHeight="1" thickBot="1">
      <c r="A269" s="260"/>
      <c r="B269" s="261"/>
      <c r="C269" s="70">
        <f>D266</f>
        <v>0</v>
      </c>
      <c r="D269" s="71">
        <f>C269/63*100</f>
        <v>0</v>
      </c>
    </row>
    <row r="270" spans="1:5" ht="30.75" customHeight="1">
      <c r="A270" s="396"/>
      <c r="B270" s="397"/>
      <c r="C270" s="397"/>
      <c r="D270" s="398"/>
    </row>
    <row r="271" spans="1:5" ht="30.75" customHeight="1">
      <c r="A271" s="262" t="s">
        <v>182</v>
      </c>
      <c r="B271" s="263"/>
      <c r="C271" s="263"/>
      <c r="D271" s="278"/>
    </row>
    <row r="272" spans="1:5" ht="30.75" customHeight="1">
      <c r="A272" s="251" t="s">
        <v>422</v>
      </c>
      <c r="B272" s="252"/>
      <c r="C272" s="252"/>
      <c r="D272" s="57" t="s">
        <v>8</v>
      </c>
    </row>
    <row r="273" spans="1:5" ht="30.75" customHeight="1">
      <c r="A273" s="251" t="s">
        <v>166</v>
      </c>
      <c r="B273" s="252"/>
      <c r="C273" s="252"/>
      <c r="D273" s="58" t="s">
        <v>3</v>
      </c>
    </row>
    <row r="274" spans="1:5" ht="30.75" customHeight="1">
      <c r="A274" s="241" t="s">
        <v>85</v>
      </c>
      <c r="B274" s="242"/>
      <c r="C274" s="243"/>
      <c r="D274" s="174"/>
      <c r="E274" s="28">
        <v>3</v>
      </c>
    </row>
    <row r="275" spans="1:5" ht="30.75" customHeight="1">
      <c r="A275" s="241" t="s">
        <v>86</v>
      </c>
      <c r="B275" s="242"/>
      <c r="C275" s="243"/>
      <c r="D275" s="174"/>
      <c r="E275" s="28">
        <v>3</v>
      </c>
    </row>
    <row r="276" spans="1:5" ht="30.75" customHeight="1">
      <c r="A276" s="241" t="s">
        <v>87</v>
      </c>
      <c r="B276" s="242"/>
      <c r="C276" s="243"/>
      <c r="D276" s="174"/>
      <c r="E276" s="28">
        <v>3</v>
      </c>
    </row>
    <row r="277" spans="1:5" ht="30.75" customHeight="1">
      <c r="A277" s="241" t="s">
        <v>88</v>
      </c>
      <c r="B277" s="242"/>
      <c r="C277" s="243"/>
      <c r="D277" s="174"/>
      <c r="E277" s="28">
        <v>3</v>
      </c>
    </row>
    <row r="278" spans="1:5" ht="30.75" customHeight="1">
      <c r="A278" s="241" t="s">
        <v>89</v>
      </c>
      <c r="B278" s="242"/>
      <c r="C278" s="243"/>
      <c r="D278" s="174"/>
      <c r="E278" s="28">
        <v>3</v>
      </c>
    </row>
    <row r="279" spans="1:5" ht="30.75" customHeight="1">
      <c r="A279" s="241" t="s">
        <v>90</v>
      </c>
      <c r="B279" s="242"/>
      <c r="C279" s="243"/>
      <c r="D279" s="174"/>
      <c r="E279" s="28">
        <v>3</v>
      </c>
    </row>
    <row r="280" spans="1:5" ht="30.75" customHeight="1">
      <c r="A280" s="241" t="s">
        <v>91</v>
      </c>
      <c r="B280" s="242"/>
      <c r="C280" s="243"/>
      <c r="D280" s="174"/>
      <c r="E280" s="28">
        <v>3</v>
      </c>
    </row>
    <row r="281" spans="1:5" ht="30.75" customHeight="1">
      <c r="A281" s="241" t="s">
        <v>92</v>
      </c>
      <c r="B281" s="242"/>
      <c r="C281" s="243"/>
      <c r="D281" s="174"/>
      <c r="E281" s="28">
        <v>3</v>
      </c>
    </row>
    <row r="282" spans="1:5" ht="30.75" customHeight="1">
      <c r="A282" s="241" t="s">
        <v>93</v>
      </c>
      <c r="B282" s="242"/>
      <c r="C282" s="243"/>
      <c r="D282" s="174"/>
      <c r="E282" s="28">
        <v>3</v>
      </c>
    </row>
    <row r="283" spans="1:5" ht="30.75" customHeight="1">
      <c r="A283" s="241" t="s">
        <v>100</v>
      </c>
      <c r="B283" s="242"/>
      <c r="C283" s="243"/>
      <c r="D283" s="174"/>
      <c r="E283" s="28">
        <v>3</v>
      </c>
    </row>
    <row r="284" spans="1:5" ht="30.75" customHeight="1">
      <c r="A284" s="241" t="s">
        <v>101</v>
      </c>
      <c r="B284" s="242"/>
      <c r="C284" s="243"/>
      <c r="D284" s="174"/>
      <c r="E284" s="28">
        <v>3</v>
      </c>
    </row>
    <row r="285" spans="1:5" ht="30.75" customHeight="1">
      <c r="A285" s="241" t="s">
        <v>102</v>
      </c>
      <c r="B285" s="242"/>
      <c r="C285" s="243"/>
      <c r="D285" s="174"/>
      <c r="E285" s="28">
        <v>3</v>
      </c>
    </row>
    <row r="286" spans="1:5" ht="30.75" customHeight="1">
      <c r="A286" s="241" t="s">
        <v>103</v>
      </c>
      <c r="B286" s="242"/>
      <c r="C286" s="243"/>
      <c r="D286" s="174"/>
      <c r="E286" s="28">
        <v>3</v>
      </c>
    </row>
    <row r="287" spans="1:5" ht="30.75" customHeight="1">
      <c r="A287" s="282" t="s">
        <v>152</v>
      </c>
      <c r="B287" s="283"/>
      <c r="C287" s="284"/>
      <c r="D287" s="58" t="s">
        <v>3</v>
      </c>
    </row>
    <row r="288" spans="1:5" ht="30.75" customHeight="1">
      <c r="A288" s="241" t="s">
        <v>94</v>
      </c>
      <c r="B288" s="242"/>
      <c r="C288" s="243"/>
      <c r="D288" s="2"/>
      <c r="E288" s="28">
        <v>3</v>
      </c>
    </row>
    <row r="289" spans="1:5" ht="30.75" customHeight="1">
      <c r="A289" s="241" t="s">
        <v>95</v>
      </c>
      <c r="B289" s="242"/>
      <c r="C289" s="243"/>
      <c r="D289" s="2"/>
      <c r="E289" s="28">
        <v>3</v>
      </c>
    </row>
    <row r="290" spans="1:5" ht="30.75" customHeight="1">
      <c r="A290" s="241" t="s">
        <v>96</v>
      </c>
      <c r="B290" s="242"/>
      <c r="C290" s="243"/>
      <c r="D290" s="2"/>
      <c r="E290" s="28">
        <v>3</v>
      </c>
    </row>
    <row r="291" spans="1:5" ht="30.75" customHeight="1">
      <c r="A291" s="241" t="s">
        <v>97</v>
      </c>
      <c r="B291" s="242"/>
      <c r="C291" s="243"/>
      <c r="D291" s="2"/>
      <c r="E291" s="28">
        <v>3</v>
      </c>
    </row>
    <row r="292" spans="1:5" ht="30.75" customHeight="1">
      <c r="A292" s="241" t="s">
        <v>98</v>
      </c>
      <c r="B292" s="242"/>
      <c r="C292" s="243"/>
      <c r="D292" s="2"/>
      <c r="E292" s="28">
        <v>3</v>
      </c>
    </row>
    <row r="293" spans="1:5" ht="30.75" customHeight="1">
      <c r="A293" s="241" t="s">
        <v>99</v>
      </c>
      <c r="B293" s="242"/>
      <c r="C293" s="243"/>
      <c r="D293" s="2"/>
      <c r="E293" s="28">
        <v>3</v>
      </c>
    </row>
    <row r="294" spans="1:5" ht="30.75" customHeight="1">
      <c r="A294" s="383" t="s">
        <v>388</v>
      </c>
      <c r="B294" s="384"/>
      <c r="C294" s="385"/>
      <c r="D294" s="58" t="s">
        <v>3</v>
      </c>
      <c r="E294" s="28"/>
    </row>
    <row r="295" spans="1:5" ht="30.75" customHeight="1">
      <c r="A295" s="241" t="s">
        <v>420</v>
      </c>
      <c r="B295" s="242"/>
      <c r="C295" s="243"/>
      <c r="D295" s="2"/>
      <c r="E295" s="28">
        <v>3</v>
      </c>
    </row>
    <row r="296" spans="1:5" ht="30.75" customHeight="1">
      <c r="A296" s="241" t="s">
        <v>421</v>
      </c>
      <c r="B296" s="242"/>
      <c r="C296" s="243"/>
      <c r="D296" s="2"/>
      <c r="E296" s="28">
        <v>3</v>
      </c>
    </row>
    <row r="297" spans="1:5" ht="30.75" customHeight="1">
      <c r="A297" s="271" t="s">
        <v>190</v>
      </c>
      <c r="B297" s="271"/>
      <c r="C297" s="271"/>
      <c r="D297" s="66">
        <f>SUM(D274:D296)</f>
        <v>0</v>
      </c>
      <c r="E297" s="29">
        <f>SUM(E274:E296)</f>
        <v>63</v>
      </c>
    </row>
    <row r="298" spans="1:5" ht="80.25" customHeight="1" thickBot="1">
      <c r="A298" s="67" t="s">
        <v>107</v>
      </c>
      <c r="B298" s="266" t="s">
        <v>133</v>
      </c>
      <c r="C298" s="266"/>
      <c r="D298" s="266"/>
    </row>
    <row r="299" spans="1:5" ht="30.75" customHeight="1">
      <c r="A299" s="258" t="s">
        <v>191</v>
      </c>
      <c r="B299" s="259"/>
      <c r="C299" s="68" t="s">
        <v>154</v>
      </c>
      <c r="D299" s="69" t="s">
        <v>155</v>
      </c>
    </row>
    <row r="300" spans="1:5" ht="30.75" customHeight="1" thickBot="1">
      <c r="A300" s="260"/>
      <c r="B300" s="261"/>
      <c r="C300" s="79">
        <f>D297</f>
        <v>0</v>
      </c>
      <c r="D300" s="71">
        <f>C300/63*100</f>
        <v>0</v>
      </c>
    </row>
    <row r="301" spans="1:5" ht="30.75" customHeight="1" thickBot="1">
      <c r="A301" s="279"/>
      <c r="B301" s="280"/>
      <c r="C301" s="280"/>
      <c r="D301" s="281"/>
    </row>
    <row r="302" spans="1:5" ht="30.75" customHeight="1">
      <c r="A302" s="258" t="s">
        <v>192</v>
      </c>
      <c r="B302" s="259"/>
      <c r="C302" s="68" t="s">
        <v>178</v>
      </c>
      <c r="D302" s="74" t="s">
        <v>179</v>
      </c>
    </row>
    <row r="303" spans="1:5" ht="30.75" customHeight="1" thickBot="1">
      <c r="A303" s="260"/>
      <c r="B303" s="261"/>
      <c r="C303" s="81">
        <f>C217+C238+C269+C300</f>
        <v>0</v>
      </c>
      <c r="D303" s="76">
        <f>C303/189*100</f>
        <v>0</v>
      </c>
      <c r="E303" s="29">
        <f>E214+E235+E266+E297</f>
        <v>189</v>
      </c>
    </row>
    <row r="304" spans="1:5" ht="30.75" customHeight="1" thickBot="1">
      <c r="A304" s="279"/>
      <c r="B304" s="280"/>
      <c r="C304" s="280"/>
      <c r="D304" s="281"/>
    </row>
    <row r="305" spans="1:5" ht="30.75" customHeight="1">
      <c r="A305" s="433" t="s">
        <v>442</v>
      </c>
      <c r="B305" s="433"/>
      <c r="C305" s="433"/>
      <c r="D305" s="433"/>
    </row>
    <row r="306" spans="1:5" ht="67.5" customHeight="1">
      <c r="A306" s="399" t="s">
        <v>476</v>
      </c>
      <c r="B306" s="400"/>
      <c r="C306" s="400"/>
      <c r="D306" s="434"/>
    </row>
    <row r="307" spans="1:5" ht="30.75" customHeight="1">
      <c r="A307" s="282" t="s">
        <v>440</v>
      </c>
      <c r="B307" s="283"/>
      <c r="C307" s="284"/>
      <c r="D307" s="57" t="s">
        <v>8</v>
      </c>
    </row>
    <row r="308" spans="1:5" ht="30.75" customHeight="1">
      <c r="A308" s="282" t="s">
        <v>166</v>
      </c>
      <c r="B308" s="283"/>
      <c r="C308" s="284"/>
      <c r="D308" s="58" t="s">
        <v>3</v>
      </c>
    </row>
    <row r="309" spans="1:5" ht="30.75" customHeight="1">
      <c r="A309" s="241" t="s">
        <v>423</v>
      </c>
      <c r="B309" s="242"/>
      <c r="C309" s="243"/>
      <c r="D309" s="174"/>
      <c r="E309" s="28">
        <v>3</v>
      </c>
    </row>
    <row r="310" spans="1:5" ht="30.75" customHeight="1">
      <c r="A310" s="241" t="s">
        <v>424</v>
      </c>
      <c r="B310" s="242"/>
      <c r="C310" s="243"/>
      <c r="D310" s="174"/>
      <c r="E310" s="28">
        <v>3</v>
      </c>
    </row>
    <row r="311" spans="1:5" ht="30.75" customHeight="1">
      <c r="A311" s="241" t="s">
        <v>425</v>
      </c>
      <c r="B311" s="242"/>
      <c r="C311" s="243"/>
      <c r="D311" s="174"/>
      <c r="E311" s="28">
        <v>3</v>
      </c>
    </row>
    <row r="312" spans="1:5" ht="30.75" customHeight="1">
      <c r="A312" s="241" t="s">
        <v>426</v>
      </c>
      <c r="B312" s="242"/>
      <c r="C312" s="243"/>
      <c r="D312" s="174"/>
      <c r="E312" s="28">
        <v>3</v>
      </c>
    </row>
    <row r="313" spans="1:5" ht="30.75" customHeight="1">
      <c r="A313" s="241" t="s">
        <v>427</v>
      </c>
      <c r="B313" s="242"/>
      <c r="C313" s="243"/>
      <c r="D313" s="174"/>
      <c r="E313" s="28">
        <v>3</v>
      </c>
    </row>
    <row r="314" spans="1:5" ht="30.75" customHeight="1">
      <c r="A314" s="241" t="s">
        <v>428</v>
      </c>
      <c r="B314" s="242"/>
      <c r="C314" s="243"/>
      <c r="D314" s="174"/>
      <c r="E314" s="28">
        <v>3</v>
      </c>
    </row>
    <row r="315" spans="1:5" ht="30.75" customHeight="1">
      <c r="A315" s="241" t="s">
        <v>429</v>
      </c>
      <c r="B315" s="242"/>
      <c r="C315" s="243"/>
      <c r="D315" s="174"/>
      <c r="E315" s="28">
        <v>3</v>
      </c>
    </row>
    <row r="316" spans="1:5" ht="30.75" customHeight="1">
      <c r="A316" s="241" t="s">
        <v>430</v>
      </c>
      <c r="B316" s="242"/>
      <c r="C316" s="243"/>
      <c r="D316" s="174"/>
      <c r="E316" s="28">
        <v>3</v>
      </c>
    </row>
    <row r="317" spans="1:5" ht="30.75" customHeight="1">
      <c r="A317" s="241" t="s">
        <v>431</v>
      </c>
      <c r="B317" s="242"/>
      <c r="C317" s="243"/>
      <c r="D317" s="174"/>
      <c r="E317" s="28">
        <v>3</v>
      </c>
    </row>
    <row r="318" spans="1:5" ht="30.75" customHeight="1">
      <c r="A318" s="241" t="s">
        <v>432</v>
      </c>
      <c r="B318" s="242"/>
      <c r="C318" s="243"/>
      <c r="D318" s="174"/>
      <c r="E318" s="28">
        <v>3</v>
      </c>
    </row>
    <row r="319" spans="1:5" ht="30.75" customHeight="1">
      <c r="A319" s="241" t="s">
        <v>433</v>
      </c>
      <c r="B319" s="242"/>
      <c r="C319" s="243"/>
      <c r="D319" s="174"/>
      <c r="E319" s="28">
        <v>3</v>
      </c>
    </row>
    <row r="320" spans="1:5" ht="30.75" customHeight="1">
      <c r="A320" s="282" t="s">
        <v>152</v>
      </c>
      <c r="B320" s="283"/>
      <c r="C320" s="284"/>
      <c r="D320" s="58" t="s">
        <v>3</v>
      </c>
    </row>
    <row r="321" spans="1:1008" ht="30.75" customHeight="1">
      <c r="A321" s="241" t="s">
        <v>434</v>
      </c>
      <c r="B321" s="242"/>
      <c r="C321" s="243"/>
      <c r="D321" s="2"/>
      <c r="E321" s="28">
        <v>3</v>
      </c>
    </row>
    <row r="322" spans="1:1008" ht="30.75" customHeight="1">
      <c r="A322" s="241" t="s">
        <v>435</v>
      </c>
      <c r="B322" s="242"/>
      <c r="C322" s="243"/>
      <c r="D322" s="2"/>
      <c r="E322" s="28">
        <v>3</v>
      </c>
    </row>
    <row r="323" spans="1:1008" ht="30.75" customHeight="1">
      <c r="A323" s="282" t="s">
        <v>388</v>
      </c>
      <c r="B323" s="283"/>
      <c r="C323" s="284"/>
      <c r="D323" s="58" t="s">
        <v>3</v>
      </c>
      <c r="E323" s="28"/>
    </row>
    <row r="324" spans="1:1008" ht="30.75" customHeight="1">
      <c r="A324" s="241" t="s">
        <v>436</v>
      </c>
      <c r="B324" s="242"/>
      <c r="C324" s="243"/>
      <c r="D324" s="2"/>
      <c r="E324" s="28">
        <v>3</v>
      </c>
    </row>
    <row r="325" spans="1:1008" ht="30.75" customHeight="1">
      <c r="A325" s="241" t="s">
        <v>437</v>
      </c>
      <c r="B325" s="242"/>
      <c r="C325" s="243"/>
      <c r="D325" s="2"/>
      <c r="E325" s="28">
        <v>3</v>
      </c>
    </row>
    <row r="326" spans="1:1008" ht="30.75" customHeight="1">
      <c r="A326" s="241" t="s">
        <v>438</v>
      </c>
      <c r="B326" s="242"/>
      <c r="C326" s="243"/>
      <c r="D326" s="2"/>
      <c r="E326" s="28">
        <v>3</v>
      </c>
    </row>
    <row r="327" spans="1:1008" ht="30.75" customHeight="1">
      <c r="A327" s="241" t="s">
        <v>439</v>
      </c>
      <c r="B327" s="242"/>
      <c r="C327" s="243"/>
      <c r="D327" s="2"/>
      <c r="E327" s="28">
        <v>3</v>
      </c>
    </row>
    <row r="328" spans="1:1008" customFormat="1" ht="30.75" customHeight="1">
      <c r="A328" s="271" t="s">
        <v>193</v>
      </c>
      <c r="B328" s="271"/>
      <c r="C328" s="271"/>
      <c r="D328" s="66">
        <f>SUM(D309:D327)</f>
        <v>0</v>
      </c>
      <c r="E328" s="28">
        <f>SUM(E309:E327)</f>
        <v>51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80.25" customHeight="1" thickBot="1">
      <c r="A329" s="25" t="s">
        <v>107</v>
      </c>
      <c r="B329" s="266" t="s">
        <v>133</v>
      </c>
      <c r="C329" s="266"/>
      <c r="D329" s="266"/>
      <c r="E329" s="28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30.75" customHeight="1">
      <c r="A330" s="421" t="s">
        <v>501</v>
      </c>
      <c r="B330" s="422"/>
      <c r="C330" s="83" t="s">
        <v>154</v>
      </c>
      <c r="D330" s="84" t="s">
        <v>155</v>
      </c>
      <c r="E330" s="28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30.75" customHeight="1" thickBot="1">
      <c r="A331" s="260"/>
      <c r="B331" s="261"/>
      <c r="C331" s="79">
        <f>D328</f>
        <v>0</v>
      </c>
      <c r="D331" s="71">
        <f>C331/51*100</f>
        <v>0</v>
      </c>
      <c r="E331" s="28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30.75" customHeight="1" thickBot="1">
      <c r="A332" s="279"/>
      <c r="B332" s="280"/>
      <c r="C332" s="280"/>
      <c r="D332" s="281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.75" customHeight="1">
      <c r="A333" s="258" t="s">
        <v>194</v>
      </c>
      <c r="B333" s="259"/>
      <c r="C333" s="68" t="s">
        <v>178</v>
      </c>
      <c r="D333" s="74" t="s">
        <v>179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 thickBot="1">
      <c r="A334" s="260"/>
      <c r="B334" s="261"/>
      <c r="C334" s="85">
        <f>C331</f>
        <v>0</v>
      </c>
      <c r="D334" s="76">
        <f>C334/51*100</f>
        <v>0</v>
      </c>
      <c r="E334" s="28">
        <f>E328</f>
        <v>51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426"/>
      <c r="B335" s="426"/>
      <c r="C335" s="426"/>
      <c r="D335" s="426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30.75" customHeight="1" thickBot="1">
      <c r="A336" s="258" t="s">
        <v>195</v>
      </c>
      <c r="B336" s="259"/>
      <c r="C336" s="86" t="s">
        <v>142</v>
      </c>
      <c r="D336" s="87" t="s">
        <v>143</v>
      </c>
      <c r="E336" s="29">
        <f>E334+E303+E196</f>
        <v>435</v>
      </c>
    </row>
    <row r="337" spans="1:4" ht="30.75" customHeight="1">
      <c r="A337" s="402" t="s">
        <v>514</v>
      </c>
      <c r="B337" s="403"/>
      <c r="C337" s="404">
        <f>C196+C303+C334</f>
        <v>0</v>
      </c>
      <c r="D337" s="406">
        <f>C337/435*100</f>
        <v>0</v>
      </c>
    </row>
    <row r="338" spans="1:4" ht="30.75" customHeight="1" thickBot="1">
      <c r="A338" s="297" t="s">
        <v>197</v>
      </c>
      <c r="B338" s="298"/>
      <c r="C338" s="405"/>
      <c r="D338" s="407"/>
    </row>
    <row r="339" spans="1:4" ht="30.75" customHeight="1" thickBot="1">
      <c r="A339" s="424"/>
      <c r="B339" s="425"/>
      <c r="C339" s="280"/>
      <c r="D339" s="281"/>
    </row>
    <row r="340" spans="1:4" ht="30.75" customHeight="1" thickBot="1">
      <c r="A340" s="419" t="s">
        <v>198</v>
      </c>
      <c r="B340" s="419"/>
      <c r="C340" s="419"/>
      <c r="D340" s="419"/>
    </row>
    <row r="341" spans="1:4" ht="30.75" customHeight="1" thickBot="1">
      <c r="A341" s="423" t="s">
        <v>112</v>
      </c>
      <c r="B341" s="423"/>
      <c r="C341" s="423"/>
      <c r="D341" s="423"/>
    </row>
    <row r="342" spans="1:4" ht="30.75" customHeight="1">
      <c r="A342" s="420" t="s">
        <v>199</v>
      </c>
      <c r="B342" s="413"/>
      <c r="C342" s="413" t="s">
        <v>200</v>
      </c>
      <c r="D342" s="414"/>
    </row>
    <row r="343" spans="1:4" ht="30.75" customHeight="1">
      <c r="A343" s="415" t="s">
        <v>5</v>
      </c>
      <c r="B343" s="416"/>
      <c r="C343" s="352" t="s">
        <v>201</v>
      </c>
      <c r="D343" s="353"/>
    </row>
    <row r="344" spans="1:4" ht="30.75" customHeight="1" thickBot="1">
      <c r="A344" s="417" t="s">
        <v>202</v>
      </c>
      <c r="B344" s="418"/>
      <c r="C344" s="356" t="s">
        <v>7</v>
      </c>
      <c r="D344" s="357"/>
    </row>
    <row r="345" spans="1:4" ht="45.75" customHeight="1" thickBot="1">
      <c r="A345" s="412" t="s">
        <v>203</v>
      </c>
      <c r="B345" s="412"/>
      <c r="C345" s="412"/>
      <c r="D345" s="412"/>
    </row>
    <row r="346" spans="1:4" ht="30.75" customHeight="1" thickBot="1">
      <c r="A346" s="88" t="s">
        <v>204</v>
      </c>
      <c r="B346" s="89" t="s">
        <v>205</v>
      </c>
      <c r="C346" s="89" t="s">
        <v>206</v>
      </c>
      <c r="D346" s="90" t="s">
        <v>106</v>
      </c>
    </row>
    <row r="347" spans="1:4" ht="30.75" customHeight="1">
      <c r="A347" s="91" t="s">
        <v>207</v>
      </c>
      <c r="B347" s="92">
        <v>1</v>
      </c>
      <c r="C347" s="92" t="e">
        <f>C59</f>
        <v>#VALUE!</v>
      </c>
      <c r="D347" s="93" t="e">
        <f>D59</f>
        <v>#VALUE!</v>
      </c>
    </row>
    <row r="348" spans="1:4" ht="30.75" customHeight="1">
      <c r="A348" s="94" t="s">
        <v>208</v>
      </c>
      <c r="B348" s="95">
        <v>1</v>
      </c>
      <c r="C348" s="95">
        <f>C79</f>
        <v>0</v>
      </c>
      <c r="D348" s="96">
        <f>D79</f>
        <v>0</v>
      </c>
    </row>
    <row r="349" spans="1:4" ht="30.75" customHeight="1" thickBot="1">
      <c r="A349" s="97" t="s">
        <v>209</v>
      </c>
      <c r="B349" s="70">
        <v>3</v>
      </c>
      <c r="C349" s="70">
        <f>C337</f>
        <v>0</v>
      </c>
      <c r="D349" s="71">
        <f>D337</f>
        <v>0</v>
      </c>
    </row>
    <row r="350" spans="1:4" ht="30.75" customHeight="1" thickBot="1">
      <c r="A350" s="409"/>
      <c r="B350" s="409"/>
      <c r="C350" s="409"/>
      <c r="D350" s="409"/>
    </row>
    <row r="351" spans="1:4" ht="44.25" customHeight="1" thickBot="1">
      <c r="A351" s="410" t="s">
        <v>113</v>
      </c>
      <c r="B351" s="410"/>
      <c r="C351" s="98" t="e">
        <f>IF(D351&gt;50,"SATISFATÓRIO","INSATISFATÓRIO")</f>
        <v>#VALUE!</v>
      </c>
      <c r="D351" s="99" t="e">
        <f>((C347/12*1)+(C348/30*1)+(C349/435*3))/5*100</f>
        <v>#VALUE!</v>
      </c>
    </row>
    <row r="352" spans="1:4" ht="30.75" customHeight="1" thickBot="1">
      <c r="A352" s="411"/>
      <c r="B352" s="411"/>
      <c r="C352" s="411"/>
      <c r="D352" s="411"/>
    </row>
    <row r="353" spans="1:4" ht="30.75" customHeight="1">
      <c r="A353" s="188" t="s">
        <v>114</v>
      </c>
      <c r="B353" s="188"/>
      <c r="C353" s="188"/>
      <c r="D353" s="188"/>
    </row>
    <row r="354" spans="1:4" ht="30.75" customHeight="1">
      <c r="A354" s="189" t="s">
        <v>210</v>
      </c>
      <c r="B354" s="189"/>
      <c r="C354" s="189"/>
      <c r="D354" s="189"/>
    </row>
    <row r="355" spans="1:4" ht="84.75" customHeight="1" thickBot="1">
      <c r="A355" s="190"/>
      <c r="B355" s="190"/>
      <c r="C355" s="190"/>
      <c r="D355" s="190"/>
    </row>
    <row r="356" spans="1:4" ht="30.75" customHeight="1">
      <c r="A356" s="191" t="s">
        <v>115</v>
      </c>
      <c r="B356" s="191"/>
      <c r="C356" s="191"/>
      <c r="D356" s="191"/>
    </row>
    <row r="357" spans="1:4" ht="74.25" customHeight="1" thickBot="1">
      <c r="A357" s="190"/>
      <c r="B357" s="190"/>
      <c r="C357" s="190"/>
      <c r="D357" s="190"/>
    </row>
    <row r="358" spans="1:4" ht="30.75" customHeight="1">
      <c r="A358" s="408" t="s">
        <v>116</v>
      </c>
      <c r="B358" s="408"/>
      <c r="C358" s="408"/>
      <c r="D358" s="408"/>
    </row>
    <row r="359" spans="1:4" ht="30.75" customHeight="1" thickBot="1">
      <c r="A359" s="100" t="s">
        <v>211</v>
      </c>
      <c r="B359" s="6"/>
      <c r="C359" s="101" t="s">
        <v>109</v>
      </c>
      <c r="D359" s="7"/>
    </row>
  </sheetData>
  <sheetProtection algorithmName="SHA-512" hashValue="BH3BQL3n3CIsGeF/h7AnTvf51RPqJTh13dFCvjmONFD0s1B/hEoN0IAtSscMEL4eapGAtK4lp3enXSKAdzccCQ==" saltValue="U+kfCGJaF2bKNN8xa/zS8g==" spinCount="100000" sheet="1" formatRows="0"/>
  <mergeCells count="355">
    <mergeCell ref="A34:C34"/>
    <mergeCell ref="A98:C98"/>
    <mergeCell ref="A99:C99"/>
    <mergeCell ref="A305:D305"/>
    <mergeCell ref="A306:D306"/>
    <mergeCell ref="A307:C307"/>
    <mergeCell ref="A156:C156"/>
    <mergeCell ref="A157:C157"/>
    <mergeCell ref="A158:C158"/>
    <mergeCell ref="A159:C159"/>
    <mergeCell ref="A225:C225"/>
    <mergeCell ref="A151:C151"/>
    <mergeCell ref="A131:C131"/>
    <mergeCell ref="A132:C132"/>
    <mergeCell ref="A144:C144"/>
    <mergeCell ref="A145:C145"/>
    <mergeCell ref="A146:C146"/>
    <mergeCell ref="A148:C148"/>
    <mergeCell ref="A149:C149"/>
    <mergeCell ref="A150:C150"/>
    <mergeCell ref="A143:D143"/>
    <mergeCell ref="A190:C190"/>
    <mergeCell ref="B191:D191"/>
    <mergeCell ref="A286:C286"/>
    <mergeCell ref="A308:C308"/>
    <mergeCell ref="A309:C309"/>
    <mergeCell ref="A310:C310"/>
    <mergeCell ref="A311:C311"/>
    <mergeCell ref="A2:D2"/>
    <mergeCell ref="A29:C29"/>
    <mergeCell ref="A291:C291"/>
    <mergeCell ref="A292:C292"/>
    <mergeCell ref="A293:C293"/>
    <mergeCell ref="A302:B303"/>
    <mergeCell ref="A304:D304"/>
    <mergeCell ref="A160:C160"/>
    <mergeCell ref="B161:D161"/>
    <mergeCell ref="A162:B163"/>
    <mergeCell ref="A19:D19"/>
    <mergeCell ref="A30:C30"/>
    <mergeCell ref="A31:C31"/>
    <mergeCell ref="A32:C32"/>
    <mergeCell ref="A85:D85"/>
    <mergeCell ref="A117:D117"/>
    <mergeCell ref="A100:C100"/>
    <mergeCell ref="A142:D142"/>
    <mergeCell ref="A86:D86"/>
    <mergeCell ref="A97:C97"/>
    <mergeCell ref="A345:D345"/>
    <mergeCell ref="C342:D342"/>
    <mergeCell ref="A343:B343"/>
    <mergeCell ref="C343:D343"/>
    <mergeCell ref="A344:B344"/>
    <mergeCell ref="C344:D344"/>
    <mergeCell ref="A340:D340"/>
    <mergeCell ref="A342:B342"/>
    <mergeCell ref="A328:C328"/>
    <mergeCell ref="A330:B331"/>
    <mergeCell ref="A333:B334"/>
    <mergeCell ref="A332:D332"/>
    <mergeCell ref="A341:D341"/>
    <mergeCell ref="A339:D339"/>
    <mergeCell ref="A335:D335"/>
    <mergeCell ref="B329:D329"/>
    <mergeCell ref="A358:D358"/>
    <mergeCell ref="A355:D355"/>
    <mergeCell ref="A356:D356"/>
    <mergeCell ref="A357:D357"/>
    <mergeCell ref="A354:D354"/>
    <mergeCell ref="A350:D350"/>
    <mergeCell ref="A351:B351"/>
    <mergeCell ref="A352:D352"/>
    <mergeCell ref="A353:D353"/>
    <mergeCell ref="A314:C314"/>
    <mergeCell ref="A315:C315"/>
    <mergeCell ref="A327:C327"/>
    <mergeCell ref="A324:C324"/>
    <mergeCell ref="A326:C326"/>
    <mergeCell ref="A325:C325"/>
    <mergeCell ref="A319:C319"/>
    <mergeCell ref="A320:C320"/>
    <mergeCell ref="A316:C316"/>
    <mergeCell ref="A317:C317"/>
    <mergeCell ref="A321:C321"/>
    <mergeCell ref="A322:C322"/>
    <mergeCell ref="A323:C323"/>
    <mergeCell ref="A318:C318"/>
    <mergeCell ref="A288:C288"/>
    <mergeCell ref="A289:C289"/>
    <mergeCell ref="A336:B336"/>
    <mergeCell ref="A337:B337"/>
    <mergeCell ref="C337:C338"/>
    <mergeCell ref="D337:D338"/>
    <mergeCell ref="A338:B338"/>
    <mergeCell ref="A294:C294"/>
    <mergeCell ref="A226:C226"/>
    <mergeCell ref="A227:C227"/>
    <mergeCell ref="A259:C259"/>
    <mergeCell ref="A260:C260"/>
    <mergeCell ref="A280:C280"/>
    <mergeCell ref="A281:C281"/>
    <mergeCell ref="A282:C282"/>
    <mergeCell ref="A283:C283"/>
    <mergeCell ref="A274:C274"/>
    <mergeCell ref="A275:C275"/>
    <mergeCell ref="A240:D240"/>
    <mergeCell ref="A270:D270"/>
    <mergeCell ref="A268:B269"/>
    <mergeCell ref="B298:D298"/>
    <mergeCell ref="A312:C312"/>
    <mergeCell ref="A313:C313"/>
    <mergeCell ref="A187:C187"/>
    <mergeCell ref="A188:C188"/>
    <mergeCell ref="A189:C189"/>
    <mergeCell ref="A290:C290"/>
    <mergeCell ref="A287:C287"/>
    <mergeCell ref="A258:C258"/>
    <mergeCell ref="A234:C234"/>
    <mergeCell ref="A262:C262"/>
    <mergeCell ref="A263:C263"/>
    <mergeCell ref="A264:C264"/>
    <mergeCell ref="A265:C265"/>
    <mergeCell ref="A247:C247"/>
    <mergeCell ref="A248:C248"/>
    <mergeCell ref="A249:C249"/>
    <mergeCell ref="A250:C250"/>
    <mergeCell ref="A271:D271"/>
    <mergeCell ref="A224:C224"/>
    <mergeCell ref="A204:C204"/>
    <mergeCell ref="A205:C205"/>
    <mergeCell ref="A209:C209"/>
    <mergeCell ref="A210:C210"/>
    <mergeCell ref="A211:C211"/>
    <mergeCell ref="A212:C212"/>
    <mergeCell ref="A233:C233"/>
    <mergeCell ref="A164:D164"/>
    <mergeCell ref="A165:D165"/>
    <mergeCell ref="A152:C152"/>
    <mergeCell ref="A153:C153"/>
    <mergeCell ref="A154:C154"/>
    <mergeCell ref="A181:C181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A155:C155"/>
    <mergeCell ref="A84:D84"/>
    <mergeCell ref="A87:D87"/>
    <mergeCell ref="A88:D88"/>
    <mergeCell ref="A107:C107"/>
    <mergeCell ref="A108:C108"/>
    <mergeCell ref="A109:C109"/>
    <mergeCell ref="A126:C126"/>
    <mergeCell ref="B114:D114"/>
    <mergeCell ref="A118:D118"/>
    <mergeCell ref="A120:C120"/>
    <mergeCell ref="A113:C113"/>
    <mergeCell ref="A103:C103"/>
    <mergeCell ref="A101:C101"/>
    <mergeCell ref="A93:C93"/>
    <mergeCell ref="A94:C94"/>
    <mergeCell ref="A95:C95"/>
    <mergeCell ref="A96:C96"/>
    <mergeCell ref="A90:D90"/>
    <mergeCell ref="A89:D89"/>
    <mergeCell ref="A92:C92"/>
    <mergeCell ref="A106:C106"/>
    <mergeCell ref="A111:C111"/>
    <mergeCell ref="A112:C112"/>
    <mergeCell ref="A102:C102"/>
    <mergeCell ref="A91:C91"/>
    <mergeCell ref="A255:C255"/>
    <mergeCell ref="A256:C256"/>
    <mergeCell ref="A266:C266"/>
    <mergeCell ref="A261:C261"/>
    <mergeCell ref="A241:C241"/>
    <mergeCell ref="A235:C235"/>
    <mergeCell ref="A133:C133"/>
    <mergeCell ref="A134:C134"/>
    <mergeCell ref="A135:C135"/>
    <mergeCell ref="A136:C136"/>
    <mergeCell ref="A137:C137"/>
    <mergeCell ref="A239:D239"/>
    <mergeCell ref="A218:D218"/>
    <mergeCell ref="A206:C206"/>
    <mergeCell ref="A207:C207"/>
    <mergeCell ref="A208:C208"/>
    <mergeCell ref="A214:C214"/>
    <mergeCell ref="A219:D219"/>
    <mergeCell ref="A253:C253"/>
    <mergeCell ref="A229:C229"/>
    <mergeCell ref="A230:C230"/>
    <mergeCell ref="A231:C231"/>
    <mergeCell ref="A232:C232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228:C228"/>
    <mergeCell ref="A220:C220"/>
    <mergeCell ref="A81:D81"/>
    <mergeCell ref="A82:D82"/>
    <mergeCell ref="A83:D83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A77:D77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203:C203"/>
    <mergeCell ref="A33:C33"/>
    <mergeCell ref="A78:B78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53:C53"/>
    <mergeCell ref="A48:C48"/>
    <mergeCell ref="A50:C50"/>
    <mergeCell ref="A51:C51"/>
    <mergeCell ref="A63:D63"/>
    <mergeCell ref="A64:C64"/>
    <mergeCell ref="B76:D76"/>
    <mergeCell ref="A199:D199"/>
    <mergeCell ref="A299:B300"/>
    <mergeCell ref="A301:D301"/>
    <mergeCell ref="A194:D194"/>
    <mergeCell ref="A297:C297"/>
    <mergeCell ref="A242:C242"/>
    <mergeCell ref="A257:C257"/>
    <mergeCell ref="A254:C254"/>
    <mergeCell ref="A252:C252"/>
    <mergeCell ref="A251:C251"/>
    <mergeCell ref="A243:C243"/>
    <mergeCell ref="A244:C244"/>
    <mergeCell ref="A245:C245"/>
    <mergeCell ref="A246:C246"/>
    <mergeCell ref="A213:C213"/>
    <mergeCell ref="A223:C223"/>
    <mergeCell ref="B215:D215"/>
    <mergeCell ref="A198:D198"/>
    <mergeCell ref="A195:B196"/>
    <mergeCell ref="A197:D197"/>
    <mergeCell ref="A216:B217"/>
    <mergeCell ref="A200:C200"/>
    <mergeCell ref="A201:C201"/>
    <mergeCell ref="A202:C202"/>
    <mergeCell ref="A123:C123"/>
    <mergeCell ref="A192:B193"/>
    <mergeCell ref="A182:C182"/>
    <mergeCell ref="A183:C183"/>
    <mergeCell ref="A104:C104"/>
    <mergeCell ref="A105:C105"/>
    <mergeCell ref="B236:D236"/>
    <mergeCell ref="A237:B238"/>
    <mergeCell ref="B267:D267"/>
    <mergeCell ref="A110:C110"/>
    <mergeCell ref="A115:B116"/>
    <mergeCell ref="A138:C138"/>
    <mergeCell ref="B139:D139"/>
    <mergeCell ref="A140:B141"/>
    <mergeCell ref="A127:C127"/>
    <mergeCell ref="A170:C170"/>
    <mergeCell ref="A171:C171"/>
    <mergeCell ref="A172:C172"/>
    <mergeCell ref="A173:C173"/>
    <mergeCell ref="A174:C174"/>
    <mergeCell ref="A166:C166"/>
    <mergeCell ref="A167:C167"/>
    <mergeCell ref="A168:C168"/>
    <mergeCell ref="A169:C169"/>
    <mergeCell ref="A147:C147"/>
    <mergeCell ref="A1:D1"/>
    <mergeCell ref="B17:D17"/>
    <mergeCell ref="B15:D15"/>
    <mergeCell ref="A295:C295"/>
    <mergeCell ref="A296:C296"/>
    <mergeCell ref="A284:C284"/>
    <mergeCell ref="A278:C278"/>
    <mergeCell ref="A279:C279"/>
    <mergeCell ref="A272:C272"/>
    <mergeCell ref="A273:C273"/>
    <mergeCell ref="A285:C285"/>
    <mergeCell ref="A276:C276"/>
    <mergeCell ref="A277:C277"/>
    <mergeCell ref="A124:C124"/>
    <mergeCell ref="A125:C125"/>
    <mergeCell ref="A119:C119"/>
    <mergeCell ref="A221:C221"/>
    <mergeCell ref="A222:C222"/>
    <mergeCell ref="A128:C128"/>
    <mergeCell ref="A129:C129"/>
    <mergeCell ref="A130:C130"/>
    <mergeCell ref="A121:C121"/>
    <mergeCell ref="A122:C122"/>
  </mergeCells>
  <conditionalFormatting sqref="C351">
    <cfRule type="containsText" dxfId="11" priority="4" operator="containsText" text="INSATISFATÓRIO">
      <formula>NOT(ISERROR(SEARCH("INSATISFATÓRIO",C351)))</formula>
    </cfRule>
  </conditionalFormatting>
  <conditionalFormatting sqref="D35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DADOS!$A$2:$A$5</xm:f>
          </x14:formula1>
          <xm:sqref>D65:D74 D93:D105 D107:D109 D111:D112 D121:D128 D130:D132 D134:D137 D146:D149 D151:D153 D155:D159 D168:D175 D177:D182 D184:D189 D202:D205 D207:D208 D210:D213 D222:D224 D226:D228 D230:D234 D243:D251 D253:D261 D263:D265 D274:D286 D288:D293 D295:D296 D309:D319 D321:D322 D324:D327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363"/>
  <sheetViews>
    <sheetView view="pageBreakPreview" zoomScaleNormal="100" zoomScaleSheetLayoutView="100" workbookViewId="0">
      <selection activeCell="B10" sqref="B10:D10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244" t="s">
        <v>533</v>
      </c>
      <c r="B1" s="244"/>
      <c r="C1" s="244"/>
      <c r="D1" s="244"/>
    </row>
    <row r="2" spans="1:5" ht="39.950000000000003" customHeight="1" thickBot="1">
      <c r="A2" s="427" t="s">
        <v>535</v>
      </c>
      <c r="B2" s="427"/>
      <c r="C2" s="427"/>
      <c r="D2" s="427"/>
    </row>
    <row r="3" spans="1:5" ht="33.75" customHeight="1" thickBot="1">
      <c r="A3" s="436" t="s">
        <v>117</v>
      </c>
      <c r="B3" s="436"/>
      <c r="C3" s="436"/>
      <c r="D3" s="436"/>
      <c r="E3" s="103"/>
    </row>
    <row r="4" spans="1:5" ht="33.75" customHeight="1" thickBot="1">
      <c r="A4" s="437"/>
      <c r="B4" s="438"/>
      <c r="C4" s="438"/>
      <c r="D4" s="439"/>
      <c r="E4" s="103"/>
    </row>
    <row r="5" spans="1:5" ht="33.75" customHeight="1" thickBot="1">
      <c r="A5" s="440" t="s">
        <v>118</v>
      </c>
      <c r="B5" s="440"/>
      <c r="C5" s="440"/>
      <c r="D5" s="440"/>
      <c r="E5" s="103"/>
    </row>
    <row r="6" spans="1:5" ht="33.75" customHeight="1" thickBot="1">
      <c r="A6" s="15" t="s">
        <v>447</v>
      </c>
      <c r="B6" s="441" t="s">
        <v>212</v>
      </c>
      <c r="C6" s="442"/>
      <c r="D6" s="443"/>
      <c r="E6" s="103"/>
    </row>
    <row r="7" spans="1:5" ht="20.25" customHeight="1" thickBot="1">
      <c r="A7" s="444"/>
      <c r="B7" s="444"/>
      <c r="C7" s="444"/>
      <c r="D7" s="444"/>
      <c r="E7" s="103"/>
    </row>
    <row r="8" spans="1:5" ht="33.75" customHeight="1" thickBot="1">
      <c r="A8" s="445" t="s">
        <v>120</v>
      </c>
      <c r="B8" s="445"/>
      <c r="C8" s="445"/>
      <c r="D8" s="445"/>
      <c r="E8" s="103"/>
    </row>
    <row r="9" spans="1:5" ht="33.75" customHeight="1" thickBot="1">
      <c r="A9" s="461" t="s">
        <v>121</v>
      </c>
      <c r="B9" s="462"/>
      <c r="C9" s="462"/>
      <c r="D9" s="463"/>
    </row>
    <row r="10" spans="1:5" ht="33.75" customHeight="1">
      <c r="A10" s="106" t="s">
        <v>0</v>
      </c>
      <c r="B10" s="464"/>
      <c r="C10" s="464"/>
      <c r="D10" s="465"/>
    </row>
    <row r="11" spans="1:5" ht="33.75" customHeight="1">
      <c r="A11" s="107" t="s">
        <v>1</v>
      </c>
      <c r="B11" s="466"/>
      <c r="C11" s="466"/>
      <c r="D11" s="467"/>
    </row>
    <row r="12" spans="1:5" ht="33.75" customHeight="1">
      <c r="A12" s="107" t="s">
        <v>122</v>
      </c>
      <c r="B12" s="330" t="s">
        <v>538</v>
      </c>
      <c r="C12" s="331"/>
      <c r="D12" s="332"/>
    </row>
    <row r="13" spans="1:5" ht="33.75" customHeight="1">
      <c r="A13" s="108" t="s">
        <v>123</v>
      </c>
      <c r="B13" s="468"/>
      <c r="C13" s="469"/>
      <c r="D13" s="470"/>
    </row>
    <row r="14" spans="1:5" ht="33.75" customHeight="1">
      <c r="A14" s="35" t="s">
        <v>500</v>
      </c>
      <c r="B14" s="466" t="s">
        <v>240</v>
      </c>
      <c r="C14" s="466"/>
      <c r="D14" s="467"/>
    </row>
    <row r="15" spans="1:5" ht="33.75" customHeight="1" thickBot="1">
      <c r="A15" s="109" t="s">
        <v>125</v>
      </c>
      <c r="B15" s="451"/>
      <c r="C15" s="452"/>
      <c r="D15" s="453"/>
    </row>
    <row r="16" spans="1:5" ht="33.75" customHeight="1">
      <c r="A16" s="471" t="s">
        <v>375</v>
      </c>
      <c r="B16" s="471"/>
      <c r="C16" s="471"/>
      <c r="D16" s="471"/>
    </row>
    <row r="17" spans="1:5" ht="33.75" customHeight="1">
      <c r="A17" s="16" t="s">
        <v>111</v>
      </c>
      <c r="B17" s="472"/>
      <c r="C17" s="472"/>
      <c r="D17" s="473"/>
    </row>
    <row r="18" spans="1:5" ht="33.75" customHeight="1" thickBot="1">
      <c r="A18" s="17" t="s">
        <v>448</v>
      </c>
      <c r="B18" s="454" t="s">
        <v>537</v>
      </c>
      <c r="C18" s="455"/>
      <c r="D18" s="456"/>
    </row>
    <row r="19" spans="1:5" ht="33.75" customHeight="1">
      <c r="A19" s="446" t="s">
        <v>105</v>
      </c>
      <c r="B19" s="447"/>
      <c r="C19" s="447"/>
      <c r="D19" s="448"/>
    </row>
    <row r="20" spans="1:5" ht="33.75" customHeight="1" thickBot="1">
      <c r="A20" s="182" t="s">
        <v>515</v>
      </c>
      <c r="B20" s="245"/>
      <c r="C20" s="246"/>
      <c r="D20" s="247"/>
    </row>
    <row r="21" spans="1:5" ht="33.75" customHeight="1" thickBot="1">
      <c r="A21" s="449"/>
      <c r="B21" s="449"/>
      <c r="C21" s="449"/>
      <c r="D21" s="449"/>
      <c r="E21" s="103"/>
    </row>
    <row r="22" spans="1:5" ht="33.75" customHeight="1" thickBot="1">
      <c r="A22" s="450" t="s">
        <v>112</v>
      </c>
      <c r="B22" s="450"/>
      <c r="C22" s="450"/>
      <c r="D22" s="450"/>
      <c r="E22" s="103"/>
    </row>
    <row r="23" spans="1:5" ht="33.75" customHeight="1" thickBot="1">
      <c r="A23" s="457" t="s">
        <v>127</v>
      </c>
      <c r="B23" s="457"/>
      <c r="C23" s="457"/>
      <c r="D23" s="457"/>
      <c r="E23" s="103"/>
    </row>
    <row r="24" spans="1:5" ht="33.75" customHeight="1" thickBot="1">
      <c r="A24" s="458" t="s">
        <v>2</v>
      </c>
      <c r="B24" s="459"/>
      <c r="C24" s="459" t="s">
        <v>3</v>
      </c>
      <c r="D24" s="460"/>
      <c r="E24" s="103"/>
    </row>
    <row r="25" spans="1:5" ht="33.75" customHeight="1">
      <c r="A25" s="346" t="s">
        <v>499</v>
      </c>
      <c r="B25" s="347"/>
      <c r="C25" s="348">
        <v>0</v>
      </c>
      <c r="D25" s="349"/>
      <c r="E25" s="103"/>
    </row>
    <row r="26" spans="1:5" ht="33.75" customHeight="1">
      <c r="A26" s="350" t="s">
        <v>6</v>
      </c>
      <c r="B26" s="351"/>
      <c r="C26" s="352">
        <v>1</v>
      </c>
      <c r="D26" s="353"/>
    </row>
    <row r="27" spans="1:5" ht="33.75" customHeight="1">
      <c r="A27" s="350" t="s">
        <v>128</v>
      </c>
      <c r="B27" s="351"/>
      <c r="C27" s="352">
        <v>2</v>
      </c>
      <c r="D27" s="353"/>
    </row>
    <row r="28" spans="1:5" ht="33.75" customHeight="1" thickBot="1">
      <c r="A28" s="354" t="s">
        <v>4</v>
      </c>
      <c r="B28" s="355"/>
      <c r="C28" s="356">
        <v>3</v>
      </c>
      <c r="D28" s="357"/>
    </row>
    <row r="29" spans="1:5" s="111" customFormat="1" ht="33.75" customHeight="1" thickBot="1">
      <c r="A29" s="474"/>
      <c r="B29" s="474"/>
      <c r="C29" s="474"/>
      <c r="D29" s="474"/>
      <c r="E29" s="110"/>
    </row>
    <row r="30" spans="1:5" ht="33.75" customHeight="1" thickBot="1">
      <c r="A30" s="475" t="s">
        <v>449</v>
      </c>
      <c r="B30" s="475"/>
      <c r="C30" s="475"/>
      <c r="D30" s="475"/>
    </row>
    <row r="31" spans="1:5" ht="33.75" customHeight="1" thickBot="1">
      <c r="A31" s="476" t="s">
        <v>443</v>
      </c>
      <c r="B31" s="476"/>
      <c r="C31" s="476"/>
      <c r="D31" s="476"/>
    </row>
    <row r="32" spans="1:5" ht="27" customHeight="1">
      <c r="A32" s="329" t="s">
        <v>479</v>
      </c>
      <c r="B32" s="329"/>
      <c r="C32" s="329"/>
      <c r="D32" s="26" t="s">
        <v>3</v>
      </c>
    </row>
    <row r="33" spans="1:5" ht="33.75" customHeight="1">
      <c r="A33" s="286" t="s">
        <v>480</v>
      </c>
      <c r="B33" s="287"/>
      <c r="C33" s="288"/>
      <c r="D33" s="18"/>
    </row>
    <row r="34" spans="1:5" ht="33.75" customHeight="1">
      <c r="A34" s="286" t="s">
        <v>481</v>
      </c>
      <c r="B34" s="287"/>
      <c r="C34" s="288"/>
      <c r="D34" s="19"/>
    </row>
    <row r="35" spans="1:5" ht="33.75" customHeight="1">
      <c r="A35" s="286" t="s">
        <v>482</v>
      </c>
      <c r="B35" s="287"/>
      <c r="C35" s="288"/>
      <c r="D35" s="19"/>
    </row>
    <row r="36" spans="1:5" ht="33.75" customHeight="1">
      <c r="A36" s="286" t="s">
        <v>483</v>
      </c>
      <c r="B36" s="287"/>
      <c r="C36" s="288"/>
      <c r="D36" s="19"/>
    </row>
    <row r="37" spans="1:5" ht="33.75" customHeight="1" thickBot="1">
      <c r="A37" s="478" t="s">
        <v>132</v>
      </c>
      <c r="B37" s="478"/>
      <c r="C37" s="478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107</v>
      </c>
      <c r="B38" s="266" t="s">
        <v>133</v>
      </c>
      <c r="C38" s="266"/>
      <c r="D38" s="266"/>
      <c r="E38" s="29"/>
    </row>
    <row r="39" spans="1:5" ht="33.75" customHeight="1">
      <c r="A39" s="329" t="s">
        <v>484</v>
      </c>
      <c r="B39" s="329"/>
      <c r="C39" s="329"/>
      <c r="D39" s="116" t="s">
        <v>3</v>
      </c>
      <c r="E39" s="29"/>
    </row>
    <row r="40" spans="1:5" ht="33.75" customHeight="1">
      <c r="A40" s="326" t="s">
        <v>134</v>
      </c>
      <c r="B40" s="326"/>
      <c r="C40" s="326"/>
      <c r="D40" s="19"/>
      <c r="E40" s="29"/>
    </row>
    <row r="41" spans="1:5" ht="33.75" customHeight="1">
      <c r="A41" s="326" t="s">
        <v>135</v>
      </c>
      <c r="B41" s="326"/>
      <c r="C41" s="326"/>
      <c r="D41" s="19"/>
      <c r="E41" s="29"/>
    </row>
    <row r="42" spans="1:5" s="117" customFormat="1" ht="33.75" customHeight="1">
      <c r="A42" s="326" t="s">
        <v>136</v>
      </c>
      <c r="B42" s="326"/>
      <c r="C42" s="326"/>
      <c r="D42" s="19"/>
      <c r="E42" s="29"/>
    </row>
    <row r="43" spans="1:5" s="117" customFormat="1" ht="33.75" customHeight="1">
      <c r="A43" s="326" t="s">
        <v>137</v>
      </c>
      <c r="B43" s="326"/>
      <c r="C43" s="326"/>
      <c r="D43" s="19"/>
      <c r="E43" s="29"/>
    </row>
    <row r="44" spans="1:5" s="117" customFormat="1" ht="33.75" customHeight="1">
      <c r="A44" s="477" t="s">
        <v>138</v>
      </c>
      <c r="B44" s="477"/>
      <c r="C44" s="477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107</v>
      </c>
      <c r="B45" s="266" t="s">
        <v>133</v>
      </c>
      <c r="C45" s="266"/>
      <c r="D45" s="266"/>
      <c r="E45" s="40"/>
    </row>
    <row r="46" spans="1:5" ht="53.25" customHeight="1">
      <c r="A46" s="328" t="s">
        <v>485</v>
      </c>
      <c r="B46" s="328"/>
      <c r="C46" s="328"/>
      <c r="D46" s="120" t="s">
        <v>3</v>
      </c>
      <c r="E46" s="40"/>
    </row>
    <row r="47" spans="1:5" ht="44.25" customHeight="1">
      <c r="A47" s="302" t="s">
        <v>493</v>
      </c>
      <c r="B47" s="302"/>
      <c r="C47" s="302"/>
      <c r="D47" s="19"/>
      <c r="E47" s="40"/>
    </row>
    <row r="48" spans="1:5" ht="33.75" customHeight="1">
      <c r="A48" s="302" t="s">
        <v>494</v>
      </c>
      <c r="B48" s="302"/>
      <c r="C48" s="302"/>
      <c r="D48" s="19"/>
      <c r="E48" s="40"/>
    </row>
    <row r="49" spans="1:5" s="117" customFormat="1" ht="33.75" customHeight="1">
      <c r="A49" s="302" t="s">
        <v>486</v>
      </c>
      <c r="B49" s="302"/>
      <c r="C49" s="302"/>
      <c r="D49" s="19"/>
      <c r="E49" s="29"/>
    </row>
    <row r="50" spans="1:5" s="117" customFormat="1" ht="41.25" customHeight="1">
      <c r="A50" s="302" t="s">
        <v>487</v>
      </c>
      <c r="B50" s="302"/>
      <c r="C50" s="302"/>
      <c r="D50" s="19"/>
      <c r="E50" s="29"/>
    </row>
    <row r="51" spans="1:5" s="117" customFormat="1" ht="33.75" customHeight="1">
      <c r="A51" s="477" t="s">
        <v>139</v>
      </c>
      <c r="B51" s="477"/>
      <c r="C51" s="477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107</v>
      </c>
      <c r="B52" s="266" t="s">
        <v>133</v>
      </c>
      <c r="C52" s="266"/>
      <c r="D52" s="266"/>
      <c r="E52" s="40"/>
    </row>
    <row r="53" spans="1:5" ht="33.75" customHeight="1">
      <c r="A53" s="304" t="s">
        <v>488</v>
      </c>
      <c r="B53" s="304"/>
      <c r="C53" s="304"/>
      <c r="D53" s="120" t="s">
        <v>3</v>
      </c>
      <c r="E53" s="40"/>
    </row>
    <row r="54" spans="1:5" ht="33.75" customHeight="1">
      <c r="A54" s="302" t="s">
        <v>489</v>
      </c>
      <c r="B54" s="302"/>
      <c r="C54" s="302"/>
      <c r="D54" s="19"/>
      <c r="E54" s="40"/>
    </row>
    <row r="55" spans="1:5" ht="33.75" customHeight="1">
      <c r="A55" s="302" t="s">
        <v>490</v>
      </c>
      <c r="B55" s="302"/>
      <c r="C55" s="302"/>
      <c r="D55" s="19"/>
      <c r="E55" s="40"/>
    </row>
    <row r="56" spans="1:5" ht="33.75" customHeight="1">
      <c r="A56" s="302" t="s">
        <v>491</v>
      </c>
      <c r="B56" s="302"/>
      <c r="C56" s="302"/>
      <c r="D56" s="19"/>
      <c r="E56" s="29"/>
    </row>
    <row r="57" spans="1:5" ht="33.75" customHeight="1">
      <c r="A57" s="302" t="s">
        <v>492</v>
      </c>
      <c r="B57" s="302"/>
      <c r="C57" s="302"/>
      <c r="D57" s="19"/>
      <c r="E57" s="29"/>
    </row>
    <row r="58" spans="1:5" ht="33.75" customHeight="1">
      <c r="A58" s="479" t="s">
        <v>140</v>
      </c>
      <c r="B58" s="479"/>
      <c r="C58" s="479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9" t="s">
        <v>107</v>
      </c>
      <c r="B59" s="327" t="s">
        <v>133</v>
      </c>
      <c r="C59" s="327"/>
      <c r="D59" s="327"/>
      <c r="E59" s="29"/>
    </row>
    <row r="60" spans="1:5" ht="33.75" customHeight="1" thickBot="1">
      <c r="A60" s="445"/>
      <c r="B60" s="445"/>
      <c r="C60" s="445"/>
      <c r="D60" s="445"/>
      <c r="E60" s="29"/>
    </row>
    <row r="61" spans="1:5" ht="33.75" customHeight="1">
      <c r="A61" s="480" t="s">
        <v>141</v>
      </c>
      <c r="B61" s="480"/>
      <c r="C61" s="122" t="s">
        <v>142</v>
      </c>
      <c r="D61" s="123" t="s">
        <v>143</v>
      </c>
      <c r="E61" s="29">
        <f>SUM(E37:E58)</f>
        <v>12</v>
      </c>
    </row>
    <row r="62" spans="1:5" ht="33.75" customHeight="1">
      <c r="A62" s="481" t="s">
        <v>450</v>
      </c>
      <c r="B62" s="482"/>
      <c r="C62" s="483" t="e">
        <f>D37+D44+D51+D58</f>
        <v>#VALUE!</v>
      </c>
      <c r="D62" s="485" t="e">
        <f>C62/12*100</f>
        <v>#VALUE!</v>
      </c>
    </row>
    <row r="63" spans="1:5" ht="33.75" customHeight="1" thickBot="1">
      <c r="A63" s="487" t="s">
        <v>144</v>
      </c>
      <c r="B63" s="488"/>
      <c r="C63" s="484"/>
      <c r="D63" s="486"/>
    </row>
    <row r="64" spans="1:5" ht="33.75" customHeight="1" thickBot="1">
      <c r="A64" s="489"/>
      <c r="B64" s="490"/>
      <c r="C64" s="490"/>
      <c r="D64" s="491"/>
    </row>
    <row r="65" spans="1:5" ht="33.75" customHeight="1" thickBot="1">
      <c r="A65" s="475" t="s">
        <v>517</v>
      </c>
      <c r="B65" s="475"/>
      <c r="C65" s="475"/>
      <c r="D65" s="475"/>
    </row>
    <row r="66" spans="1:5" ht="33.75" customHeight="1" thickBot="1">
      <c r="A66" s="492" t="s">
        <v>444</v>
      </c>
      <c r="B66" s="492"/>
      <c r="C66" s="492"/>
      <c r="D66" s="492"/>
    </row>
    <row r="67" spans="1:5" ht="33.75" customHeight="1">
      <c r="A67" s="493" t="s">
        <v>110</v>
      </c>
      <c r="B67" s="494"/>
      <c r="C67" s="495"/>
      <c r="D67" s="124" t="s">
        <v>3</v>
      </c>
    </row>
    <row r="68" spans="1:5" ht="33.75" customHeight="1">
      <c r="A68" s="299" t="s">
        <v>503</v>
      </c>
      <c r="B68" s="300"/>
      <c r="C68" s="301"/>
      <c r="D68" s="20"/>
      <c r="E68" s="104">
        <v>3</v>
      </c>
    </row>
    <row r="69" spans="1:5" ht="33.75" customHeight="1">
      <c r="A69" s="299" t="s">
        <v>504</v>
      </c>
      <c r="B69" s="300"/>
      <c r="C69" s="301"/>
      <c r="D69" s="20"/>
      <c r="E69" s="104">
        <v>3</v>
      </c>
    </row>
    <row r="70" spans="1:5" ht="33.75" customHeight="1">
      <c r="A70" s="299" t="s">
        <v>505</v>
      </c>
      <c r="B70" s="300"/>
      <c r="C70" s="301"/>
      <c r="D70" s="20"/>
      <c r="E70" s="104">
        <v>3</v>
      </c>
    </row>
    <row r="71" spans="1:5" ht="33.75" customHeight="1">
      <c r="A71" s="299" t="s">
        <v>506</v>
      </c>
      <c r="B71" s="300"/>
      <c r="C71" s="301"/>
      <c r="D71" s="20"/>
      <c r="E71" s="104">
        <v>3</v>
      </c>
    </row>
    <row r="72" spans="1:5" ht="33.75" customHeight="1">
      <c r="A72" s="299" t="s">
        <v>507</v>
      </c>
      <c r="B72" s="300"/>
      <c r="C72" s="301"/>
      <c r="D72" s="20"/>
      <c r="E72" s="104">
        <v>3</v>
      </c>
    </row>
    <row r="73" spans="1:5" ht="33.75" customHeight="1">
      <c r="A73" s="299" t="s">
        <v>508</v>
      </c>
      <c r="B73" s="300"/>
      <c r="C73" s="301"/>
      <c r="D73" s="20"/>
      <c r="E73" s="104">
        <v>3</v>
      </c>
    </row>
    <row r="74" spans="1:5" ht="33.75" customHeight="1">
      <c r="A74" s="299" t="s">
        <v>509</v>
      </c>
      <c r="B74" s="300"/>
      <c r="C74" s="301"/>
      <c r="D74" s="20"/>
      <c r="E74" s="104">
        <v>3</v>
      </c>
    </row>
    <row r="75" spans="1:5" ht="33.75" customHeight="1">
      <c r="A75" s="299" t="s">
        <v>510</v>
      </c>
      <c r="B75" s="300"/>
      <c r="C75" s="301"/>
      <c r="D75" s="20"/>
      <c r="E75" s="104">
        <v>3</v>
      </c>
    </row>
    <row r="76" spans="1:5" ht="33.75" customHeight="1">
      <c r="A76" s="299" t="s">
        <v>511</v>
      </c>
      <c r="B76" s="300"/>
      <c r="C76" s="301"/>
      <c r="D76" s="20"/>
      <c r="E76" s="104">
        <v>3</v>
      </c>
    </row>
    <row r="77" spans="1:5" ht="33.75" customHeight="1">
      <c r="A77" s="299" t="s">
        <v>512</v>
      </c>
      <c r="B77" s="300"/>
      <c r="C77" s="301"/>
      <c r="D77" s="20"/>
      <c r="E77" s="104">
        <v>3</v>
      </c>
    </row>
    <row r="78" spans="1:5" ht="33.75" customHeight="1">
      <c r="A78" s="125"/>
      <c r="B78" s="126"/>
      <c r="C78" s="126" t="s">
        <v>146</v>
      </c>
      <c r="D78" s="127">
        <f>SUM(D68:D77)</f>
        <v>0</v>
      </c>
      <c r="E78" s="104">
        <f>SUM(E68:E77)</f>
        <v>30</v>
      </c>
    </row>
    <row r="79" spans="1:5" ht="80.25" customHeight="1" thickBot="1">
      <c r="A79" s="128" t="s">
        <v>107</v>
      </c>
      <c r="B79" s="266" t="s">
        <v>133</v>
      </c>
      <c r="C79" s="266"/>
      <c r="D79" s="266"/>
    </row>
    <row r="80" spans="1:5" ht="33.75" customHeight="1" thickBot="1">
      <c r="A80" s="496"/>
      <c r="B80" s="497"/>
      <c r="C80" s="497"/>
      <c r="D80" s="498"/>
    </row>
    <row r="81" spans="1:5" ht="33.75" customHeight="1">
      <c r="A81" s="480" t="s">
        <v>147</v>
      </c>
      <c r="B81" s="499"/>
      <c r="C81" s="122" t="s">
        <v>142</v>
      </c>
      <c r="D81" s="123" t="s">
        <v>143</v>
      </c>
    </row>
    <row r="82" spans="1:5" ht="33.75" customHeight="1">
      <c r="A82" s="500" t="s">
        <v>148</v>
      </c>
      <c r="B82" s="501"/>
      <c r="C82" s="502">
        <f>D78</f>
        <v>0</v>
      </c>
      <c r="D82" s="504">
        <f>C82/30*100</f>
        <v>0</v>
      </c>
    </row>
    <row r="83" spans="1:5" ht="33.75" customHeight="1" thickBot="1">
      <c r="A83" s="506" t="s">
        <v>144</v>
      </c>
      <c r="B83" s="507"/>
      <c r="C83" s="503"/>
      <c r="D83" s="505"/>
    </row>
    <row r="84" spans="1:5" ht="33.75" customHeight="1" thickBot="1">
      <c r="A84" s="489"/>
      <c r="B84" s="490"/>
      <c r="C84" s="490"/>
      <c r="D84" s="491"/>
    </row>
    <row r="85" spans="1:5" ht="33.75" customHeight="1">
      <c r="A85" s="518" t="s">
        <v>524</v>
      </c>
      <c r="B85" s="518"/>
      <c r="C85" s="518"/>
      <c r="D85" s="518"/>
    </row>
    <row r="86" spans="1:5" s="130" customFormat="1" ht="33.75" customHeight="1">
      <c r="A86" s="508" t="s">
        <v>445</v>
      </c>
      <c r="B86" s="509"/>
      <c r="C86" s="509"/>
      <c r="D86" s="510"/>
      <c r="E86" s="104"/>
    </row>
    <row r="87" spans="1:5" ht="33.75" customHeight="1">
      <c r="A87" s="519" t="s">
        <v>130</v>
      </c>
      <c r="B87" s="509"/>
      <c r="C87" s="509"/>
      <c r="D87" s="510"/>
    </row>
    <row r="88" spans="1:5" ht="33.75" customHeight="1">
      <c r="A88" s="508" t="s">
        <v>451</v>
      </c>
      <c r="B88" s="509"/>
      <c r="C88" s="509"/>
      <c r="D88" s="510"/>
    </row>
    <row r="89" spans="1:5" ht="33.75" customHeight="1">
      <c r="A89" s="508" t="s">
        <v>452</v>
      </c>
      <c r="B89" s="509"/>
      <c r="C89" s="509"/>
      <c r="D89" s="510"/>
      <c r="E89" s="129"/>
    </row>
    <row r="90" spans="1:5" ht="33.75" customHeight="1">
      <c r="A90" s="508" t="s">
        <v>453</v>
      </c>
      <c r="B90" s="509"/>
      <c r="C90" s="509"/>
      <c r="D90" s="510"/>
    </row>
    <row r="91" spans="1:5" ht="33.75" customHeight="1" thickBot="1">
      <c r="A91" s="511" t="s">
        <v>454</v>
      </c>
      <c r="B91" s="512"/>
      <c r="C91" s="512"/>
      <c r="D91" s="513"/>
    </row>
    <row r="92" spans="1:5" ht="33.75" customHeight="1" thickBot="1">
      <c r="A92" s="514" t="s">
        <v>523</v>
      </c>
      <c r="B92" s="514"/>
      <c r="C92" s="514"/>
      <c r="D92" s="514"/>
    </row>
    <row r="93" spans="1:5" ht="54.75" customHeight="1">
      <c r="A93" s="515" t="s">
        <v>455</v>
      </c>
      <c r="B93" s="516"/>
      <c r="C93" s="516"/>
      <c r="D93" s="517"/>
    </row>
    <row r="94" spans="1:5" ht="33.75" customHeight="1">
      <c r="A94" s="264" t="s">
        <v>456</v>
      </c>
      <c r="B94" s="265"/>
      <c r="C94" s="265"/>
      <c r="D94" s="131" t="s">
        <v>8</v>
      </c>
    </row>
    <row r="95" spans="1:5" ht="33.75" customHeight="1">
      <c r="A95" s="264" t="s">
        <v>151</v>
      </c>
      <c r="B95" s="265"/>
      <c r="C95" s="265"/>
      <c r="D95" s="132" t="s">
        <v>3</v>
      </c>
    </row>
    <row r="96" spans="1:5" ht="33.75" customHeight="1">
      <c r="A96" s="515" t="s">
        <v>9</v>
      </c>
      <c r="B96" s="516"/>
      <c r="C96" s="516"/>
      <c r="D96" s="19"/>
      <c r="E96" s="103">
        <v>3</v>
      </c>
    </row>
    <row r="97" spans="1:5" s="117" customFormat="1" ht="33.75" customHeight="1">
      <c r="A97" s="515" t="s">
        <v>10</v>
      </c>
      <c r="B97" s="516"/>
      <c r="C97" s="516"/>
      <c r="D97" s="19"/>
      <c r="E97" s="103">
        <v>3</v>
      </c>
    </row>
    <row r="98" spans="1:5" s="117" customFormat="1" ht="33.75" customHeight="1">
      <c r="A98" s="515" t="s">
        <v>11</v>
      </c>
      <c r="B98" s="516"/>
      <c r="C98" s="516"/>
      <c r="D98" s="19"/>
      <c r="E98" s="103">
        <v>3</v>
      </c>
    </row>
    <row r="99" spans="1:5" ht="33.75" customHeight="1">
      <c r="A99" s="520" t="s">
        <v>12</v>
      </c>
      <c r="B99" s="521"/>
      <c r="C99" s="521"/>
      <c r="D99" s="19"/>
      <c r="E99" s="103">
        <v>3</v>
      </c>
    </row>
    <row r="100" spans="1:5" ht="33.75" customHeight="1">
      <c r="A100" s="515" t="s">
        <v>13</v>
      </c>
      <c r="B100" s="516"/>
      <c r="C100" s="516"/>
      <c r="D100" s="19"/>
      <c r="E100" s="103">
        <v>3</v>
      </c>
    </row>
    <row r="101" spans="1:5" ht="33.75" customHeight="1">
      <c r="A101" s="515" t="s">
        <v>14</v>
      </c>
      <c r="B101" s="516"/>
      <c r="C101" s="516"/>
      <c r="D101" s="19"/>
      <c r="E101" s="103">
        <v>3</v>
      </c>
    </row>
    <row r="102" spans="1:5" ht="33.75" customHeight="1">
      <c r="A102" s="515" t="s">
        <v>15</v>
      </c>
      <c r="B102" s="516"/>
      <c r="C102" s="516"/>
      <c r="D102" s="19"/>
      <c r="E102" s="103">
        <v>3</v>
      </c>
    </row>
    <row r="103" spans="1:5" ht="33.75" customHeight="1">
      <c r="A103" s="515" t="s">
        <v>16</v>
      </c>
      <c r="B103" s="516"/>
      <c r="C103" s="516"/>
      <c r="D103" s="19"/>
      <c r="E103" s="103">
        <v>3</v>
      </c>
    </row>
    <row r="104" spans="1:5" ht="33.75" customHeight="1">
      <c r="A104" s="515" t="s">
        <v>17</v>
      </c>
      <c r="B104" s="516"/>
      <c r="C104" s="516"/>
      <c r="D104" s="19"/>
      <c r="E104" s="103">
        <v>3</v>
      </c>
    </row>
    <row r="105" spans="1:5" ht="33.75" customHeight="1">
      <c r="A105" s="515" t="s">
        <v>18</v>
      </c>
      <c r="B105" s="516"/>
      <c r="C105" s="516"/>
      <c r="D105" s="19"/>
      <c r="E105" s="103">
        <v>3</v>
      </c>
    </row>
    <row r="106" spans="1:5" ht="33.75" customHeight="1">
      <c r="A106" s="515" t="s">
        <v>19</v>
      </c>
      <c r="B106" s="516"/>
      <c r="C106" s="516"/>
      <c r="D106" s="19"/>
      <c r="E106" s="103">
        <v>3</v>
      </c>
    </row>
    <row r="107" spans="1:5" ht="33.75" customHeight="1">
      <c r="A107" s="515" t="s">
        <v>20</v>
      </c>
      <c r="B107" s="516"/>
      <c r="C107" s="516"/>
      <c r="D107" s="19"/>
      <c r="E107" s="103">
        <v>3</v>
      </c>
    </row>
    <row r="108" spans="1:5" ht="33.75" customHeight="1">
      <c r="A108" s="515" t="s">
        <v>21</v>
      </c>
      <c r="B108" s="516"/>
      <c r="C108" s="516"/>
      <c r="D108" s="19"/>
      <c r="E108" s="103">
        <v>3</v>
      </c>
    </row>
    <row r="109" spans="1:5" ht="33.75" customHeight="1">
      <c r="A109" s="264" t="s">
        <v>152</v>
      </c>
      <c r="B109" s="265"/>
      <c r="C109" s="265"/>
      <c r="D109" s="132" t="s">
        <v>3</v>
      </c>
    </row>
    <row r="110" spans="1:5" ht="33.75" customHeight="1">
      <c r="A110" s="326" t="s">
        <v>22</v>
      </c>
      <c r="B110" s="532"/>
      <c r="C110" s="532"/>
      <c r="D110" s="19"/>
      <c r="E110" s="103">
        <v>3</v>
      </c>
    </row>
    <row r="111" spans="1:5" ht="33.75" customHeight="1">
      <c r="A111" s="326" t="s">
        <v>23</v>
      </c>
      <c r="B111" s="532"/>
      <c r="C111" s="532"/>
      <c r="D111" s="19"/>
      <c r="E111" s="103">
        <v>3</v>
      </c>
    </row>
    <row r="112" spans="1:5" ht="33.75" customHeight="1">
      <c r="A112" s="326" t="s">
        <v>24</v>
      </c>
      <c r="B112" s="532"/>
      <c r="C112" s="532"/>
      <c r="D112" s="19"/>
      <c r="E112" s="103">
        <v>3</v>
      </c>
    </row>
    <row r="113" spans="1:5" ht="33.75" customHeight="1">
      <c r="A113" s="264" t="s">
        <v>388</v>
      </c>
      <c r="B113" s="265"/>
      <c r="C113" s="265"/>
      <c r="D113" s="132" t="s">
        <v>3</v>
      </c>
      <c r="E113" s="103"/>
    </row>
    <row r="114" spans="1:5" ht="33.75" customHeight="1">
      <c r="A114" s="522" t="s">
        <v>389</v>
      </c>
      <c r="B114" s="523"/>
      <c r="C114" s="524"/>
      <c r="D114" s="19"/>
      <c r="E114" s="103">
        <v>3</v>
      </c>
    </row>
    <row r="115" spans="1:5" ht="33.75" customHeight="1">
      <c r="A115" s="515" t="s">
        <v>390</v>
      </c>
      <c r="B115" s="516"/>
      <c r="C115" s="516"/>
      <c r="D115" s="19"/>
      <c r="E115" s="103">
        <v>3</v>
      </c>
    </row>
    <row r="116" spans="1:5" ht="33.75" customHeight="1">
      <c r="A116" s="477" t="s">
        <v>150</v>
      </c>
      <c r="B116" s="477"/>
      <c r="C116" s="477"/>
      <c r="D116" s="118">
        <f>SUM(D96:D115)</f>
        <v>0</v>
      </c>
      <c r="E116" s="103">
        <f>SUM(E96:E115)</f>
        <v>54</v>
      </c>
    </row>
    <row r="117" spans="1:5" ht="80.25" customHeight="1" thickBot="1">
      <c r="A117" s="133" t="s">
        <v>107</v>
      </c>
      <c r="B117" s="266" t="s">
        <v>133</v>
      </c>
      <c r="C117" s="266"/>
      <c r="D117" s="266"/>
    </row>
    <row r="118" spans="1:5" ht="33.75" customHeight="1">
      <c r="A118" s="525" t="s">
        <v>153</v>
      </c>
      <c r="B118" s="526"/>
      <c r="C118" s="134" t="s">
        <v>457</v>
      </c>
      <c r="D118" s="69" t="s">
        <v>155</v>
      </c>
    </row>
    <row r="119" spans="1:5" ht="33.75" customHeight="1" thickBot="1">
      <c r="A119" s="527"/>
      <c r="B119" s="528"/>
      <c r="C119" s="135">
        <f>D116</f>
        <v>0</v>
      </c>
      <c r="D119" s="136">
        <f>C119/54*100</f>
        <v>0</v>
      </c>
    </row>
    <row r="120" spans="1:5" ht="33.75" customHeight="1">
      <c r="A120" s="529"/>
      <c r="B120" s="530"/>
      <c r="C120" s="530"/>
      <c r="D120" s="531"/>
    </row>
    <row r="121" spans="1:5" s="130" customFormat="1" ht="33.75" customHeight="1">
      <c r="A121" s="515" t="s">
        <v>458</v>
      </c>
      <c r="B121" s="516"/>
      <c r="C121" s="516"/>
      <c r="D121" s="517"/>
      <c r="E121" s="104"/>
    </row>
    <row r="122" spans="1:5" ht="33.75" customHeight="1">
      <c r="A122" s="535" t="s">
        <v>397</v>
      </c>
      <c r="B122" s="535"/>
      <c r="C122" s="535"/>
      <c r="D122" s="132" t="s">
        <v>8</v>
      </c>
    </row>
    <row r="123" spans="1:5" ht="33.75" customHeight="1">
      <c r="A123" s="536" t="s">
        <v>166</v>
      </c>
      <c r="B123" s="536"/>
      <c r="C123" s="536"/>
      <c r="D123" s="132" t="s">
        <v>3</v>
      </c>
    </row>
    <row r="124" spans="1:5" ht="33.75" customHeight="1">
      <c r="A124" s="534" t="s">
        <v>25</v>
      </c>
      <c r="B124" s="534"/>
      <c r="C124" s="534"/>
      <c r="D124" s="22"/>
      <c r="E124" s="21">
        <v>3</v>
      </c>
    </row>
    <row r="125" spans="1:5" ht="33.75" customHeight="1">
      <c r="A125" s="534" t="s">
        <v>26</v>
      </c>
      <c r="B125" s="534"/>
      <c r="C125" s="534"/>
      <c r="D125" s="22"/>
      <c r="E125" s="21">
        <v>3</v>
      </c>
    </row>
    <row r="126" spans="1:5" ht="33.75" customHeight="1">
      <c r="A126" s="534" t="s">
        <v>27</v>
      </c>
      <c r="B126" s="534"/>
      <c r="C126" s="534"/>
      <c r="D126" s="22"/>
      <c r="E126" s="21">
        <v>3</v>
      </c>
    </row>
    <row r="127" spans="1:5" ht="33.75" customHeight="1">
      <c r="A127" s="533" t="s">
        <v>28</v>
      </c>
      <c r="B127" s="533"/>
      <c r="C127" s="533"/>
      <c r="D127" s="22"/>
      <c r="E127" s="21">
        <v>3</v>
      </c>
    </row>
    <row r="128" spans="1:5" ht="33.75" customHeight="1">
      <c r="A128" s="534" t="s">
        <v>29</v>
      </c>
      <c r="B128" s="534"/>
      <c r="C128" s="534"/>
      <c r="D128" s="22"/>
      <c r="E128" s="21">
        <v>3</v>
      </c>
    </row>
    <row r="129" spans="1:5" ht="33.75" customHeight="1">
      <c r="A129" s="534" t="s">
        <v>30</v>
      </c>
      <c r="B129" s="534"/>
      <c r="C129" s="534"/>
      <c r="D129" s="22"/>
      <c r="E129" s="21">
        <v>3</v>
      </c>
    </row>
    <row r="130" spans="1:5" ht="33.75" customHeight="1">
      <c r="A130" s="534" t="s">
        <v>31</v>
      </c>
      <c r="B130" s="534"/>
      <c r="C130" s="534"/>
      <c r="D130" s="22"/>
      <c r="E130" s="21">
        <v>3</v>
      </c>
    </row>
    <row r="131" spans="1:5" ht="33.75" customHeight="1">
      <c r="A131" s="534" t="s">
        <v>32</v>
      </c>
      <c r="B131" s="534"/>
      <c r="C131" s="534"/>
      <c r="D131" s="22"/>
      <c r="E131" s="21">
        <v>3</v>
      </c>
    </row>
    <row r="132" spans="1:5" ht="33.75" customHeight="1">
      <c r="A132" s="264" t="s">
        <v>152</v>
      </c>
      <c r="B132" s="265"/>
      <c r="C132" s="265"/>
      <c r="D132" s="132" t="s">
        <v>3</v>
      </c>
      <c r="E132" s="103"/>
    </row>
    <row r="133" spans="1:5" ht="33.75" customHeight="1">
      <c r="A133" s="326" t="s">
        <v>33</v>
      </c>
      <c r="B133" s="532"/>
      <c r="C133" s="532"/>
      <c r="D133" s="19"/>
      <c r="E133" s="103">
        <v>3</v>
      </c>
    </row>
    <row r="134" spans="1:5" ht="33.75" customHeight="1">
      <c r="A134" s="326" t="s">
        <v>34</v>
      </c>
      <c r="B134" s="532"/>
      <c r="C134" s="532"/>
      <c r="D134" s="19"/>
      <c r="E134" s="103">
        <v>3</v>
      </c>
    </row>
    <row r="135" spans="1:5" ht="33.75" customHeight="1">
      <c r="A135" s="326" t="s">
        <v>35</v>
      </c>
      <c r="B135" s="532"/>
      <c r="C135" s="532"/>
      <c r="D135" s="19"/>
      <c r="E135" s="103">
        <v>3</v>
      </c>
    </row>
    <row r="136" spans="1:5" ht="33.75" customHeight="1">
      <c r="A136" s="264" t="s">
        <v>388</v>
      </c>
      <c r="B136" s="265"/>
      <c r="C136" s="265"/>
      <c r="D136" s="132" t="s">
        <v>3</v>
      </c>
      <c r="E136" s="103"/>
    </row>
    <row r="137" spans="1:5" ht="33.75" customHeight="1">
      <c r="A137" s="515" t="s">
        <v>391</v>
      </c>
      <c r="B137" s="516"/>
      <c r="C137" s="516"/>
      <c r="D137" s="19"/>
      <c r="E137" s="103">
        <v>3</v>
      </c>
    </row>
    <row r="138" spans="1:5" ht="33.75" customHeight="1">
      <c r="A138" s="515" t="s">
        <v>392</v>
      </c>
      <c r="B138" s="516"/>
      <c r="C138" s="516"/>
      <c r="D138" s="19"/>
      <c r="E138" s="103">
        <v>3</v>
      </c>
    </row>
    <row r="139" spans="1:5" ht="33.75" customHeight="1">
      <c r="A139" s="399" t="s">
        <v>393</v>
      </c>
      <c r="B139" s="400"/>
      <c r="C139" s="401"/>
      <c r="D139" s="19"/>
      <c r="E139" s="103">
        <v>3</v>
      </c>
    </row>
    <row r="140" spans="1:5" ht="33.75" customHeight="1">
      <c r="A140" s="520" t="s">
        <v>394</v>
      </c>
      <c r="B140" s="521"/>
      <c r="C140" s="521"/>
      <c r="D140" s="19"/>
      <c r="E140" s="103">
        <v>3</v>
      </c>
    </row>
    <row r="141" spans="1:5" ht="33.75" customHeight="1">
      <c r="A141" s="477" t="s">
        <v>167</v>
      </c>
      <c r="B141" s="477"/>
      <c r="C141" s="477"/>
      <c r="D141" s="118">
        <f>SUM(D124:D140)</f>
        <v>0</v>
      </c>
      <c r="E141" s="104">
        <f>SUM(E124:E140)</f>
        <v>45</v>
      </c>
    </row>
    <row r="142" spans="1:5" ht="80.25" customHeight="1" thickBot="1">
      <c r="A142" s="133" t="s">
        <v>107</v>
      </c>
      <c r="B142" s="266" t="s">
        <v>133</v>
      </c>
      <c r="C142" s="266"/>
      <c r="D142" s="266"/>
    </row>
    <row r="143" spans="1:5" ht="33.75" customHeight="1">
      <c r="A143" s="537" t="s">
        <v>168</v>
      </c>
      <c r="B143" s="538"/>
      <c r="C143" s="134" t="s">
        <v>457</v>
      </c>
      <c r="D143" s="69" t="s">
        <v>155</v>
      </c>
    </row>
    <row r="144" spans="1:5" ht="33.75" customHeight="1" thickBot="1">
      <c r="A144" s="539"/>
      <c r="B144" s="540"/>
      <c r="C144" s="135">
        <f>D141</f>
        <v>0</v>
      </c>
      <c r="D144" s="136">
        <f>C144/45*100</f>
        <v>0</v>
      </c>
    </row>
    <row r="145" spans="1:5" ht="33.75" customHeight="1">
      <c r="A145" s="541"/>
      <c r="B145" s="542"/>
      <c r="C145" s="542"/>
      <c r="D145" s="543"/>
    </row>
    <row r="146" spans="1:5" ht="33.75" customHeight="1">
      <c r="A146" s="515" t="s">
        <v>459</v>
      </c>
      <c r="B146" s="516"/>
      <c r="C146" s="516"/>
      <c r="D146" s="517"/>
    </row>
    <row r="147" spans="1:5" ht="33.75" customHeight="1">
      <c r="A147" s="264" t="s">
        <v>460</v>
      </c>
      <c r="B147" s="265"/>
      <c r="C147" s="265"/>
      <c r="D147" s="131" t="s">
        <v>8</v>
      </c>
    </row>
    <row r="148" spans="1:5" ht="33.75" customHeight="1">
      <c r="A148" s="264" t="s">
        <v>166</v>
      </c>
      <c r="B148" s="265"/>
      <c r="C148" s="265"/>
      <c r="D148" s="132" t="s">
        <v>3</v>
      </c>
    </row>
    <row r="149" spans="1:5" ht="33.75" customHeight="1">
      <c r="A149" s="241" t="s">
        <v>527</v>
      </c>
      <c r="B149" s="242"/>
      <c r="C149" s="243"/>
      <c r="D149" s="178"/>
      <c r="E149" s="103">
        <v>3</v>
      </c>
    </row>
    <row r="150" spans="1:5" ht="33.75" customHeight="1">
      <c r="A150" s="241" t="s">
        <v>528</v>
      </c>
      <c r="B150" s="242"/>
      <c r="C150" s="243"/>
      <c r="D150" s="178"/>
      <c r="E150" s="103">
        <v>3</v>
      </c>
    </row>
    <row r="151" spans="1:5" ht="33.75" customHeight="1">
      <c r="A151" s="241" t="s">
        <v>529</v>
      </c>
      <c r="B151" s="242"/>
      <c r="C151" s="243"/>
      <c r="D151" s="178"/>
      <c r="E151" s="103">
        <v>3</v>
      </c>
    </row>
    <row r="152" spans="1:5" ht="33.75" customHeight="1">
      <c r="A152" s="241" t="s">
        <v>530</v>
      </c>
      <c r="B152" s="242"/>
      <c r="C152" s="243"/>
      <c r="D152" s="178"/>
      <c r="E152" s="103">
        <v>3</v>
      </c>
    </row>
    <row r="153" spans="1:5" ht="33.75" customHeight="1">
      <c r="A153" s="264" t="s">
        <v>152</v>
      </c>
      <c r="B153" s="265"/>
      <c r="C153" s="265"/>
      <c r="D153" s="132" t="s">
        <v>3</v>
      </c>
      <c r="E153" s="103"/>
    </row>
    <row r="154" spans="1:5" ht="33.75" customHeight="1">
      <c r="A154" s="241" t="s">
        <v>531</v>
      </c>
      <c r="B154" s="242"/>
      <c r="C154" s="243"/>
      <c r="D154" s="19"/>
      <c r="E154" s="103">
        <v>3</v>
      </c>
    </row>
    <row r="155" spans="1:5" ht="33.75" customHeight="1">
      <c r="A155" s="241" t="s">
        <v>36</v>
      </c>
      <c r="B155" s="242"/>
      <c r="C155" s="243"/>
      <c r="D155" s="19"/>
      <c r="E155" s="103">
        <v>3</v>
      </c>
    </row>
    <row r="156" spans="1:5" ht="33.75" customHeight="1">
      <c r="A156" s="241" t="s">
        <v>37</v>
      </c>
      <c r="B156" s="242"/>
      <c r="C156" s="243"/>
      <c r="D156" s="19"/>
      <c r="E156" s="103">
        <v>3</v>
      </c>
    </row>
    <row r="157" spans="1:5" ht="33.75" customHeight="1">
      <c r="A157" s="264" t="s">
        <v>388</v>
      </c>
      <c r="B157" s="265"/>
      <c r="C157" s="265"/>
      <c r="D157" s="132" t="s">
        <v>3</v>
      </c>
      <c r="E157" s="103"/>
    </row>
    <row r="158" spans="1:5" ht="33.75" customHeight="1">
      <c r="A158" s="399" t="s">
        <v>38</v>
      </c>
      <c r="B158" s="400"/>
      <c r="C158" s="401"/>
      <c r="D158" s="19"/>
      <c r="E158" s="103">
        <v>3</v>
      </c>
    </row>
    <row r="159" spans="1:5" ht="33.75" customHeight="1">
      <c r="A159" s="399" t="s">
        <v>39</v>
      </c>
      <c r="B159" s="400"/>
      <c r="C159" s="401"/>
      <c r="D159" s="19"/>
      <c r="E159" s="103">
        <v>3</v>
      </c>
    </row>
    <row r="160" spans="1:5" ht="33.75" customHeight="1">
      <c r="A160" s="399" t="s">
        <v>40</v>
      </c>
      <c r="B160" s="400"/>
      <c r="C160" s="401"/>
      <c r="D160" s="19"/>
      <c r="E160" s="103">
        <v>3</v>
      </c>
    </row>
    <row r="161" spans="1:5" ht="33.75" customHeight="1">
      <c r="A161" s="399" t="s">
        <v>41</v>
      </c>
      <c r="B161" s="400"/>
      <c r="C161" s="401"/>
      <c r="D161" s="19"/>
      <c r="E161" s="103">
        <v>3</v>
      </c>
    </row>
    <row r="162" spans="1:5" ht="33.75" customHeight="1">
      <c r="A162" s="399" t="s">
        <v>532</v>
      </c>
      <c r="B162" s="400"/>
      <c r="C162" s="401"/>
      <c r="D162" s="19"/>
      <c r="E162" s="103">
        <v>3</v>
      </c>
    </row>
    <row r="163" spans="1:5" ht="33.75" customHeight="1">
      <c r="A163" s="477" t="s">
        <v>169</v>
      </c>
      <c r="B163" s="477"/>
      <c r="C163" s="477"/>
      <c r="D163" s="118">
        <f>SUM(D149:D162)</f>
        <v>0</v>
      </c>
      <c r="E163" s="104">
        <f>SUM(E149:E162)</f>
        <v>36</v>
      </c>
    </row>
    <row r="164" spans="1:5" ht="80.25" customHeight="1" thickBot="1">
      <c r="A164" s="137" t="s">
        <v>107</v>
      </c>
      <c r="B164" s="266" t="s">
        <v>133</v>
      </c>
      <c r="C164" s="266"/>
      <c r="D164" s="266"/>
    </row>
    <row r="165" spans="1:5" ht="33.75" customHeight="1">
      <c r="A165" s="544" t="s">
        <v>170</v>
      </c>
      <c r="B165" s="545"/>
      <c r="C165" s="134" t="s">
        <v>457</v>
      </c>
      <c r="D165" s="69" t="s">
        <v>155</v>
      </c>
    </row>
    <row r="166" spans="1:5" ht="33.75" customHeight="1" thickBot="1">
      <c r="A166" s="546"/>
      <c r="B166" s="547"/>
      <c r="C166" s="135">
        <f>D163</f>
        <v>0</v>
      </c>
      <c r="D166" s="136">
        <f>C166/36*100</f>
        <v>0</v>
      </c>
    </row>
    <row r="167" spans="1:5" ht="33.75" customHeight="1">
      <c r="A167" s="529"/>
      <c r="B167" s="530"/>
      <c r="C167" s="530"/>
      <c r="D167" s="531"/>
    </row>
    <row r="168" spans="1:5" s="130" customFormat="1" ht="33.75" customHeight="1">
      <c r="A168" s="515" t="s">
        <v>461</v>
      </c>
      <c r="B168" s="516"/>
      <c r="C168" s="516"/>
      <c r="D168" s="517"/>
      <c r="E168" s="104"/>
    </row>
    <row r="169" spans="1:5" ht="33.75" customHeight="1">
      <c r="A169" s="264" t="s">
        <v>462</v>
      </c>
      <c r="B169" s="265"/>
      <c r="C169" s="265"/>
      <c r="D169" s="131" t="s">
        <v>8</v>
      </c>
    </row>
    <row r="170" spans="1:5" ht="33.75" customHeight="1">
      <c r="A170" s="264" t="s">
        <v>166</v>
      </c>
      <c r="B170" s="265"/>
      <c r="C170" s="265"/>
      <c r="D170" s="132" t="s">
        <v>3</v>
      </c>
    </row>
    <row r="171" spans="1:5" ht="33.75" customHeight="1">
      <c r="A171" s="515" t="s">
        <v>42</v>
      </c>
      <c r="B171" s="516"/>
      <c r="C171" s="516"/>
      <c r="D171" s="178"/>
      <c r="E171" s="21">
        <v>3</v>
      </c>
    </row>
    <row r="172" spans="1:5" ht="33.75" customHeight="1">
      <c r="A172" s="515" t="s">
        <v>43</v>
      </c>
      <c r="B172" s="516"/>
      <c r="C172" s="516"/>
      <c r="D172" s="178"/>
      <c r="E172" s="21">
        <v>3</v>
      </c>
    </row>
    <row r="173" spans="1:5" ht="33.75" customHeight="1">
      <c r="A173" s="515" t="s">
        <v>44</v>
      </c>
      <c r="B173" s="516"/>
      <c r="C173" s="516"/>
      <c r="D173" s="178"/>
      <c r="E173" s="21">
        <v>3</v>
      </c>
    </row>
    <row r="174" spans="1:5" ht="33.75" customHeight="1">
      <c r="A174" s="520" t="s">
        <v>45</v>
      </c>
      <c r="B174" s="521"/>
      <c r="C174" s="521"/>
      <c r="D174" s="178"/>
      <c r="E174" s="21">
        <v>3</v>
      </c>
    </row>
    <row r="175" spans="1:5" ht="33.75" customHeight="1">
      <c r="A175" s="515" t="s">
        <v>46</v>
      </c>
      <c r="B175" s="516"/>
      <c r="C175" s="516"/>
      <c r="D175" s="178"/>
      <c r="E175" s="21">
        <v>3</v>
      </c>
    </row>
    <row r="176" spans="1:5" ht="33.75" customHeight="1">
      <c r="A176" s="515" t="s">
        <v>47</v>
      </c>
      <c r="B176" s="516"/>
      <c r="C176" s="516"/>
      <c r="D176" s="178"/>
      <c r="E176" s="21">
        <v>3</v>
      </c>
    </row>
    <row r="177" spans="1:5" ht="33.75" customHeight="1">
      <c r="A177" s="515" t="s">
        <v>48</v>
      </c>
      <c r="B177" s="516"/>
      <c r="C177" s="516"/>
      <c r="D177" s="178"/>
      <c r="E177" s="21">
        <v>3</v>
      </c>
    </row>
    <row r="178" spans="1:5" ht="33.75" customHeight="1">
      <c r="A178" s="515" t="s">
        <v>49</v>
      </c>
      <c r="B178" s="516"/>
      <c r="C178" s="516"/>
      <c r="D178" s="178"/>
      <c r="E178" s="21">
        <v>3</v>
      </c>
    </row>
    <row r="179" spans="1:5" ht="33.75" customHeight="1">
      <c r="A179" s="264" t="s">
        <v>152</v>
      </c>
      <c r="B179" s="265"/>
      <c r="C179" s="265"/>
      <c r="D179" s="132" t="s">
        <v>3</v>
      </c>
    </row>
    <row r="180" spans="1:5" ht="33.75" customHeight="1">
      <c r="A180" s="515" t="s">
        <v>50</v>
      </c>
      <c r="B180" s="516"/>
      <c r="C180" s="516"/>
      <c r="D180" s="19"/>
      <c r="E180" s="21">
        <v>3</v>
      </c>
    </row>
    <row r="181" spans="1:5" ht="33.75" customHeight="1">
      <c r="A181" s="515" t="s">
        <v>51</v>
      </c>
      <c r="B181" s="516"/>
      <c r="C181" s="516"/>
      <c r="D181" s="19"/>
      <c r="E181" s="21">
        <v>3</v>
      </c>
    </row>
    <row r="182" spans="1:5" ht="33.75" customHeight="1">
      <c r="A182" s="515" t="s">
        <v>52</v>
      </c>
      <c r="B182" s="516"/>
      <c r="C182" s="516"/>
      <c r="D182" s="19"/>
      <c r="E182" s="21">
        <v>3</v>
      </c>
    </row>
    <row r="183" spans="1:5" ht="33.75" customHeight="1">
      <c r="A183" s="520" t="s">
        <v>53</v>
      </c>
      <c r="B183" s="521"/>
      <c r="C183" s="521"/>
      <c r="D183" s="19"/>
      <c r="E183" s="21">
        <v>3</v>
      </c>
    </row>
    <row r="184" spans="1:5" ht="33.75" customHeight="1">
      <c r="A184" s="515" t="s">
        <v>54</v>
      </c>
      <c r="B184" s="516"/>
      <c r="C184" s="516"/>
      <c r="D184" s="19"/>
      <c r="E184" s="21">
        <v>3</v>
      </c>
    </row>
    <row r="185" spans="1:5" ht="33.75" customHeight="1">
      <c r="A185" s="515" t="s">
        <v>55</v>
      </c>
      <c r="B185" s="516"/>
      <c r="C185" s="516"/>
      <c r="D185" s="19"/>
      <c r="E185" s="21">
        <v>3</v>
      </c>
    </row>
    <row r="186" spans="1:5" ht="33.75" customHeight="1">
      <c r="A186" s="264" t="s">
        <v>388</v>
      </c>
      <c r="B186" s="265"/>
      <c r="C186" s="265"/>
      <c r="D186" s="132" t="s">
        <v>3</v>
      </c>
      <c r="E186" s="21"/>
    </row>
    <row r="187" spans="1:5" ht="33.75" customHeight="1">
      <c r="A187" s="515" t="s">
        <v>398</v>
      </c>
      <c r="B187" s="516"/>
      <c r="C187" s="516"/>
      <c r="D187" s="19"/>
      <c r="E187" s="21">
        <v>3</v>
      </c>
    </row>
    <row r="188" spans="1:5" ht="33.75" customHeight="1">
      <c r="A188" s="515" t="s">
        <v>399</v>
      </c>
      <c r="B188" s="516"/>
      <c r="C188" s="516"/>
      <c r="D188" s="19"/>
      <c r="E188" s="21">
        <v>3</v>
      </c>
    </row>
    <row r="189" spans="1:5" ht="33.75" customHeight="1">
      <c r="A189" s="515" t="s">
        <v>400</v>
      </c>
      <c r="B189" s="516"/>
      <c r="C189" s="516"/>
      <c r="D189" s="19"/>
      <c r="E189" s="21">
        <v>3</v>
      </c>
    </row>
    <row r="190" spans="1:5" ht="33.75" customHeight="1">
      <c r="A190" s="520" t="s">
        <v>401</v>
      </c>
      <c r="B190" s="521"/>
      <c r="C190" s="521"/>
      <c r="D190" s="19"/>
      <c r="E190" s="21">
        <v>3</v>
      </c>
    </row>
    <row r="191" spans="1:5" s="130" customFormat="1" ht="33.75" customHeight="1">
      <c r="A191" s="515" t="s">
        <v>402</v>
      </c>
      <c r="B191" s="516"/>
      <c r="C191" s="516"/>
      <c r="D191" s="19"/>
      <c r="E191" s="21">
        <v>3</v>
      </c>
    </row>
    <row r="192" spans="1:5" ht="33.75" customHeight="1">
      <c r="A192" s="515" t="s">
        <v>403</v>
      </c>
      <c r="B192" s="516"/>
      <c r="C192" s="516"/>
      <c r="D192" s="19"/>
      <c r="E192" s="21">
        <v>3</v>
      </c>
    </row>
    <row r="193" spans="1:5" ht="33.75" customHeight="1">
      <c r="A193" s="477" t="s">
        <v>175</v>
      </c>
      <c r="B193" s="477"/>
      <c r="C193" s="477"/>
      <c r="D193" s="118">
        <f>SUM(D171:D192)</f>
        <v>0</v>
      </c>
      <c r="E193" s="21">
        <f>SUM(E171:E192)</f>
        <v>60</v>
      </c>
    </row>
    <row r="194" spans="1:5" ht="80.25" customHeight="1" thickBot="1">
      <c r="A194" s="128" t="s">
        <v>107</v>
      </c>
      <c r="B194" s="266" t="s">
        <v>133</v>
      </c>
      <c r="C194" s="266"/>
      <c r="D194" s="266"/>
      <c r="E194" s="21"/>
    </row>
    <row r="195" spans="1:5" ht="33.75" customHeight="1">
      <c r="A195" s="548" t="s">
        <v>176</v>
      </c>
      <c r="B195" s="549"/>
      <c r="C195" s="134" t="s">
        <v>457</v>
      </c>
      <c r="D195" s="69" t="s">
        <v>155</v>
      </c>
    </row>
    <row r="196" spans="1:5" ht="33.75" customHeight="1" thickBot="1">
      <c r="A196" s="546"/>
      <c r="B196" s="547"/>
      <c r="C196" s="135">
        <f>D193</f>
        <v>0</v>
      </c>
      <c r="D196" s="136">
        <f>C196/60*100</f>
        <v>0</v>
      </c>
    </row>
    <row r="197" spans="1:5" ht="33.75" customHeight="1" thickBot="1">
      <c r="A197" s="550"/>
      <c r="B197" s="551"/>
      <c r="C197" s="551"/>
      <c r="D197" s="552"/>
    </row>
    <row r="198" spans="1:5" ht="33.75" customHeight="1">
      <c r="A198" s="548" t="s">
        <v>177</v>
      </c>
      <c r="B198" s="549"/>
      <c r="C198" s="134" t="s">
        <v>463</v>
      </c>
      <c r="D198" s="123" t="s">
        <v>179</v>
      </c>
    </row>
    <row r="199" spans="1:5" ht="33.75" customHeight="1" thickBot="1">
      <c r="A199" s="546"/>
      <c r="B199" s="547"/>
      <c r="C199" s="138">
        <f>C119+C144+C166+C196</f>
        <v>0</v>
      </c>
      <c r="D199" s="139">
        <f>C199/195*100</f>
        <v>0</v>
      </c>
      <c r="E199" s="104">
        <f>E116+E141+E163+E193</f>
        <v>195</v>
      </c>
    </row>
    <row r="200" spans="1:5" ht="33.75" customHeight="1">
      <c r="A200" s="553"/>
      <c r="B200" s="553"/>
      <c r="C200" s="553"/>
      <c r="D200" s="553"/>
    </row>
    <row r="201" spans="1:5" ht="33.75" customHeight="1">
      <c r="A201" s="554" t="s">
        <v>464</v>
      </c>
      <c r="B201" s="554"/>
      <c r="C201" s="554"/>
      <c r="D201" s="554"/>
    </row>
    <row r="202" spans="1:5" ht="33.75" customHeight="1">
      <c r="A202" s="515" t="s">
        <v>465</v>
      </c>
      <c r="B202" s="516"/>
      <c r="C202" s="516"/>
      <c r="D202" s="517"/>
    </row>
    <row r="203" spans="1:5" ht="33.75" customHeight="1">
      <c r="A203" s="264" t="s">
        <v>466</v>
      </c>
      <c r="B203" s="265"/>
      <c r="C203" s="265"/>
      <c r="D203" s="131" t="s">
        <v>8</v>
      </c>
    </row>
    <row r="204" spans="1:5" ht="33.75" customHeight="1">
      <c r="A204" s="264" t="s">
        <v>166</v>
      </c>
      <c r="B204" s="265"/>
      <c r="C204" s="265"/>
      <c r="D204" s="132" t="s">
        <v>3</v>
      </c>
    </row>
    <row r="205" spans="1:5" ht="33.75" customHeight="1">
      <c r="A205" s="515" t="s">
        <v>56</v>
      </c>
      <c r="B205" s="516"/>
      <c r="C205" s="516"/>
      <c r="D205" s="179"/>
      <c r="E205" s="103">
        <v>3</v>
      </c>
    </row>
    <row r="206" spans="1:5" ht="33.75" customHeight="1">
      <c r="A206" s="515" t="s">
        <v>57</v>
      </c>
      <c r="B206" s="516"/>
      <c r="C206" s="516"/>
      <c r="D206" s="179"/>
      <c r="E206" s="103">
        <v>3</v>
      </c>
    </row>
    <row r="207" spans="1:5" ht="33.75" customHeight="1">
      <c r="A207" s="515" t="s">
        <v>58</v>
      </c>
      <c r="B207" s="516"/>
      <c r="C207" s="516"/>
      <c r="D207" s="179"/>
      <c r="E207" s="103">
        <v>3</v>
      </c>
    </row>
    <row r="208" spans="1:5" ht="33.75" customHeight="1">
      <c r="A208" s="520" t="s">
        <v>59</v>
      </c>
      <c r="B208" s="521"/>
      <c r="C208" s="521"/>
      <c r="D208" s="179"/>
      <c r="E208" s="103">
        <v>3</v>
      </c>
    </row>
    <row r="209" spans="1:5" ht="33.75" customHeight="1">
      <c r="A209" s="264" t="s">
        <v>152</v>
      </c>
      <c r="B209" s="265"/>
      <c r="C209" s="265"/>
      <c r="D209" s="132" t="s">
        <v>3</v>
      </c>
    </row>
    <row r="210" spans="1:5" ht="33.75" customHeight="1">
      <c r="A210" s="515" t="s">
        <v>60</v>
      </c>
      <c r="B210" s="516"/>
      <c r="C210" s="516"/>
      <c r="D210" s="19"/>
      <c r="E210" s="103">
        <v>3</v>
      </c>
    </row>
    <row r="211" spans="1:5" ht="33.75" customHeight="1">
      <c r="A211" s="515" t="s">
        <v>61</v>
      </c>
      <c r="B211" s="516"/>
      <c r="C211" s="516"/>
      <c r="D211" s="19"/>
      <c r="E211" s="103">
        <v>3</v>
      </c>
    </row>
    <row r="212" spans="1:5" ht="33.75" customHeight="1">
      <c r="A212" s="264" t="s">
        <v>388</v>
      </c>
      <c r="B212" s="265"/>
      <c r="C212" s="265"/>
      <c r="D212" s="132" t="s">
        <v>3</v>
      </c>
      <c r="E212" s="103"/>
    </row>
    <row r="213" spans="1:5" ht="33.75" customHeight="1">
      <c r="A213" s="515" t="s">
        <v>405</v>
      </c>
      <c r="B213" s="516"/>
      <c r="C213" s="516"/>
      <c r="D213" s="19"/>
      <c r="E213" s="103">
        <v>3</v>
      </c>
    </row>
    <row r="214" spans="1:5" ht="33.75" customHeight="1">
      <c r="A214" s="515" t="s">
        <v>406</v>
      </c>
      <c r="B214" s="516"/>
      <c r="C214" s="516"/>
      <c r="D214" s="19"/>
      <c r="E214" s="103">
        <v>3</v>
      </c>
    </row>
    <row r="215" spans="1:5" ht="33.75" customHeight="1">
      <c r="A215" s="515" t="s">
        <v>407</v>
      </c>
      <c r="B215" s="516"/>
      <c r="C215" s="516"/>
      <c r="D215" s="19"/>
      <c r="E215" s="103">
        <v>3</v>
      </c>
    </row>
    <row r="216" spans="1:5" ht="33.75" customHeight="1">
      <c r="A216" s="520" t="s">
        <v>408</v>
      </c>
      <c r="B216" s="521"/>
      <c r="C216" s="521"/>
      <c r="D216" s="19"/>
      <c r="E216" s="103">
        <v>3</v>
      </c>
    </row>
    <row r="217" spans="1:5" ht="33.75" customHeight="1">
      <c r="A217" s="477" t="s">
        <v>183</v>
      </c>
      <c r="B217" s="477"/>
      <c r="C217" s="477"/>
      <c r="D217" s="118">
        <f>SUM(D205:D216)</f>
        <v>0</v>
      </c>
      <c r="E217" s="104">
        <f>SUM(E205:E216)</f>
        <v>30</v>
      </c>
    </row>
    <row r="218" spans="1:5" ht="80.25" customHeight="1" thickBot="1">
      <c r="A218" s="140" t="s">
        <v>107</v>
      </c>
      <c r="B218" s="266" t="s">
        <v>133</v>
      </c>
      <c r="C218" s="266"/>
      <c r="D218" s="266"/>
    </row>
    <row r="219" spans="1:5" ht="33.75" customHeight="1">
      <c r="A219" s="548" t="s">
        <v>184</v>
      </c>
      <c r="B219" s="549"/>
      <c r="C219" s="134" t="s">
        <v>457</v>
      </c>
      <c r="D219" s="69" t="s">
        <v>155</v>
      </c>
    </row>
    <row r="220" spans="1:5" ht="33.75" customHeight="1" thickBot="1">
      <c r="A220" s="546"/>
      <c r="B220" s="547"/>
      <c r="C220" s="141">
        <f>D217</f>
        <v>0</v>
      </c>
      <c r="D220" s="136">
        <f>D217/30*100</f>
        <v>0</v>
      </c>
    </row>
    <row r="221" spans="1:5" ht="33.75" customHeight="1">
      <c r="A221" s="555"/>
      <c r="B221" s="556"/>
      <c r="C221" s="556"/>
      <c r="D221" s="557"/>
    </row>
    <row r="222" spans="1:5" ht="33.75" customHeight="1">
      <c r="A222" s="399" t="s">
        <v>467</v>
      </c>
      <c r="B222" s="400"/>
      <c r="C222" s="400"/>
      <c r="D222" s="434"/>
    </row>
    <row r="223" spans="1:5" ht="33.75" customHeight="1">
      <c r="A223" s="383" t="s">
        <v>468</v>
      </c>
      <c r="B223" s="384"/>
      <c r="C223" s="385"/>
      <c r="D223" s="131" t="s">
        <v>8</v>
      </c>
    </row>
    <row r="224" spans="1:5" ht="33.75" customHeight="1">
      <c r="A224" s="264" t="s">
        <v>469</v>
      </c>
      <c r="B224" s="265"/>
      <c r="C224" s="265"/>
      <c r="D224" s="132" t="s">
        <v>3</v>
      </c>
    </row>
    <row r="225" spans="1:5" ht="33.75" customHeight="1">
      <c r="A225" s="399" t="s">
        <v>62</v>
      </c>
      <c r="B225" s="400"/>
      <c r="C225" s="401"/>
      <c r="D225" s="180"/>
      <c r="E225" s="103">
        <v>3</v>
      </c>
    </row>
    <row r="226" spans="1:5" ht="33.75" customHeight="1">
      <c r="A226" s="399" t="s">
        <v>63</v>
      </c>
      <c r="B226" s="400"/>
      <c r="C226" s="401"/>
      <c r="D226" s="180"/>
      <c r="E226" s="103">
        <v>3</v>
      </c>
    </row>
    <row r="227" spans="1:5" ht="33.75" customHeight="1">
      <c r="A227" s="399" t="s">
        <v>64</v>
      </c>
      <c r="B227" s="400"/>
      <c r="C227" s="401"/>
      <c r="D227" s="180"/>
      <c r="E227" s="103">
        <v>3</v>
      </c>
    </row>
    <row r="228" spans="1:5" ht="33.75" customHeight="1">
      <c r="A228" s="383" t="s">
        <v>152</v>
      </c>
      <c r="B228" s="384"/>
      <c r="C228" s="385"/>
      <c r="D228" s="132" t="s">
        <v>3</v>
      </c>
    </row>
    <row r="229" spans="1:5" ht="33.75" customHeight="1">
      <c r="A229" s="399" t="s">
        <v>65</v>
      </c>
      <c r="B229" s="400"/>
      <c r="C229" s="401"/>
      <c r="D229" s="181"/>
      <c r="E229" s="103">
        <v>3</v>
      </c>
    </row>
    <row r="230" spans="1:5" ht="33.75" customHeight="1">
      <c r="A230" s="399" t="s">
        <v>66</v>
      </c>
      <c r="B230" s="400"/>
      <c r="C230" s="401"/>
      <c r="D230" s="181"/>
      <c r="E230" s="103">
        <v>3</v>
      </c>
    </row>
    <row r="231" spans="1:5" ht="33.75" customHeight="1">
      <c r="A231" s="399" t="s">
        <v>67</v>
      </c>
      <c r="B231" s="400"/>
      <c r="C231" s="401"/>
      <c r="D231" s="181"/>
      <c r="E231" s="103">
        <v>3</v>
      </c>
    </row>
    <row r="232" spans="1:5" ht="33.75" customHeight="1">
      <c r="A232" s="383" t="s">
        <v>388</v>
      </c>
      <c r="B232" s="384"/>
      <c r="C232" s="385"/>
      <c r="D232" s="132" t="s">
        <v>3</v>
      </c>
      <c r="E232" s="103"/>
    </row>
    <row r="233" spans="1:5" ht="33.75" customHeight="1">
      <c r="A233" s="399" t="s">
        <v>410</v>
      </c>
      <c r="B233" s="400"/>
      <c r="C233" s="401"/>
      <c r="D233" s="181"/>
      <c r="E233" s="103">
        <v>3</v>
      </c>
    </row>
    <row r="234" spans="1:5" ht="33.75" customHeight="1">
      <c r="A234" s="399" t="s">
        <v>411</v>
      </c>
      <c r="B234" s="400"/>
      <c r="C234" s="401"/>
      <c r="D234" s="181"/>
      <c r="E234" s="103">
        <v>3</v>
      </c>
    </row>
    <row r="235" spans="1:5" ht="33.75" customHeight="1">
      <c r="A235" s="399" t="s">
        <v>412</v>
      </c>
      <c r="B235" s="400"/>
      <c r="C235" s="401"/>
      <c r="D235" s="181"/>
      <c r="E235" s="103">
        <v>3</v>
      </c>
    </row>
    <row r="236" spans="1:5" ht="33.75" customHeight="1">
      <c r="A236" s="399" t="s">
        <v>413</v>
      </c>
      <c r="B236" s="400"/>
      <c r="C236" s="401"/>
      <c r="D236" s="181"/>
      <c r="E236" s="103">
        <v>3</v>
      </c>
    </row>
    <row r="237" spans="1:5" ht="33.75" customHeight="1">
      <c r="A237" s="399" t="s">
        <v>414</v>
      </c>
      <c r="B237" s="400"/>
      <c r="C237" s="401"/>
      <c r="D237" s="181"/>
      <c r="E237" s="103">
        <v>3</v>
      </c>
    </row>
    <row r="238" spans="1:5" ht="33.75" customHeight="1">
      <c r="A238" s="477" t="s">
        <v>185</v>
      </c>
      <c r="B238" s="477"/>
      <c r="C238" s="477"/>
      <c r="D238" s="118">
        <f>SUM(D225:D237)</f>
        <v>0</v>
      </c>
      <c r="E238" s="104">
        <f>SUM(E225:E237)</f>
        <v>33</v>
      </c>
    </row>
    <row r="239" spans="1:5" ht="80.25" customHeight="1" thickBot="1">
      <c r="A239" s="128" t="s">
        <v>107</v>
      </c>
      <c r="B239" s="266" t="s">
        <v>133</v>
      </c>
      <c r="C239" s="266"/>
      <c r="D239" s="266"/>
    </row>
    <row r="240" spans="1:5" ht="33.75" customHeight="1">
      <c r="A240" s="548" t="s">
        <v>186</v>
      </c>
      <c r="B240" s="549"/>
      <c r="C240" s="134" t="s">
        <v>457</v>
      </c>
      <c r="D240" s="69" t="s">
        <v>155</v>
      </c>
    </row>
    <row r="241" spans="1:5" ht="33.75" customHeight="1" thickBot="1">
      <c r="A241" s="546"/>
      <c r="B241" s="547"/>
      <c r="C241" s="142">
        <f>D238</f>
        <v>0</v>
      </c>
      <c r="D241" s="143">
        <f>C241/33*100</f>
        <v>0</v>
      </c>
    </row>
    <row r="242" spans="1:5" ht="33.75" customHeight="1">
      <c r="A242" s="558"/>
      <c r="B242" s="559"/>
      <c r="C242" s="559"/>
      <c r="D242" s="560"/>
    </row>
    <row r="243" spans="1:5" ht="33.75" customHeight="1">
      <c r="A243" s="515" t="s">
        <v>470</v>
      </c>
      <c r="B243" s="516"/>
      <c r="C243" s="516"/>
      <c r="D243" s="517"/>
    </row>
    <row r="244" spans="1:5" ht="33.75" customHeight="1">
      <c r="A244" s="264" t="s">
        <v>471</v>
      </c>
      <c r="B244" s="265"/>
      <c r="C244" s="265"/>
      <c r="D244" s="131" t="s">
        <v>8</v>
      </c>
    </row>
    <row r="245" spans="1:5" ht="33.75" customHeight="1">
      <c r="A245" s="264" t="s">
        <v>151</v>
      </c>
      <c r="B245" s="265"/>
      <c r="C245" s="265"/>
      <c r="D245" s="132" t="s">
        <v>3</v>
      </c>
    </row>
    <row r="246" spans="1:5" ht="33.75" customHeight="1">
      <c r="A246" s="399" t="s">
        <v>68</v>
      </c>
      <c r="B246" s="400"/>
      <c r="C246" s="401"/>
      <c r="D246" s="178"/>
      <c r="E246" s="103">
        <v>3</v>
      </c>
    </row>
    <row r="247" spans="1:5" ht="33.75" customHeight="1">
      <c r="A247" s="399" t="s">
        <v>69</v>
      </c>
      <c r="B247" s="400"/>
      <c r="C247" s="401"/>
      <c r="D247" s="178"/>
      <c r="E247" s="103">
        <v>3</v>
      </c>
    </row>
    <row r="248" spans="1:5" ht="33.75" customHeight="1">
      <c r="A248" s="399" t="s">
        <v>70</v>
      </c>
      <c r="B248" s="400"/>
      <c r="C248" s="401"/>
      <c r="D248" s="178"/>
      <c r="E248" s="103">
        <v>3</v>
      </c>
    </row>
    <row r="249" spans="1:5" ht="33.75" customHeight="1">
      <c r="A249" s="399" t="s">
        <v>71</v>
      </c>
      <c r="B249" s="400"/>
      <c r="C249" s="401"/>
      <c r="D249" s="178"/>
      <c r="E249" s="103">
        <v>3</v>
      </c>
    </row>
    <row r="250" spans="1:5" ht="33.75" customHeight="1">
      <c r="A250" s="399" t="s">
        <v>72</v>
      </c>
      <c r="B250" s="400"/>
      <c r="C250" s="401"/>
      <c r="D250" s="178"/>
      <c r="E250" s="103">
        <v>3</v>
      </c>
    </row>
    <row r="251" spans="1:5" ht="33.75" customHeight="1">
      <c r="A251" s="399" t="s">
        <v>73</v>
      </c>
      <c r="B251" s="400"/>
      <c r="C251" s="401"/>
      <c r="D251" s="178"/>
      <c r="E251" s="103">
        <v>3</v>
      </c>
    </row>
    <row r="252" spans="1:5" ht="33.75" customHeight="1">
      <c r="A252" s="399" t="s">
        <v>74</v>
      </c>
      <c r="B252" s="400"/>
      <c r="C252" s="401"/>
      <c r="D252" s="178"/>
      <c r="E252" s="103">
        <v>3</v>
      </c>
    </row>
    <row r="253" spans="1:5" ht="33.75" customHeight="1">
      <c r="A253" s="399" t="s">
        <v>75</v>
      </c>
      <c r="B253" s="400"/>
      <c r="C253" s="401"/>
      <c r="D253" s="178"/>
      <c r="E253" s="103">
        <v>3</v>
      </c>
    </row>
    <row r="254" spans="1:5" ht="33.75" customHeight="1">
      <c r="A254" s="399" t="s">
        <v>76</v>
      </c>
      <c r="B254" s="400"/>
      <c r="C254" s="401"/>
      <c r="D254" s="178"/>
      <c r="E254" s="103">
        <v>3</v>
      </c>
    </row>
    <row r="255" spans="1:5" ht="33.75" customHeight="1">
      <c r="A255" s="383" t="s">
        <v>152</v>
      </c>
      <c r="B255" s="384"/>
      <c r="C255" s="385"/>
      <c r="D255" s="132" t="s">
        <v>3</v>
      </c>
    </row>
    <row r="256" spans="1:5" ht="33.75" customHeight="1">
      <c r="A256" s="399" t="s">
        <v>519</v>
      </c>
      <c r="B256" s="400"/>
      <c r="C256" s="401"/>
      <c r="D256" s="19"/>
      <c r="E256" s="103">
        <v>3</v>
      </c>
    </row>
    <row r="257" spans="1:5" ht="33.75" customHeight="1">
      <c r="A257" s="399" t="s">
        <v>77</v>
      </c>
      <c r="B257" s="400"/>
      <c r="C257" s="401"/>
      <c r="D257" s="19"/>
      <c r="E257" s="103">
        <v>3</v>
      </c>
    </row>
    <row r="258" spans="1:5" ht="33.75" customHeight="1">
      <c r="A258" s="399" t="s">
        <v>78</v>
      </c>
      <c r="B258" s="400"/>
      <c r="C258" s="401"/>
      <c r="D258" s="19"/>
      <c r="E258" s="103">
        <v>3</v>
      </c>
    </row>
    <row r="259" spans="1:5" ht="33.75" customHeight="1">
      <c r="A259" s="399" t="s">
        <v>79</v>
      </c>
      <c r="B259" s="400"/>
      <c r="C259" s="401"/>
      <c r="D259" s="19"/>
      <c r="E259" s="103">
        <v>3</v>
      </c>
    </row>
    <row r="260" spans="1:5" ht="33.75" customHeight="1">
      <c r="A260" s="399" t="s">
        <v>80</v>
      </c>
      <c r="B260" s="400"/>
      <c r="C260" s="401"/>
      <c r="D260" s="19"/>
      <c r="E260" s="103">
        <v>3</v>
      </c>
    </row>
    <row r="261" spans="1:5" ht="33.75" customHeight="1">
      <c r="A261" s="399" t="s">
        <v>81</v>
      </c>
      <c r="B261" s="400"/>
      <c r="C261" s="401"/>
      <c r="D261" s="19"/>
      <c r="E261" s="103">
        <v>3</v>
      </c>
    </row>
    <row r="262" spans="1:5" ht="33.75" customHeight="1">
      <c r="A262" s="399" t="s">
        <v>82</v>
      </c>
      <c r="B262" s="400"/>
      <c r="C262" s="401"/>
      <c r="D262" s="19"/>
      <c r="E262" s="103">
        <v>3</v>
      </c>
    </row>
    <row r="263" spans="1:5" ht="33.75" customHeight="1">
      <c r="A263" s="399" t="s">
        <v>83</v>
      </c>
      <c r="B263" s="400"/>
      <c r="C263" s="401"/>
      <c r="D263" s="19"/>
      <c r="E263" s="103">
        <v>3</v>
      </c>
    </row>
    <row r="264" spans="1:5" ht="33.75" customHeight="1">
      <c r="A264" s="399" t="s">
        <v>84</v>
      </c>
      <c r="B264" s="400"/>
      <c r="C264" s="401"/>
      <c r="D264" s="19"/>
      <c r="E264" s="103">
        <v>3</v>
      </c>
    </row>
    <row r="265" spans="1:5" ht="33.75" customHeight="1">
      <c r="A265" s="383" t="s">
        <v>388</v>
      </c>
      <c r="B265" s="384"/>
      <c r="C265" s="385"/>
      <c r="D265" s="132" t="s">
        <v>3</v>
      </c>
      <c r="E265" s="103"/>
    </row>
    <row r="266" spans="1:5" ht="33.75" customHeight="1">
      <c r="A266" s="399" t="s">
        <v>416</v>
      </c>
      <c r="B266" s="400"/>
      <c r="C266" s="401"/>
      <c r="D266" s="19"/>
      <c r="E266" s="103">
        <v>3</v>
      </c>
    </row>
    <row r="267" spans="1:5" ht="33.75" customHeight="1">
      <c r="A267" s="399" t="s">
        <v>417</v>
      </c>
      <c r="B267" s="400"/>
      <c r="C267" s="401"/>
      <c r="D267" s="19"/>
      <c r="E267" s="103">
        <v>3</v>
      </c>
    </row>
    <row r="268" spans="1:5" ht="33.75" customHeight="1">
      <c r="A268" s="399" t="s">
        <v>418</v>
      </c>
      <c r="B268" s="400"/>
      <c r="C268" s="401"/>
      <c r="D268" s="19"/>
      <c r="E268" s="103">
        <v>3</v>
      </c>
    </row>
    <row r="269" spans="1:5" ht="33.75" customHeight="1">
      <c r="A269" s="477" t="s">
        <v>188</v>
      </c>
      <c r="B269" s="477"/>
      <c r="C269" s="477"/>
      <c r="D269" s="118">
        <f>SUM(D246:D268)</f>
        <v>0</v>
      </c>
      <c r="E269" s="104">
        <f>SUM(E246:E268)</f>
        <v>63</v>
      </c>
    </row>
    <row r="270" spans="1:5" ht="80.25" customHeight="1" thickBot="1">
      <c r="A270" s="133" t="s">
        <v>107</v>
      </c>
      <c r="B270" s="266" t="s">
        <v>133</v>
      </c>
      <c r="C270" s="266"/>
      <c r="D270" s="266"/>
    </row>
    <row r="271" spans="1:5" ht="33.75" customHeight="1">
      <c r="A271" s="548" t="s">
        <v>189</v>
      </c>
      <c r="B271" s="549"/>
      <c r="C271" s="134" t="s">
        <v>457</v>
      </c>
      <c r="D271" s="69" t="s">
        <v>155</v>
      </c>
    </row>
    <row r="272" spans="1:5" ht="33.75" customHeight="1" thickBot="1">
      <c r="A272" s="546"/>
      <c r="B272" s="547"/>
      <c r="C272" s="135">
        <f>D269</f>
        <v>0</v>
      </c>
      <c r="D272" s="136">
        <f>C272/63*100</f>
        <v>0</v>
      </c>
    </row>
    <row r="273" spans="1:5" ht="33.75" customHeight="1">
      <c r="A273" s="529"/>
      <c r="B273" s="530"/>
      <c r="C273" s="530"/>
      <c r="D273" s="531"/>
    </row>
    <row r="274" spans="1:5" ht="33.75" customHeight="1">
      <c r="A274" s="515" t="s">
        <v>472</v>
      </c>
      <c r="B274" s="516"/>
      <c r="C274" s="516"/>
      <c r="D274" s="517"/>
    </row>
    <row r="275" spans="1:5" ht="33.75" customHeight="1">
      <c r="A275" s="264" t="s">
        <v>473</v>
      </c>
      <c r="B275" s="265"/>
      <c r="C275" s="265"/>
      <c r="D275" s="131" t="s">
        <v>8</v>
      </c>
    </row>
    <row r="276" spans="1:5" ht="33.75" customHeight="1">
      <c r="A276" s="264" t="s">
        <v>166</v>
      </c>
      <c r="B276" s="265"/>
      <c r="C276" s="265"/>
      <c r="D276" s="132" t="s">
        <v>3</v>
      </c>
    </row>
    <row r="277" spans="1:5" ht="33.75" customHeight="1">
      <c r="A277" s="399" t="s">
        <v>85</v>
      </c>
      <c r="B277" s="400"/>
      <c r="C277" s="401"/>
      <c r="D277" s="178"/>
      <c r="E277" s="103">
        <v>3</v>
      </c>
    </row>
    <row r="278" spans="1:5" ht="33.75" customHeight="1">
      <c r="A278" s="399" t="s">
        <v>86</v>
      </c>
      <c r="B278" s="400"/>
      <c r="C278" s="401"/>
      <c r="D278" s="178"/>
      <c r="E278" s="103">
        <v>3</v>
      </c>
    </row>
    <row r="279" spans="1:5" ht="33.75" customHeight="1">
      <c r="A279" s="399" t="s">
        <v>87</v>
      </c>
      <c r="B279" s="400"/>
      <c r="C279" s="401"/>
      <c r="D279" s="178"/>
      <c r="E279" s="103">
        <v>3</v>
      </c>
    </row>
    <row r="280" spans="1:5" ht="33.75" customHeight="1">
      <c r="A280" s="399" t="s">
        <v>88</v>
      </c>
      <c r="B280" s="400"/>
      <c r="C280" s="401"/>
      <c r="D280" s="178"/>
      <c r="E280" s="103">
        <v>3</v>
      </c>
    </row>
    <row r="281" spans="1:5" ht="33.75" customHeight="1">
      <c r="A281" s="399" t="s">
        <v>89</v>
      </c>
      <c r="B281" s="400"/>
      <c r="C281" s="401"/>
      <c r="D281" s="178"/>
      <c r="E281" s="103">
        <v>3</v>
      </c>
    </row>
    <row r="282" spans="1:5" ht="33.75" customHeight="1">
      <c r="A282" s="399" t="s">
        <v>90</v>
      </c>
      <c r="B282" s="400"/>
      <c r="C282" s="401"/>
      <c r="D282" s="178"/>
      <c r="E282" s="103">
        <v>3</v>
      </c>
    </row>
    <row r="283" spans="1:5" ht="33.75" customHeight="1">
      <c r="A283" s="399" t="s">
        <v>91</v>
      </c>
      <c r="B283" s="400"/>
      <c r="C283" s="401"/>
      <c r="D283" s="178"/>
      <c r="E283" s="103">
        <v>3</v>
      </c>
    </row>
    <row r="284" spans="1:5" ht="33.75" customHeight="1">
      <c r="A284" s="399" t="s">
        <v>92</v>
      </c>
      <c r="B284" s="400"/>
      <c r="C284" s="401"/>
      <c r="D284" s="178"/>
      <c r="E284" s="103">
        <v>3</v>
      </c>
    </row>
    <row r="285" spans="1:5" ht="33.75" customHeight="1">
      <c r="A285" s="399" t="s">
        <v>93</v>
      </c>
      <c r="B285" s="400"/>
      <c r="C285" s="401"/>
      <c r="D285" s="178"/>
      <c r="E285" s="103">
        <v>3</v>
      </c>
    </row>
    <row r="286" spans="1:5" ht="33.75" customHeight="1">
      <c r="A286" s="399" t="s">
        <v>100</v>
      </c>
      <c r="B286" s="400"/>
      <c r="C286" s="401"/>
      <c r="D286" s="178"/>
      <c r="E286" s="103">
        <v>3</v>
      </c>
    </row>
    <row r="287" spans="1:5" ht="33.75" customHeight="1">
      <c r="A287" s="399" t="s">
        <v>101</v>
      </c>
      <c r="B287" s="400"/>
      <c r="C287" s="401"/>
      <c r="D287" s="178"/>
      <c r="E287" s="103">
        <v>3</v>
      </c>
    </row>
    <row r="288" spans="1:5" ht="33.75" customHeight="1">
      <c r="A288" s="399" t="s">
        <v>102</v>
      </c>
      <c r="B288" s="400"/>
      <c r="C288" s="401"/>
      <c r="D288" s="178"/>
      <c r="E288" s="103">
        <v>3</v>
      </c>
    </row>
    <row r="289" spans="1:5" ht="33.75" customHeight="1">
      <c r="A289" s="399" t="s">
        <v>103</v>
      </c>
      <c r="B289" s="400"/>
      <c r="C289" s="401"/>
      <c r="D289" s="178"/>
      <c r="E289" s="103">
        <v>3</v>
      </c>
    </row>
    <row r="290" spans="1:5" ht="33.75" customHeight="1">
      <c r="A290" s="383" t="s">
        <v>152</v>
      </c>
      <c r="B290" s="384"/>
      <c r="C290" s="385"/>
      <c r="D290" s="132" t="s">
        <v>3</v>
      </c>
    </row>
    <row r="291" spans="1:5" ht="33.75" customHeight="1">
      <c r="A291" s="399" t="s">
        <v>94</v>
      </c>
      <c r="B291" s="400"/>
      <c r="C291" s="401"/>
      <c r="D291" s="19"/>
      <c r="E291" s="103">
        <v>3</v>
      </c>
    </row>
    <row r="292" spans="1:5" ht="33.75" customHeight="1">
      <c r="A292" s="399" t="s">
        <v>95</v>
      </c>
      <c r="B292" s="400"/>
      <c r="C292" s="401"/>
      <c r="D292" s="19"/>
      <c r="E292" s="103">
        <v>3</v>
      </c>
    </row>
    <row r="293" spans="1:5" ht="33.75" customHeight="1">
      <c r="A293" s="399" t="s">
        <v>96</v>
      </c>
      <c r="B293" s="400"/>
      <c r="C293" s="401"/>
      <c r="D293" s="19"/>
      <c r="E293" s="103">
        <v>3</v>
      </c>
    </row>
    <row r="294" spans="1:5" ht="33.75" customHeight="1">
      <c r="A294" s="399" t="s">
        <v>97</v>
      </c>
      <c r="B294" s="400"/>
      <c r="C294" s="401"/>
      <c r="D294" s="19"/>
      <c r="E294" s="103">
        <v>3</v>
      </c>
    </row>
    <row r="295" spans="1:5" ht="33.75" customHeight="1">
      <c r="A295" s="399" t="s">
        <v>98</v>
      </c>
      <c r="B295" s="400"/>
      <c r="C295" s="401"/>
      <c r="D295" s="19"/>
      <c r="E295" s="103">
        <v>3</v>
      </c>
    </row>
    <row r="296" spans="1:5" ht="33.75" customHeight="1">
      <c r="A296" s="399" t="s">
        <v>99</v>
      </c>
      <c r="B296" s="400"/>
      <c r="C296" s="401"/>
      <c r="D296" s="19"/>
      <c r="E296" s="103">
        <v>3</v>
      </c>
    </row>
    <row r="297" spans="1:5" ht="33.75" customHeight="1">
      <c r="A297" s="383" t="s">
        <v>388</v>
      </c>
      <c r="B297" s="384"/>
      <c r="C297" s="385"/>
      <c r="D297" s="132" t="s">
        <v>3</v>
      </c>
      <c r="E297" s="103"/>
    </row>
    <row r="298" spans="1:5" ht="33.75" customHeight="1">
      <c r="A298" s="399" t="s">
        <v>420</v>
      </c>
      <c r="B298" s="400"/>
      <c r="C298" s="401"/>
      <c r="D298" s="19"/>
      <c r="E298" s="103">
        <v>3</v>
      </c>
    </row>
    <row r="299" spans="1:5" ht="33.75" customHeight="1">
      <c r="A299" s="399" t="s">
        <v>421</v>
      </c>
      <c r="B299" s="400"/>
      <c r="C299" s="401"/>
      <c r="D299" s="19"/>
      <c r="E299" s="103">
        <v>3</v>
      </c>
    </row>
    <row r="300" spans="1:5" ht="33.75" customHeight="1">
      <c r="A300" s="477" t="s">
        <v>190</v>
      </c>
      <c r="B300" s="477"/>
      <c r="C300" s="477"/>
      <c r="D300" s="118">
        <f>SUM(D277:D299)</f>
        <v>0</v>
      </c>
      <c r="E300" s="104">
        <f>SUM(E277:E299)</f>
        <v>63</v>
      </c>
    </row>
    <row r="301" spans="1:5" ht="80.25" customHeight="1" thickBot="1">
      <c r="A301" s="133" t="s">
        <v>107</v>
      </c>
      <c r="B301" s="266" t="s">
        <v>133</v>
      </c>
      <c r="C301" s="266"/>
      <c r="D301" s="266"/>
    </row>
    <row r="302" spans="1:5" ht="33.75" customHeight="1">
      <c r="A302" s="548" t="s">
        <v>191</v>
      </c>
      <c r="B302" s="549"/>
      <c r="C302" s="134" t="s">
        <v>457</v>
      </c>
      <c r="D302" s="69" t="s">
        <v>155</v>
      </c>
    </row>
    <row r="303" spans="1:5" ht="33.75" customHeight="1" thickBot="1">
      <c r="A303" s="546"/>
      <c r="B303" s="547"/>
      <c r="C303" s="142">
        <f>D300</f>
        <v>0</v>
      </c>
      <c r="D303" s="136">
        <f>C303/63*100</f>
        <v>0</v>
      </c>
    </row>
    <row r="304" spans="1:5" ht="33.75" customHeight="1" thickBot="1">
      <c r="A304" s="550"/>
      <c r="B304" s="551"/>
      <c r="C304" s="551"/>
      <c r="D304" s="552"/>
    </row>
    <row r="305" spans="1:5" ht="33.75" customHeight="1">
      <c r="A305" s="548" t="s">
        <v>192</v>
      </c>
      <c r="B305" s="549"/>
      <c r="C305" s="134" t="s">
        <v>463</v>
      </c>
      <c r="D305" s="123" t="s">
        <v>179</v>
      </c>
    </row>
    <row r="306" spans="1:5" ht="33.75" customHeight="1" thickBot="1">
      <c r="A306" s="546"/>
      <c r="B306" s="547"/>
      <c r="C306" s="144">
        <f>C220+C241+C272+C303</f>
        <v>0</v>
      </c>
      <c r="D306" s="139">
        <f>C306/189*100</f>
        <v>0</v>
      </c>
      <c r="E306" s="104">
        <f>E217+E238+E269+E300</f>
        <v>189</v>
      </c>
    </row>
    <row r="307" spans="1:5" ht="33.75" customHeight="1" thickBot="1">
      <c r="A307" s="550"/>
      <c r="B307" s="551"/>
      <c r="C307" s="551"/>
      <c r="D307" s="552"/>
    </row>
    <row r="308" spans="1:5" ht="33.75" customHeight="1">
      <c r="A308" s="561" t="s">
        <v>474</v>
      </c>
      <c r="B308" s="561"/>
      <c r="C308" s="561"/>
      <c r="D308" s="561"/>
    </row>
    <row r="309" spans="1:5" ht="67.5" customHeight="1">
      <c r="A309" s="399" t="s">
        <v>476</v>
      </c>
      <c r="B309" s="400"/>
      <c r="C309" s="400"/>
      <c r="D309" s="434"/>
    </row>
    <row r="310" spans="1:5" ht="33.75" customHeight="1">
      <c r="A310" s="383" t="s">
        <v>475</v>
      </c>
      <c r="B310" s="384"/>
      <c r="C310" s="385"/>
      <c r="D310" s="131" t="s">
        <v>8</v>
      </c>
    </row>
    <row r="311" spans="1:5" ht="33.75" customHeight="1">
      <c r="A311" s="383" t="s">
        <v>166</v>
      </c>
      <c r="B311" s="384"/>
      <c r="C311" s="385"/>
      <c r="D311" s="132" t="s">
        <v>3</v>
      </c>
    </row>
    <row r="312" spans="1:5" ht="33.75" customHeight="1">
      <c r="A312" s="399" t="s">
        <v>423</v>
      </c>
      <c r="B312" s="400"/>
      <c r="C312" s="401"/>
      <c r="D312" s="178"/>
      <c r="E312" s="103">
        <v>3</v>
      </c>
    </row>
    <row r="313" spans="1:5" ht="33.75" customHeight="1">
      <c r="A313" s="399" t="s">
        <v>424</v>
      </c>
      <c r="B313" s="400"/>
      <c r="C313" s="401"/>
      <c r="D313" s="178"/>
      <c r="E313" s="103">
        <v>3</v>
      </c>
    </row>
    <row r="314" spans="1:5" ht="33.75" customHeight="1">
      <c r="A314" s="399" t="s">
        <v>425</v>
      </c>
      <c r="B314" s="400"/>
      <c r="C314" s="401"/>
      <c r="D314" s="178"/>
      <c r="E314" s="103">
        <v>3</v>
      </c>
    </row>
    <row r="315" spans="1:5" ht="33.75" customHeight="1">
      <c r="A315" s="399" t="s">
        <v>426</v>
      </c>
      <c r="B315" s="400"/>
      <c r="C315" s="401"/>
      <c r="D315" s="178"/>
      <c r="E315" s="103">
        <v>3</v>
      </c>
    </row>
    <row r="316" spans="1:5" ht="33.75" customHeight="1">
      <c r="A316" s="399" t="s">
        <v>427</v>
      </c>
      <c r="B316" s="400"/>
      <c r="C316" s="401"/>
      <c r="D316" s="178"/>
      <c r="E316" s="103">
        <v>3</v>
      </c>
    </row>
    <row r="317" spans="1:5" ht="33.75" customHeight="1">
      <c r="A317" s="399" t="s">
        <v>428</v>
      </c>
      <c r="B317" s="400"/>
      <c r="C317" s="401"/>
      <c r="D317" s="178"/>
      <c r="E317" s="103">
        <v>3</v>
      </c>
    </row>
    <row r="318" spans="1:5" ht="33.75" customHeight="1">
      <c r="A318" s="399" t="s">
        <v>429</v>
      </c>
      <c r="B318" s="400"/>
      <c r="C318" s="401"/>
      <c r="D318" s="178"/>
      <c r="E318" s="103">
        <v>3</v>
      </c>
    </row>
    <row r="319" spans="1:5" ht="33.75" customHeight="1">
      <c r="A319" s="399" t="s">
        <v>430</v>
      </c>
      <c r="B319" s="400"/>
      <c r="C319" s="401"/>
      <c r="D319" s="178"/>
      <c r="E319" s="103">
        <v>3</v>
      </c>
    </row>
    <row r="320" spans="1:5" ht="33.75" customHeight="1">
      <c r="A320" s="399" t="s">
        <v>431</v>
      </c>
      <c r="B320" s="400"/>
      <c r="C320" s="401"/>
      <c r="D320" s="178"/>
      <c r="E320" s="103">
        <v>3</v>
      </c>
    </row>
    <row r="321" spans="1:1008" ht="33.75" customHeight="1">
      <c r="A321" s="399" t="s">
        <v>432</v>
      </c>
      <c r="B321" s="400"/>
      <c r="C321" s="401"/>
      <c r="D321" s="178"/>
      <c r="E321" s="103">
        <v>3</v>
      </c>
    </row>
    <row r="322" spans="1:1008" ht="33.75" customHeight="1">
      <c r="A322" s="399" t="s">
        <v>433</v>
      </c>
      <c r="B322" s="400"/>
      <c r="C322" s="401"/>
      <c r="D322" s="178"/>
      <c r="E322" s="103">
        <v>3</v>
      </c>
    </row>
    <row r="323" spans="1:1008" ht="33.75" customHeight="1">
      <c r="A323" s="383" t="s">
        <v>152</v>
      </c>
      <c r="B323" s="384"/>
      <c r="C323" s="385"/>
      <c r="D323" s="132" t="s">
        <v>3</v>
      </c>
    </row>
    <row r="324" spans="1:1008" ht="33.75" customHeight="1">
      <c r="A324" s="399" t="s">
        <v>434</v>
      </c>
      <c r="B324" s="400"/>
      <c r="C324" s="401"/>
      <c r="D324" s="19"/>
      <c r="E324" s="103">
        <v>3</v>
      </c>
    </row>
    <row r="325" spans="1:1008" ht="33.75" customHeight="1">
      <c r="A325" s="399" t="s">
        <v>435</v>
      </c>
      <c r="B325" s="400"/>
      <c r="C325" s="401"/>
      <c r="D325" s="19"/>
      <c r="E325" s="103">
        <v>3</v>
      </c>
    </row>
    <row r="326" spans="1:1008" ht="33.75" customHeight="1">
      <c r="A326" s="383" t="s">
        <v>388</v>
      </c>
      <c r="B326" s="384"/>
      <c r="C326" s="385"/>
      <c r="D326" s="132" t="s">
        <v>3</v>
      </c>
      <c r="E326" s="103"/>
    </row>
    <row r="327" spans="1:1008" ht="33.75" customHeight="1">
      <c r="A327" s="399" t="s">
        <v>436</v>
      </c>
      <c r="B327" s="400"/>
      <c r="C327" s="401"/>
      <c r="D327" s="19"/>
      <c r="E327" s="103">
        <v>3</v>
      </c>
    </row>
    <row r="328" spans="1:1008" s="114" customFormat="1" ht="33.75" customHeight="1">
      <c r="A328" s="399" t="s">
        <v>437</v>
      </c>
      <c r="B328" s="400"/>
      <c r="C328" s="401"/>
      <c r="D328" s="19"/>
      <c r="E328" s="103">
        <v>3</v>
      </c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/>
      <c r="EK328" s="145"/>
      <c r="EL328" s="145"/>
      <c r="EM328" s="145"/>
      <c r="EN328" s="145"/>
      <c r="EO328" s="145"/>
      <c r="EP328" s="145"/>
      <c r="EQ328" s="145"/>
      <c r="ER328" s="145"/>
      <c r="ES328" s="145"/>
      <c r="ET328" s="145"/>
      <c r="EU328" s="145"/>
      <c r="EV328" s="145"/>
      <c r="EW328" s="145"/>
      <c r="EX328" s="145"/>
      <c r="EY328" s="145"/>
      <c r="EZ328" s="145"/>
      <c r="FA328" s="145"/>
      <c r="FB328" s="145"/>
      <c r="FC328" s="145"/>
      <c r="FD328" s="145"/>
      <c r="FE328" s="145"/>
      <c r="FF328" s="145"/>
      <c r="FG328" s="145"/>
      <c r="FH328" s="145"/>
      <c r="FI328" s="145"/>
      <c r="FJ328" s="145"/>
      <c r="FK328" s="145"/>
      <c r="FL328" s="145"/>
      <c r="FM328" s="145"/>
      <c r="FN328" s="145"/>
      <c r="FO328" s="145"/>
      <c r="FP328" s="145"/>
      <c r="FQ328" s="145"/>
      <c r="FR328" s="145"/>
      <c r="FS328" s="145"/>
      <c r="FT328" s="145"/>
      <c r="FU328" s="145"/>
      <c r="FV328" s="145"/>
      <c r="FW328" s="145"/>
      <c r="FX328" s="145"/>
      <c r="FY328" s="145"/>
      <c r="FZ328" s="145"/>
      <c r="GA328" s="145"/>
      <c r="GB328" s="145"/>
      <c r="GC328" s="145"/>
      <c r="GD328" s="145"/>
      <c r="GE328" s="145"/>
      <c r="GF328" s="145"/>
      <c r="GG328" s="145"/>
      <c r="GH328" s="145"/>
      <c r="GI328" s="145"/>
      <c r="GJ328" s="145"/>
      <c r="GK328" s="145"/>
      <c r="GL328" s="145"/>
      <c r="GM328" s="145"/>
      <c r="GN328" s="145"/>
      <c r="GO328" s="145"/>
      <c r="GP328" s="145"/>
      <c r="GQ328" s="145"/>
      <c r="GR328" s="145"/>
      <c r="GS328" s="145"/>
      <c r="GT328" s="145"/>
      <c r="GU328" s="145"/>
      <c r="GV328" s="145"/>
      <c r="GW328" s="145"/>
      <c r="GX328" s="145"/>
      <c r="GY328" s="145"/>
      <c r="GZ328" s="145"/>
      <c r="HA328" s="145"/>
      <c r="HB328" s="145"/>
      <c r="HC328" s="145"/>
      <c r="HD328" s="145"/>
      <c r="HE328" s="145"/>
      <c r="HF328" s="145"/>
      <c r="HG328" s="145"/>
      <c r="HH328" s="145"/>
      <c r="HI328" s="145"/>
      <c r="HJ328" s="145"/>
      <c r="HK328" s="145"/>
      <c r="HL328" s="145"/>
      <c r="HM328" s="145"/>
      <c r="HN328" s="145"/>
      <c r="HO328" s="145"/>
      <c r="HP328" s="145"/>
      <c r="HQ328" s="145"/>
      <c r="HR328" s="145"/>
      <c r="HS328" s="145"/>
      <c r="HT328" s="145"/>
      <c r="HU328" s="145"/>
      <c r="HV328" s="145"/>
      <c r="HW328" s="145"/>
      <c r="HX328" s="145"/>
      <c r="HY328" s="145"/>
      <c r="HZ328" s="145"/>
      <c r="IA328" s="145"/>
      <c r="IB328" s="145"/>
      <c r="IC328" s="145"/>
      <c r="ID328" s="145"/>
      <c r="IE328" s="145"/>
      <c r="IF328" s="145"/>
      <c r="IG328" s="145"/>
      <c r="IH328" s="145"/>
      <c r="II328" s="145"/>
      <c r="IJ328" s="145"/>
      <c r="IK328" s="145"/>
      <c r="IL328" s="145"/>
      <c r="IM328" s="145"/>
      <c r="IN328" s="145"/>
      <c r="IO328" s="145"/>
      <c r="IP328" s="145"/>
      <c r="IQ328" s="145"/>
      <c r="IR328" s="145"/>
      <c r="IS328" s="145"/>
      <c r="IT328" s="145"/>
      <c r="IU328" s="145"/>
      <c r="IV328" s="145"/>
      <c r="IW328" s="145"/>
      <c r="IX328" s="145"/>
      <c r="IY328" s="145"/>
      <c r="IZ328" s="145"/>
      <c r="JA328" s="145"/>
      <c r="JB328" s="145"/>
      <c r="JC328" s="145"/>
      <c r="JD328" s="145"/>
      <c r="JE328" s="145"/>
      <c r="JF328" s="145"/>
      <c r="JG328" s="145"/>
      <c r="JH328" s="145"/>
      <c r="JI328" s="145"/>
      <c r="JJ328" s="145"/>
      <c r="JK328" s="145"/>
      <c r="JL328" s="145"/>
      <c r="JM328" s="145"/>
      <c r="JN328" s="145"/>
      <c r="JO328" s="145"/>
      <c r="JP328" s="145"/>
      <c r="JQ328" s="145"/>
      <c r="JR328" s="145"/>
      <c r="JS328" s="145"/>
      <c r="JT328" s="145"/>
      <c r="JU328" s="145"/>
      <c r="JV328" s="145"/>
      <c r="JW328" s="145"/>
      <c r="JX328" s="145"/>
      <c r="JY328" s="145"/>
      <c r="JZ328" s="145"/>
      <c r="KA328" s="145"/>
      <c r="KB328" s="145"/>
      <c r="KC328" s="145"/>
      <c r="KD328" s="145"/>
      <c r="KE328" s="145"/>
      <c r="KF328" s="145"/>
      <c r="KG328" s="145"/>
      <c r="KH328" s="145"/>
      <c r="KI328" s="145"/>
      <c r="KJ328" s="145"/>
      <c r="KK328" s="145"/>
      <c r="KL328" s="145"/>
      <c r="KM328" s="145"/>
      <c r="KN328" s="145"/>
      <c r="KO328" s="145"/>
      <c r="KP328" s="145"/>
      <c r="KQ328" s="145"/>
      <c r="KR328" s="145"/>
      <c r="KS328" s="145"/>
      <c r="KT328" s="145"/>
      <c r="KU328" s="145"/>
      <c r="KV328" s="145"/>
      <c r="KW328" s="145"/>
      <c r="KX328" s="145"/>
      <c r="KY328" s="145"/>
      <c r="KZ328" s="145"/>
      <c r="LA328" s="145"/>
      <c r="LB328" s="145"/>
      <c r="LC328" s="145"/>
      <c r="LD328" s="145"/>
      <c r="LE328" s="145"/>
      <c r="LF328" s="145"/>
      <c r="LG328" s="145"/>
      <c r="LH328" s="145"/>
      <c r="LI328" s="145"/>
      <c r="LJ328" s="145"/>
      <c r="LK328" s="145"/>
      <c r="LL328" s="145"/>
      <c r="LM328" s="145"/>
      <c r="LN328" s="145"/>
      <c r="LO328" s="145"/>
      <c r="LP328" s="145"/>
      <c r="LQ328" s="145"/>
      <c r="LR328" s="145"/>
      <c r="LS328" s="145"/>
      <c r="LT328" s="145"/>
      <c r="LU328" s="145"/>
      <c r="LV328" s="145"/>
      <c r="LW328" s="145"/>
      <c r="LX328" s="145"/>
      <c r="LY328" s="145"/>
      <c r="LZ328" s="145"/>
      <c r="MA328" s="145"/>
      <c r="MB328" s="145"/>
      <c r="MC328" s="145"/>
      <c r="MD328" s="145"/>
      <c r="ME328" s="145"/>
      <c r="MF328" s="145"/>
      <c r="MG328" s="145"/>
      <c r="MH328" s="145"/>
      <c r="MI328" s="145"/>
      <c r="MJ328" s="145"/>
      <c r="MK328" s="145"/>
      <c r="ML328" s="145"/>
      <c r="MM328" s="145"/>
      <c r="MN328" s="145"/>
      <c r="MO328" s="145"/>
      <c r="MP328" s="145"/>
      <c r="MQ328" s="145"/>
      <c r="MR328" s="145"/>
      <c r="MS328" s="145"/>
      <c r="MT328" s="145"/>
      <c r="MU328" s="145"/>
      <c r="MV328" s="145"/>
      <c r="MW328" s="145"/>
      <c r="MX328" s="145"/>
      <c r="MY328" s="145"/>
      <c r="MZ328" s="145"/>
      <c r="NA328" s="145"/>
      <c r="NB328" s="145"/>
      <c r="NC328" s="145"/>
      <c r="ND328" s="145"/>
      <c r="NE328" s="145"/>
      <c r="NF328" s="145"/>
      <c r="NG328" s="145"/>
      <c r="NH328" s="145"/>
      <c r="NI328" s="145"/>
      <c r="NJ328" s="145"/>
      <c r="NK328" s="145"/>
      <c r="NL328" s="145"/>
      <c r="NM328" s="145"/>
      <c r="NN328" s="145"/>
      <c r="NO328" s="145"/>
      <c r="NP328" s="145"/>
      <c r="NQ328" s="145"/>
      <c r="NR328" s="145"/>
      <c r="NS328" s="145"/>
      <c r="NT328" s="145"/>
      <c r="NU328" s="145"/>
      <c r="NV328" s="145"/>
      <c r="NW328" s="145"/>
      <c r="NX328" s="145"/>
      <c r="NY328" s="145"/>
      <c r="NZ328" s="145"/>
      <c r="OA328" s="145"/>
      <c r="OB328" s="145"/>
      <c r="OC328" s="145"/>
      <c r="OD328" s="145"/>
      <c r="OE328" s="145"/>
      <c r="OF328" s="145"/>
      <c r="OG328" s="145"/>
      <c r="OH328" s="145"/>
      <c r="OI328" s="145"/>
      <c r="OJ328" s="145"/>
      <c r="OK328" s="145"/>
      <c r="OL328" s="145"/>
      <c r="OM328" s="145"/>
      <c r="ON328" s="145"/>
      <c r="OO328" s="145"/>
      <c r="OP328" s="145"/>
      <c r="OQ328" s="145"/>
      <c r="OR328" s="145"/>
      <c r="OS328" s="145"/>
      <c r="OT328" s="145"/>
      <c r="OU328" s="145"/>
      <c r="OV328" s="145"/>
      <c r="OW328" s="145"/>
      <c r="OX328" s="145"/>
      <c r="OY328" s="145"/>
      <c r="OZ328" s="145"/>
      <c r="PA328" s="145"/>
      <c r="PB328" s="145"/>
      <c r="PC328" s="145"/>
      <c r="PD328" s="145"/>
      <c r="PE328" s="145"/>
      <c r="PF328" s="145"/>
      <c r="PG328" s="145"/>
      <c r="PH328" s="145"/>
      <c r="PI328" s="145"/>
      <c r="PJ328" s="145"/>
      <c r="PK328" s="145"/>
      <c r="PL328" s="145"/>
      <c r="PM328" s="145"/>
      <c r="PN328" s="145"/>
      <c r="PO328" s="145"/>
      <c r="PP328" s="145"/>
      <c r="PQ328" s="145"/>
      <c r="PR328" s="145"/>
      <c r="PS328" s="145"/>
      <c r="PT328" s="145"/>
      <c r="PU328" s="145"/>
      <c r="PV328" s="145"/>
      <c r="PW328" s="145"/>
      <c r="PX328" s="145"/>
      <c r="PY328" s="145"/>
      <c r="PZ328" s="145"/>
      <c r="QA328" s="145"/>
      <c r="QB328" s="145"/>
      <c r="QC328" s="145"/>
      <c r="QD328" s="145"/>
      <c r="QE328" s="145"/>
      <c r="QF328" s="145"/>
      <c r="QG328" s="145"/>
      <c r="QH328" s="145"/>
      <c r="QI328" s="145"/>
      <c r="QJ328" s="145"/>
      <c r="QK328" s="145"/>
      <c r="QL328" s="145"/>
      <c r="QM328" s="145"/>
      <c r="QN328" s="145"/>
      <c r="QO328" s="145"/>
      <c r="QP328" s="145"/>
      <c r="QQ328" s="145"/>
      <c r="QR328" s="145"/>
      <c r="QS328" s="145"/>
      <c r="QT328" s="145"/>
      <c r="QU328" s="145"/>
      <c r="QV328" s="145"/>
      <c r="QW328" s="145"/>
      <c r="QX328" s="145"/>
      <c r="QY328" s="145"/>
      <c r="QZ328" s="145"/>
      <c r="RA328" s="145"/>
      <c r="RB328" s="145"/>
      <c r="RC328" s="145"/>
      <c r="RD328" s="145"/>
      <c r="RE328" s="145"/>
      <c r="RF328" s="145"/>
      <c r="RG328" s="145"/>
      <c r="RH328" s="145"/>
      <c r="RI328" s="145"/>
      <c r="RJ328" s="145"/>
      <c r="RK328" s="145"/>
      <c r="RL328" s="145"/>
      <c r="RM328" s="145"/>
      <c r="RN328" s="145"/>
      <c r="RO328" s="145"/>
      <c r="RP328" s="145"/>
      <c r="RQ328" s="145"/>
      <c r="RR328" s="145"/>
      <c r="RS328" s="145"/>
      <c r="RT328" s="145"/>
      <c r="RU328" s="145"/>
      <c r="RV328" s="145"/>
      <c r="RW328" s="145"/>
      <c r="RX328" s="145"/>
      <c r="RY328" s="145"/>
      <c r="RZ328" s="145"/>
      <c r="SA328" s="145"/>
      <c r="SB328" s="145"/>
      <c r="SC328" s="145"/>
      <c r="SD328" s="145"/>
      <c r="SE328" s="145"/>
      <c r="SF328" s="145"/>
      <c r="SG328" s="145"/>
      <c r="SH328" s="145"/>
      <c r="SI328" s="145"/>
      <c r="SJ328" s="145"/>
      <c r="SK328" s="145"/>
      <c r="SL328" s="145"/>
      <c r="SM328" s="145"/>
      <c r="SN328" s="145"/>
      <c r="SO328" s="145"/>
      <c r="SP328" s="145"/>
      <c r="SQ328" s="145"/>
      <c r="SR328" s="145"/>
      <c r="SS328" s="145"/>
      <c r="ST328" s="145"/>
      <c r="SU328" s="145"/>
      <c r="SV328" s="145"/>
      <c r="SW328" s="145"/>
      <c r="SX328" s="145"/>
      <c r="SY328" s="145"/>
      <c r="SZ328" s="145"/>
      <c r="TA328" s="145"/>
      <c r="TB328" s="145"/>
      <c r="TC328" s="145"/>
      <c r="TD328" s="145"/>
      <c r="TE328" s="145"/>
      <c r="TF328" s="145"/>
      <c r="TG328" s="145"/>
      <c r="TH328" s="145"/>
      <c r="TI328" s="145"/>
      <c r="TJ328" s="145"/>
      <c r="TK328" s="145"/>
      <c r="TL328" s="145"/>
      <c r="TM328" s="145"/>
      <c r="TN328" s="145"/>
      <c r="TO328" s="145"/>
      <c r="TP328" s="145"/>
      <c r="TQ328" s="145"/>
      <c r="TR328" s="145"/>
      <c r="TS328" s="145"/>
      <c r="TT328" s="145"/>
      <c r="TU328" s="145"/>
      <c r="TV328" s="145"/>
      <c r="TW328" s="145"/>
      <c r="TX328" s="145"/>
      <c r="TY328" s="145"/>
      <c r="TZ328" s="145"/>
      <c r="UA328" s="145"/>
      <c r="UB328" s="145"/>
      <c r="UC328" s="145"/>
      <c r="UD328" s="145"/>
      <c r="UE328" s="145"/>
      <c r="UF328" s="145"/>
      <c r="UG328" s="145"/>
      <c r="UH328" s="145"/>
      <c r="UI328" s="145"/>
      <c r="UJ328" s="145"/>
      <c r="UK328" s="145"/>
      <c r="UL328" s="145"/>
      <c r="UM328" s="145"/>
      <c r="UN328" s="145"/>
      <c r="UO328" s="145"/>
      <c r="UP328" s="145"/>
      <c r="UQ328" s="145"/>
      <c r="UR328" s="145"/>
      <c r="US328" s="145"/>
      <c r="UT328" s="145"/>
      <c r="UU328" s="145"/>
      <c r="UV328" s="145"/>
      <c r="UW328" s="145"/>
      <c r="UX328" s="145"/>
      <c r="UY328" s="145"/>
      <c r="UZ328" s="145"/>
      <c r="VA328" s="145"/>
      <c r="VB328" s="145"/>
      <c r="VC328" s="145"/>
      <c r="VD328" s="145"/>
      <c r="VE328" s="145"/>
      <c r="VF328" s="145"/>
      <c r="VG328" s="145"/>
      <c r="VH328" s="145"/>
      <c r="VI328" s="145"/>
      <c r="VJ328" s="145"/>
      <c r="VK328" s="145"/>
      <c r="VL328" s="145"/>
      <c r="VM328" s="145"/>
      <c r="VN328" s="145"/>
      <c r="VO328" s="145"/>
      <c r="VP328" s="145"/>
      <c r="VQ328" s="145"/>
      <c r="VR328" s="145"/>
      <c r="VS328" s="145"/>
      <c r="VT328" s="145"/>
      <c r="VU328" s="145"/>
      <c r="VV328" s="145"/>
      <c r="VW328" s="145"/>
      <c r="VX328" s="145"/>
      <c r="VY328" s="145"/>
      <c r="VZ328" s="145"/>
      <c r="WA328" s="145"/>
      <c r="WB328" s="145"/>
      <c r="WC328" s="145"/>
      <c r="WD328" s="145"/>
      <c r="WE328" s="145"/>
      <c r="WF328" s="145"/>
      <c r="WG328" s="145"/>
      <c r="WH328" s="145"/>
      <c r="WI328" s="145"/>
      <c r="WJ328" s="145"/>
      <c r="WK328" s="145"/>
      <c r="WL328" s="145"/>
      <c r="WM328" s="145"/>
      <c r="WN328" s="145"/>
      <c r="WO328" s="145"/>
      <c r="WP328" s="145"/>
      <c r="WQ328" s="145"/>
      <c r="WR328" s="145"/>
      <c r="WS328" s="145"/>
      <c r="WT328" s="145"/>
      <c r="WU328" s="145"/>
      <c r="WV328" s="145"/>
      <c r="WW328" s="145"/>
      <c r="WX328" s="145"/>
      <c r="WY328" s="145"/>
      <c r="WZ328" s="145"/>
      <c r="XA328" s="145"/>
      <c r="XB328" s="145"/>
      <c r="XC328" s="145"/>
      <c r="XD328" s="145"/>
      <c r="XE328" s="145"/>
      <c r="XF328" s="145"/>
      <c r="XG328" s="145"/>
      <c r="XH328" s="145"/>
      <c r="XI328" s="145"/>
      <c r="XJ328" s="145"/>
      <c r="XK328" s="145"/>
      <c r="XL328" s="145"/>
      <c r="XM328" s="145"/>
      <c r="XN328" s="145"/>
      <c r="XO328" s="145"/>
      <c r="XP328" s="145"/>
      <c r="XQ328" s="145"/>
      <c r="XR328" s="145"/>
      <c r="XS328" s="145"/>
      <c r="XT328" s="145"/>
      <c r="XU328" s="145"/>
      <c r="XV328" s="145"/>
      <c r="XW328" s="145"/>
      <c r="XX328" s="145"/>
      <c r="XY328" s="145"/>
      <c r="XZ328" s="145"/>
      <c r="YA328" s="145"/>
      <c r="YB328" s="145"/>
      <c r="YC328" s="145"/>
      <c r="YD328" s="145"/>
      <c r="YE328" s="145"/>
      <c r="YF328" s="145"/>
      <c r="YG328" s="145"/>
      <c r="YH328" s="145"/>
      <c r="YI328" s="145"/>
      <c r="YJ328" s="145"/>
      <c r="YK328" s="145"/>
      <c r="YL328" s="145"/>
      <c r="YM328" s="145"/>
      <c r="YN328" s="145"/>
      <c r="YO328" s="145"/>
      <c r="YP328" s="145"/>
      <c r="YQ328" s="145"/>
      <c r="YR328" s="145"/>
      <c r="YS328" s="145"/>
      <c r="YT328" s="145"/>
      <c r="YU328" s="145"/>
      <c r="YV328" s="145"/>
      <c r="YW328" s="145"/>
      <c r="YX328" s="145"/>
      <c r="YY328" s="145"/>
      <c r="YZ328" s="145"/>
      <c r="ZA328" s="145"/>
      <c r="ZB328" s="145"/>
      <c r="ZC328" s="145"/>
      <c r="ZD328" s="145"/>
      <c r="ZE328" s="145"/>
      <c r="ZF328" s="145"/>
      <c r="ZG328" s="145"/>
      <c r="ZH328" s="145"/>
      <c r="ZI328" s="145"/>
      <c r="ZJ328" s="145"/>
      <c r="ZK328" s="145"/>
      <c r="ZL328" s="145"/>
      <c r="ZM328" s="145"/>
      <c r="ZN328" s="145"/>
      <c r="ZO328" s="145"/>
      <c r="ZP328" s="145"/>
      <c r="ZQ328" s="145"/>
      <c r="ZR328" s="145"/>
      <c r="ZS328" s="145"/>
      <c r="ZT328" s="145"/>
      <c r="ZU328" s="145"/>
      <c r="ZV328" s="145"/>
      <c r="ZW328" s="145"/>
      <c r="ZX328" s="145"/>
      <c r="ZY328" s="145"/>
      <c r="ZZ328" s="145"/>
      <c r="AAA328" s="145"/>
      <c r="AAB328" s="145"/>
      <c r="AAC328" s="145"/>
      <c r="AAD328" s="145"/>
      <c r="AAE328" s="145"/>
      <c r="AAF328" s="145"/>
      <c r="AAG328" s="145"/>
      <c r="AAH328" s="145"/>
      <c r="AAI328" s="145"/>
      <c r="AAJ328" s="145"/>
      <c r="AAK328" s="145"/>
      <c r="AAL328" s="145"/>
      <c r="AAM328" s="145"/>
      <c r="AAN328" s="145"/>
      <c r="AAO328" s="145"/>
      <c r="AAP328" s="145"/>
      <c r="AAQ328" s="145"/>
      <c r="AAR328" s="145"/>
      <c r="AAS328" s="145"/>
      <c r="AAT328" s="145"/>
      <c r="AAU328" s="145"/>
      <c r="AAV328" s="145"/>
      <c r="AAW328" s="145"/>
      <c r="AAX328" s="145"/>
      <c r="AAY328" s="145"/>
      <c r="AAZ328" s="145"/>
      <c r="ABA328" s="145"/>
      <c r="ABB328" s="145"/>
      <c r="ABC328" s="145"/>
      <c r="ABD328" s="145"/>
      <c r="ABE328" s="145"/>
      <c r="ABF328" s="145"/>
      <c r="ABG328" s="145"/>
      <c r="ABH328" s="145"/>
      <c r="ABI328" s="145"/>
      <c r="ABJ328" s="145"/>
      <c r="ABK328" s="145"/>
      <c r="ABL328" s="145"/>
      <c r="ABM328" s="145"/>
      <c r="ABN328" s="145"/>
      <c r="ABO328" s="145"/>
      <c r="ABP328" s="145"/>
      <c r="ABQ328" s="145"/>
      <c r="ABR328" s="145"/>
      <c r="ABS328" s="145"/>
      <c r="ABT328" s="145"/>
      <c r="ABU328" s="145"/>
      <c r="ABV328" s="145"/>
      <c r="ABW328" s="145"/>
      <c r="ABX328" s="145"/>
      <c r="ABY328" s="145"/>
      <c r="ABZ328" s="145"/>
      <c r="ACA328" s="145"/>
      <c r="ACB328" s="145"/>
      <c r="ACC328" s="145"/>
      <c r="ACD328" s="145"/>
      <c r="ACE328" s="145"/>
      <c r="ACF328" s="145"/>
      <c r="ACG328" s="145"/>
      <c r="ACH328" s="145"/>
      <c r="ACI328" s="145"/>
      <c r="ACJ328" s="145"/>
      <c r="ACK328" s="145"/>
      <c r="ACL328" s="145"/>
      <c r="ACM328" s="145"/>
      <c r="ACN328" s="145"/>
      <c r="ACO328" s="145"/>
      <c r="ACP328" s="145"/>
      <c r="ACQ328" s="145"/>
      <c r="ACR328" s="145"/>
      <c r="ACS328" s="145"/>
      <c r="ACT328" s="145"/>
      <c r="ACU328" s="145"/>
      <c r="ACV328" s="145"/>
      <c r="ACW328" s="145"/>
      <c r="ACX328" s="145"/>
      <c r="ACY328" s="145"/>
      <c r="ACZ328" s="145"/>
      <c r="ADA328" s="145"/>
      <c r="ADB328" s="145"/>
      <c r="ADC328" s="145"/>
      <c r="ADD328" s="145"/>
      <c r="ADE328" s="145"/>
      <c r="ADF328" s="145"/>
      <c r="ADG328" s="145"/>
      <c r="ADH328" s="145"/>
      <c r="ADI328" s="145"/>
      <c r="ADJ328" s="145"/>
      <c r="ADK328" s="145"/>
      <c r="ADL328" s="145"/>
      <c r="ADM328" s="145"/>
      <c r="ADN328" s="145"/>
      <c r="ADO328" s="145"/>
      <c r="ADP328" s="145"/>
      <c r="ADQ328" s="145"/>
      <c r="ADR328" s="145"/>
      <c r="ADS328" s="145"/>
      <c r="ADT328" s="145"/>
      <c r="ADU328" s="145"/>
      <c r="ADV328" s="145"/>
      <c r="ADW328" s="145"/>
      <c r="ADX328" s="145"/>
      <c r="ADY328" s="145"/>
      <c r="ADZ328" s="145"/>
      <c r="AEA328" s="145"/>
      <c r="AEB328" s="145"/>
      <c r="AEC328" s="145"/>
      <c r="AED328" s="145"/>
      <c r="AEE328" s="145"/>
      <c r="AEF328" s="145"/>
      <c r="AEG328" s="145"/>
      <c r="AEH328" s="145"/>
      <c r="AEI328" s="145"/>
      <c r="AEJ328" s="145"/>
      <c r="AEK328" s="145"/>
      <c r="AEL328" s="145"/>
      <c r="AEM328" s="145"/>
      <c r="AEN328" s="145"/>
      <c r="AEO328" s="145"/>
      <c r="AEP328" s="145"/>
      <c r="AEQ328" s="145"/>
      <c r="AER328" s="145"/>
      <c r="AES328" s="145"/>
      <c r="AET328" s="145"/>
      <c r="AEU328" s="145"/>
      <c r="AEV328" s="145"/>
      <c r="AEW328" s="145"/>
      <c r="AEX328" s="145"/>
      <c r="AEY328" s="145"/>
      <c r="AEZ328" s="145"/>
      <c r="AFA328" s="145"/>
      <c r="AFB328" s="145"/>
      <c r="AFC328" s="145"/>
      <c r="AFD328" s="145"/>
      <c r="AFE328" s="145"/>
      <c r="AFF328" s="145"/>
      <c r="AFG328" s="145"/>
      <c r="AFH328" s="145"/>
      <c r="AFI328" s="145"/>
      <c r="AFJ328" s="145"/>
      <c r="AFK328" s="145"/>
      <c r="AFL328" s="145"/>
      <c r="AFM328" s="145"/>
      <c r="AFN328" s="145"/>
      <c r="AFO328" s="145"/>
      <c r="AFP328" s="145"/>
      <c r="AFQ328" s="145"/>
      <c r="AFR328" s="145"/>
      <c r="AFS328" s="145"/>
      <c r="AFT328" s="145"/>
      <c r="AFU328" s="145"/>
      <c r="AFV328" s="145"/>
      <c r="AFW328" s="145"/>
      <c r="AFX328" s="145"/>
      <c r="AFY328" s="145"/>
      <c r="AFZ328" s="145"/>
      <c r="AGA328" s="145"/>
      <c r="AGB328" s="145"/>
      <c r="AGC328" s="145"/>
      <c r="AGD328" s="145"/>
      <c r="AGE328" s="145"/>
      <c r="AGF328" s="145"/>
      <c r="AGG328" s="145"/>
      <c r="AGH328" s="145"/>
      <c r="AGI328" s="145"/>
      <c r="AGJ328" s="145"/>
      <c r="AGK328" s="145"/>
      <c r="AGL328" s="145"/>
      <c r="AGM328" s="145"/>
      <c r="AGN328" s="145"/>
      <c r="AGO328" s="145"/>
      <c r="AGP328" s="145"/>
      <c r="AGQ328" s="145"/>
      <c r="AGR328" s="145"/>
      <c r="AGS328" s="145"/>
      <c r="AGT328" s="145"/>
      <c r="AGU328" s="145"/>
      <c r="AGV328" s="145"/>
      <c r="AGW328" s="145"/>
      <c r="AGX328" s="145"/>
      <c r="AGY328" s="145"/>
      <c r="AGZ328" s="145"/>
      <c r="AHA328" s="145"/>
      <c r="AHB328" s="145"/>
      <c r="AHC328" s="145"/>
      <c r="AHD328" s="145"/>
      <c r="AHE328" s="145"/>
      <c r="AHF328" s="145"/>
      <c r="AHG328" s="145"/>
      <c r="AHH328" s="145"/>
      <c r="AHI328" s="145"/>
      <c r="AHJ328" s="145"/>
      <c r="AHK328" s="145"/>
      <c r="AHL328" s="145"/>
      <c r="AHM328" s="145"/>
      <c r="AHN328" s="145"/>
      <c r="AHO328" s="145"/>
      <c r="AHP328" s="145"/>
      <c r="AHQ328" s="145"/>
      <c r="AHR328" s="145"/>
      <c r="AHS328" s="145"/>
      <c r="AHT328" s="145"/>
      <c r="AHU328" s="145"/>
      <c r="AHV328" s="145"/>
      <c r="AHW328" s="145"/>
      <c r="AHX328" s="145"/>
      <c r="AHY328" s="145"/>
      <c r="AHZ328" s="145"/>
      <c r="AIA328" s="145"/>
      <c r="AIB328" s="145"/>
      <c r="AIC328" s="145"/>
      <c r="AID328" s="145"/>
      <c r="AIE328" s="145"/>
      <c r="AIF328" s="145"/>
      <c r="AIG328" s="145"/>
      <c r="AIH328" s="145"/>
      <c r="AII328" s="145"/>
      <c r="AIJ328" s="145"/>
      <c r="AIK328" s="145"/>
      <c r="AIL328" s="145"/>
      <c r="AIM328" s="145"/>
      <c r="AIN328" s="145"/>
      <c r="AIO328" s="145"/>
      <c r="AIP328" s="145"/>
      <c r="AIQ328" s="145"/>
      <c r="AIR328" s="145"/>
      <c r="AIS328" s="145"/>
      <c r="AIT328" s="145"/>
      <c r="AIU328" s="145"/>
      <c r="AIV328" s="145"/>
      <c r="AIW328" s="145"/>
      <c r="AIX328" s="145"/>
      <c r="AIY328" s="145"/>
      <c r="AIZ328" s="145"/>
      <c r="AJA328" s="145"/>
      <c r="AJB328" s="145"/>
      <c r="AJC328" s="145"/>
      <c r="AJD328" s="145"/>
      <c r="AJE328" s="145"/>
      <c r="AJF328" s="145"/>
      <c r="AJG328" s="145"/>
      <c r="AJH328" s="145"/>
      <c r="AJI328" s="145"/>
      <c r="AJJ328" s="145"/>
      <c r="AJK328" s="145"/>
      <c r="AJL328" s="145"/>
      <c r="AJM328" s="145"/>
      <c r="AJN328" s="145"/>
      <c r="AJO328" s="145"/>
      <c r="AJP328" s="145"/>
      <c r="AJQ328" s="145"/>
      <c r="AJR328" s="145"/>
      <c r="AJS328" s="145"/>
      <c r="AJT328" s="145"/>
      <c r="AJU328" s="145"/>
      <c r="AJV328" s="145"/>
      <c r="AJW328" s="145"/>
      <c r="AJX328" s="145"/>
      <c r="AJY328" s="145"/>
      <c r="AJZ328" s="145"/>
      <c r="AKA328" s="145"/>
      <c r="AKB328" s="145"/>
      <c r="AKC328" s="145"/>
      <c r="AKD328" s="145"/>
      <c r="AKE328" s="145"/>
      <c r="AKF328" s="145"/>
      <c r="AKG328" s="145"/>
      <c r="AKH328" s="145"/>
      <c r="AKI328" s="145"/>
      <c r="AKJ328" s="145"/>
      <c r="AKK328" s="145"/>
      <c r="AKL328" s="145"/>
      <c r="AKM328" s="145"/>
      <c r="AKN328" s="145"/>
      <c r="AKO328" s="145"/>
      <c r="AKP328" s="145"/>
      <c r="AKQ328" s="145"/>
      <c r="AKR328" s="145"/>
      <c r="AKS328" s="145"/>
      <c r="AKT328" s="145"/>
      <c r="AKU328" s="145"/>
      <c r="AKV328" s="145"/>
      <c r="AKW328" s="145"/>
      <c r="AKX328" s="145"/>
      <c r="AKY328" s="145"/>
      <c r="AKZ328" s="145"/>
      <c r="ALA328" s="145"/>
      <c r="ALB328" s="145"/>
      <c r="ALC328" s="145"/>
      <c r="ALD328" s="145"/>
      <c r="ALE328" s="145"/>
      <c r="ALF328" s="145"/>
      <c r="ALG328" s="145"/>
      <c r="ALH328" s="145"/>
      <c r="ALI328" s="145"/>
      <c r="ALJ328" s="145"/>
      <c r="ALK328" s="145"/>
      <c r="ALL328" s="145"/>
      <c r="ALM328" s="145"/>
      <c r="ALN328" s="145"/>
      <c r="ALO328" s="145"/>
      <c r="ALP328" s="145"/>
      <c r="ALQ328" s="145"/>
      <c r="ALR328" s="145"/>
      <c r="ALS328" s="145"/>
      <c r="ALT328" s="145"/>
    </row>
    <row r="329" spans="1:1008" s="114" customFormat="1" ht="33.75" customHeight="1">
      <c r="A329" s="399" t="s">
        <v>438</v>
      </c>
      <c r="B329" s="400"/>
      <c r="C329" s="401"/>
      <c r="D329" s="19"/>
      <c r="E329" s="103">
        <v>3</v>
      </c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  <c r="DW329" s="145"/>
      <c r="DX329" s="145"/>
      <c r="DY329" s="145"/>
      <c r="DZ329" s="145"/>
      <c r="EA329" s="145"/>
      <c r="EB329" s="145"/>
      <c r="EC329" s="145"/>
      <c r="ED329" s="145"/>
      <c r="EE329" s="145"/>
      <c r="EF329" s="145"/>
      <c r="EG329" s="145"/>
      <c r="EH329" s="145"/>
      <c r="EI329" s="145"/>
      <c r="EJ329" s="145"/>
      <c r="EK329" s="145"/>
      <c r="EL329" s="145"/>
      <c r="EM329" s="145"/>
      <c r="EN329" s="145"/>
      <c r="EO329" s="145"/>
      <c r="EP329" s="145"/>
      <c r="EQ329" s="145"/>
      <c r="ER329" s="145"/>
      <c r="ES329" s="145"/>
      <c r="ET329" s="145"/>
      <c r="EU329" s="145"/>
      <c r="EV329" s="145"/>
      <c r="EW329" s="145"/>
      <c r="EX329" s="145"/>
      <c r="EY329" s="145"/>
      <c r="EZ329" s="145"/>
      <c r="FA329" s="145"/>
      <c r="FB329" s="145"/>
      <c r="FC329" s="145"/>
      <c r="FD329" s="145"/>
      <c r="FE329" s="145"/>
      <c r="FF329" s="145"/>
      <c r="FG329" s="145"/>
      <c r="FH329" s="145"/>
      <c r="FI329" s="145"/>
      <c r="FJ329" s="145"/>
      <c r="FK329" s="145"/>
      <c r="FL329" s="145"/>
      <c r="FM329" s="145"/>
      <c r="FN329" s="145"/>
      <c r="FO329" s="145"/>
      <c r="FP329" s="145"/>
      <c r="FQ329" s="145"/>
      <c r="FR329" s="145"/>
      <c r="FS329" s="145"/>
      <c r="FT329" s="145"/>
      <c r="FU329" s="145"/>
      <c r="FV329" s="145"/>
      <c r="FW329" s="145"/>
      <c r="FX329" s="145"/>
      <c r="FY329" s="145"/>
      <c r="FZ329" s="145"/>
      <c r="GA329" s="145"/>
      <c r="GB329" s="145"/>
      <c r="GC329" s="145"/>
      <c r="GD329" s="145"/>
      <c r="GE329" s="145"/>
      <c r="GF329" s="145"/>
      <c r="GG329" s="145"/>
      <c r="GH329" s="145"/>
      <c r="GI329" s="145"/>
      <c r="GJ329" s="145"/>
      <c r="GK329" s="145"/>
      <c r="GL329" s="145"/>
      <c r="GM329" s="145"/>
      <c r="GN329" s="145"/>
      <c r="GO329" s="145"/>
      <c r="GP329" s="145"/>
      <c r="GQ329" s="145"/>
      <c r="GR329" s="145"/>
      <c r="GS329" s="145"/>
      <c r="GT329" s="145"/>
      <c r="GU329" s="145"/>
      <c r="GV329" s="145"/>
      <c r="GW329" s="145"/>
      <c r="GX329" s="145"/>
      <c r="GY329" s="145"/>
      <c r="GZ329" s="145"/>
      <c r="HA329" s="145"/>
      <c r="HB329" s="145"/>
      <c r="HC329" s="145"/>
      <c r="HD329" s="145"/>
      <c r="HE329" s="145"/>
      <c r="HF329" s="145"/>
      <c r="HG329" s="145"/>
      <c r="HH329" s="145"/>
      <c r="HI329" s="145"/>
      <c r="HJ329" s="145"/>
      <c r="HK329" s="145"/>
      <c r="HL329" s="145"/>
      <c r="HM329" s="145"/>
      <c r="HN329" s="145"/>
      <c r="HO329" s="145"/>
      <c r="HP329" s="145"/>
      <c r="HQ329" s="145"/>
      <c r="HR329" s="145"/>
      <c r="HS329" s="145"/>
      <c r="HT329" s="145"/>
      <c r="HU329" s="145"/>
      <c r="HV329" s="145"/>
      <c r="HW329" s="145"/>
      <c r="HX329" s="145"/>
      <c r="HY329" s="145"/>
      <c r="HZ329" s="145"/>
      <c r="IA329" s="145"/>
      <c r="IB329" s="145"/>
      <c r="IC329" s="145"/>
      <c r="ID329" s="145"/>
      <c r="IE329" s="145"/>
      <c r="IF329" s="145"/>
      <c r="IG329" s="145"/>
      <c r="IH329" s="145"/>
      <c r="II329" s="145"/>
      <c r="IJ329" s="145"/>
      <c r="IK329" s="145"/>
      <c r="IL329" s="145"/>
      <c r="IM329" s="145"/>
      <c r="IN329" s="145"/>
      <c r="IO329" s="145"/>
      <c r="IP329" s="145"/>
      <c r="IQ329" s="145"/>
      <c r="IR329" s="145"/>
      <c r="IS329" s="145"/>
      <c r="IT329" s="145"/>
      <c r="IU329" s="145"/>
      <c r="IV329" s="145"/>
      <c r="IW329" s="145"/>
      <c r="IX329" s="145"/>
      <c r="IY329" s="145"/>
      <c r="IZ329" s="145"/>
      <c r="JA329" s="145"/>
      <c r="JB329" s="145"/>
      <c r="JC329" s="145"/>
      <c r="JD329" s="145"/>
      <c r="JE329" s="145"/>
      <c r="JF329" s="145"/>
      <c r="JG329" s="145"/>
      <c r="JH329" s="145"/>
      <c r="JI329" s="145"/>
      <c r="JJ329" s="145"/>
      <c r="JK329" s="145"/>
      <c r="JL329" s="145"/>
      <c r="JM329" s="145"/>
      <c r="JN329" s="145"/>
      <c r="JO329" s="145"/>
      <c r="JP329" s="145"/>
      <c r="JQ329" s="145"/>
      <c r="JR329" s="145"/>
      <c r="JS329" s="145"/>
      <c r="JT329" s="145"/>
      <c r="JU329" s="145"/>
      <c r="JV329" s="145"/>
      <c r="JW329" s="145"/>
      <c r="JX329" s="145"/>
      <c r="JY329" s="145"/>
      <c r="JZ329" s="145"/>
      <c r="KA329" s="145"/>
      <c r="KB329" s="145"/>
      <c r="KC329" s="145"/>
      <c r="KD329" s="145"/>
      <c r="KE329" s="145"/>
      <c r="KF329" s="145"/>
      <c r="KG329" s="145"/>
      <c r="KH329" s="145"/>
      <c r="KI329" s="145"/>
      <c r="KJ329" s="145"/>
      <c r="KK329" s="145"/>
      <c r="KL329" s="145"/>
      <c r="KM329" s="145"/>
      <c r="KN329" s="145"/>
      <c r="KO329" s="145"/>
      <c r="KP329" s="145"/>
      <c r="KQ329" s="145"/>
      <c r="KR329" s="145"/>
      <c r="KS329" s="145"/>
      <c r="KT329" s="145"/>
      <c r="KU329" s="145"/>
      <c r="KV329" s="145"/>
      <c r="KW329" s="145"/>
      <c r="KX329" s="145"/>
      <c r="KY329" s="145"/>
      <c r="KZ329" s="145"/>
      <c r="LA329" s="145"/>
      <c r="LB329" s="145"/>
      <c r="LC329" s="145"/>
      <c r="LD329" s="145"/>
      <c r="LE329" s="145"/>
      <c r="LF329" s="145"/>
      <c r="LG329" s="145"/>
      <c r="LH329" s="145"/>
      <c r="LI329" s="145"/>
      <c r="LJ329" s="145"/>
      <c r="LK329" s="145"/>
      <c r="LL329" s="145"/>
      <c r="LM329" s="145"/>
      <c r="LN329" s="145"/>
      <c r="LO329" s="145"/>
      <c r="LP329" s="145"/>
      <c r="LQ329" s="145"/>
      <c r="LR329" s="145"/>
      <c r="LS329" s="145"/>
      <c r="LT329" s="145"/>
      <c r="LU329" s="145"/>
      <c r="LV329" s="145"/>
      <c r="LW329" s="145"/>
      <c r="LX329" s="145"/>
      <c r="LY329" s="145"/>
      <c r="LZ329" s="145"/>
      <c r="MA329" s="145"/>
      <c r="MB329" s="145"/>
      <c r="MC329" s="145"/>
      <c r="MD329" s="145"/>
      <c r="ME329" s="145"/>
      <c r="MF329" s="145"/>
      <c r="MG329" s="145"/>
      <c r="MH329" s="145"/>
      <c r="MI329" s="145"/>
      <c r="MJ329" s="145"/>
      <c r="MK329" s="145"/>
      <c r="ML329" s="145"/>
      <c r="MM329" s="145"/>
      <c r="MN329" s="145"/>
      <c r="MO329" s="145"/>
      <c r="MP329" s="145"/>
      <c r="MQ329" s="145"/>
      <c r="MR329" s="145"/>
      <c r="MS329" s="145"/>
      <c r="MT329" s="145"/>
      <c r="MU329" s="145"/>
      <c r="MV329" s="145"/>
      <c r="MW329" s="145"/>
      <c r="MX329" s="145"/>
      <c r="MY329" s="145"/>
      <c r="MZ329" s="145"/>
      <c r="NA329" s="145"/>
      <c r="NB329" s="145"/>
      <c r="NC329" s="145"/>
      <c r="ND329" s="145"/>
      <c r="NE329" s="145"/>
      <c r="NF329" s="145"/>
      <c r="NG329" s="145"/>
      <c r="NH329" s="145"/>
      <c r="NI329" s="145"/>
      <c r="NJ329" s="145"/>
      <c r="NK329" s="145"/>
      <c r="NL329" s="145"/>
      <c r="NM329" s="145"/>
      <c r="NN329" s="145"/>
      <c r="NO329" s="145"/>
      <c r="NP329" s="145"/>
      <c r="NQ329" s="145"/>
      <c r="NR329" s="145"/>
      <c r="NS329" s="145"/>
      <c r="NT329" s="145"/>
      <c r="NU329" s="145"/>
      <c r="NV329" s="145"/>
      <c r="NW329" s="145"/>
      <c r="NX329" s="145"/>
      <c r="NY329" s="145"/>
      <c r="NZ329" s="145"/>
      <c r="OA329" s="145"/>
      <c r="OB329" s="145"/>
      <c r="OC329" s="145"/>
      <c r="OD329" s="145"/>
      <c r="OE329" s="145"/>
      <c r="OF329" s="145"/>
      <c r="OG329" s="145"/>
      <c r="OH329" s="145"/>
      <c r="OI329" s="145"/>
      <c r="OJ329" s="145"/>
      <c r="OK329" s="145"/>
      <c r="OL329" s="145"/>
      <c r="OM329" s="145"/>
      <c r="ON329" s="145"/>
      <c r="OO329" s="145"/>
      <c r="OP329" s="145"/>
      <c r="OQ329" s="145"/>
      <c r="OR329" s="145"/>
      <c r="OS329" s="145"/>
      <c r="OT329" s="145"/>
      <c r="OU329" s="145"/>
      <c r="OV329" s="145"/>
      <c r="OW329" s="145"/>
      <c r="OX329" s="145"/>
      <c r="OY329" s="145"/>
      <c r="OZ329" s="145"/>
      <c r="PA329" s="145"/>
      <c r="PB329" s="145"/>
      <c r="PC329" s="145"/>
      <c r="PD329" s="145"/>
      <c r="PE329" s="145"/>
      <c r="PF329" s="145"/>
      <c r="PG329" s="145"/>
      <c r="PH329" s="145"/>
      <c r="PI329" s="145"/>
      <c r="PJ329" s="145"/>
      <c r="PK329" s="145"/>
      <c r="PL329" s="145"/>
      <c r="PM329" s="145"/>
      <c r="PN329" s="145"/>
      <c r="PO329" s="145"/>
      <c r="PP329" s="145"/>
      <c r="PQ329" s="145"/>
      <c r="PR329" s="145"/>
      <c r="PS329" s="145"/>
      <c r="PT329" s="145"/>
      <c r="PU329" s="145"/>
      <c r="PV329" s="145"/>
      <c r="PW329" s="145"/>
      <c r="PX329" s="145"/>
      <c r="PY329" s="145"/>
      <c r="PZ329" s="145"/>
      <c r="QA329" s="145"/>
      <c r="QB329" s="145"/>
      <c r="QC329" s="145"/>
      <c r="QD329" s="145"/>
      <c r="QE329" s="145"/>
      <c r="QF329" s="145"/>
      <c r="QG329" s="145"/>
      <c r="QH329" s="145"/>
      <c r="QI329" s="145"/>
      <c r="QJ329" s="145"/>
      <c r="QK329" s="145"/>
      <c r="QL329" s="145"/>
      <c r="QM329" s="145"/>
      <c r="QN329" s="145"/>
      <c r="QO329" s="145"/>
      <c r="QP329" s="145"/>
      <c r="QQ329" s="145"/>
      <c r="QR329" s="145"/>
      <c r="QS329" s="145"/>
      <c r="QT329" s="145"/>
      <c r="QU329" s="145"/>
      <c r="QV329" s="145"/>
      <c r="QW329" s="145"/>
      <c r="QX329" s="145"/>
      <c r="QY329" s="145"/>
      <c r="QZ329" s="145"/>
      <c r="RA329" s="145"/>
      <c r="RB329" s="145"/>
      <c r="RC329" s="145"/>
      <c r="RD329" s="145"/>
      <c r="RE329" s="145"/>
      <c r="RF329" s="145"/>
      <c r="RG329" s="145"/>
      <c r="RH329" s="145"/>
      <c r="RI329" s="145"/>
      <c r="RJ329" s="145"/>
      <c r="RK329" s="145"/>
      <c r="RL329" s="145"/>
      <c r="RM329" s="145"/>
      <c r="RN329" s="145"/>
      <c r="RO329" s="145"/>
      <c r="RP329" s="145"/>
      <c r="RQ329" s="145"/>
      <c r="RR329" s="145"/>
      <c r="RS329" s="145"/>
      <c r="RT329" s="145"/>
      <c r="RU329" s="145"/>
      <c r="RV329" s="145"/>
      <c r="RW329" s="145"/>
      <c r="RX329" s="145"/>
      <c r="RY329" s="145"/>
      <c r="RZ329" s="145"/>
      <c r="SA329" s="145"/>
      <c r="SB329" s="145"/>
      <c r="SC329" s="145"/>
      <c r="SD329" s="145"/>
      <c r="SE329" s="145"/>
      <c r="SF329" s="145"/>
      <c r="SG329" s="145"/>
      <c r="SH329" s="145"/>
      <c r="SI329" s="145"/>
      <c r="SJ329" s="145"/>
      <c r="SK329" s="145"/>
      <c r="SL329" s="145"/>
      <c r="SM329" s="145"/>
      <c r="SN329" s="145"/>
      <c r="SO329" s="145"/>
      <c r="SP329" s="145"/>
      <c r="SQ329" s="145"/>
      <c r="SR329" s="145"/>
      <c r="SS329" s="145"/>
      <c r="ST329" s="145"/>
      <c r="SU329" s="145"/>
      <c r="SV329" s="145"/>
      <c r="SW329" s="145"/>
      <c r="SX329" s="145"/>
      <c r="SY329" s="145"/>
      <c r="SZ329" s="145"/>
      <c r="TA329" s="145"/>
      <c r="TB329" s="145"/>
      <c r="TC329" s="145"/>
      <c r="TD329" s="145"/>
      <c r="TE329" s="145"/>
      <c r="TF329" s="145"/>
      <c r="TG329" s="145"/>
      <c r="TH329" s="145"/>
      <c r="TI329" s="145"/>
      <c r="TJ329" s="145"/>
      <c r="TK329" s="145"/>
      <c r="TL329" s="145"/>
      <c r="TM329" s="145"/>
      <c r="TN329" s="145"/>
      <c r="TO329" s="145"/>
      <c r="TP329" s="145"/>
      <c r="TQ329" s="145"/>
      <c r="TR329" s="145"/>
      <c r="TS329" s="145"/>
      <c r="TT329" s="145"/>
      <c r="TU329" s="145"/>
      <c r="TV329" s="145"/>
      <c r="TW329" s="145"/>
      <c r="TX329" s="145"/>
      <c r="TY329" s="145"/>
      <c r="TZ329" s="145"/>
      <c r="UA329" s="145"/>
      <c r="UB329" s="145"/>
      <c r="UC329" s="145"/>
      <c r="UD329" s="145"/>
      <c r="UE329" s="145"/>
      <c r="UF329" s="145"/>
      <c r="UG329" s="145"/>
      <c r="UH329" s="145"/>
      <c r="UI329" s="145"/>
      <c r="UJ329" s="145"/>
      <c r="UK329" s="145"/>
      <c r="UL329" s="145"/>
      <c r="UM329" s="145"/>
      <c r="UN329" s="145"/>
      <c r="UO329" s="145"/>
      <c r="UP329" s="145"/>
      <c r="UQ329" s="145"/>
      <c r="UR329" s="145"/>
      <c r="US329" s="145"/>
      <c r="UT329" s="145"/>
      <c r="UU329" s="145"/>
      <c r="UV329" s="145"/>
      <c r="UW329" s="145"/>
      <c r="UX329" s="145"/>
      <c r="UY329" s="145"/>
      <c r="UZ329" s="145"/>
      <c r="VA329" s="145"/>
      <c r="VB329" s="145"/>
      <c r="VC329" s="145"/>
      <c r="VD329" s="145"/>
      <c r="VE329" s="145"/>
      <c r="VF329" s="145"/>
      <c r="VG329" s="145"/>
      <c r="VH329" s="145"/>
      <c r="VI329" s="145"/>
      <c r="VJ329" s="145"/>
      <c r="VK329" s="145"/>
      <c r="VL329" s="145"/>
      <c r="VM329" s="145"/>
      <c r="VN329" s="145"/>
      <c r="VO329" s="145"/>
      <c r="VP329" s="145"/>
      <c r="VQ329" s="145"/>
      <c r="VR329" s="145"/>
      <c r="VS329" s="145"/>
      <c r="VT329" s="145"/>
      <c r="VU329" s="145"/>
      <c r="VV329" s="145"/>
      <c r="VW329" s="145"/>
      <c r="VX329" s="145"/>
      <c r="VY329" s="145"/>
      <c r="VZ329" s="145"/>
      <c r="WA329" s="145"/>
      <c r="WB329" s="145"/>
      <c r="WC329" s="145"/>
      <c r="WD329" s="145"/>
      <c r="WE329" s="145"/>
      <c r="WF329" s="145"/>
      <c r="WG329" s="145"/>
      <c r="WH329" s="145"/>
      <c r="WI329" s="145"/>
      <c r="WJ329" s="145"/>
      <c r="WK329" s="145"/>
      <c r="WL329" s="145"/>
      <c r="WM329" s="145"/>
      <c r="WN329" s="145"/>
      <c r="WO329" s="145"/>
      <c r="WP329" s="145"/>
      <c r="WQ329" s="145"/>
      <c r="WR329" s="145"/>
      <c r="WS329" s="145"/>
      <c r="WT329" s="145"/>
      <c r="WU329" s="145"/>
      <c r="WV329" s="145"/>
      <c r="WW329" s="145"/>
      <c r="WX329" s="145"/>
      <c r="WY329" s="145"/>
      <c r="WZ329" s="145"/>
      <c r="XA329" s="145"/>
      <c r="XB329" s="145"/>
      <c r="XC329" s="145"/>
      <c r="XD329" s="145"/>
      <c r="XE329" s="145"/>
      <c r="XF329" s="145"/>
      <c r="XG329" s="145"/>
      <c r="XH329" s="145"/>
      <c r="XI329" s="145"/>
      <c r="XJ329" s="145"/>
      <c r="XK329" s="145"/>
      <c r="XL329" s="145"/>
      <c r="XM329" s="145"/>
      <c r="XN329" s="145"/>
      <c r="XO329" s="145"/>
      <c r="XP329" s="145"/>
      <c r="XQ329" s="145"/>
      <c r="XR329" s="145"/>
      <c r="XS329" s="145"/>
      <c r="XT329" s="145"/>
      <c r="XU329" s="145"/>
      <c r="XV329" s="145"/>
      <c r="XW329" s="145"/>
      <c r="XX329" s="145"/>
      <c r="XY329" s="145"/>
      <c r="XZ329" s="145"/>
      <c r="YA329" s="145"/>
      <c r="YB329" s="145"/>
      <c r="YC329" s="145"/>
      <c r="YD329" s="145"/>
      <c r="YE329" s="145"/>
      <c r="YF329" s="145"/>
      <c r="YG329" s="145"/>
      <c r="YH329" s="145"/>
      <c r="YI329" s="145"/>
      <c r="YJ329" s="145"/>
      <c r="YK329" s="145"/>
      <c r="YL329" s="145"/>
      <c r="YM329" s="145"/>
      <c r="YN329" s="145"/>
      <c r="YO329" s="145"/>
      <c r="YP329" s="145"/>
      <c r="YQ329" s="145"/>
      <c r="YR329" s="145"/>
      <c r="YS329" s="145"/>
      <c r="YT329" s="145"/>
      <c r="YU329" s="145"/>
      <c r="YV329" s="145"/>
      <c r="YW329" s="145"/>
      <c r="YX329" s="145"/>
      <c r="YY329" s="145"/>
      <c r="YZ329" s="145"/>
      <c r="ZA329" s="145"/>
      <c r="ZB329" s="145"/>
      <c r="ZC329" s="145"/>
      <c r="ZD329" s="145"/>
      <c r="ZE329" s="145"/>
      <c r="ZF329" s="145"/>
      <c r="ZG329" s="145"/>
      <c r="ZH329" s="145"/>
      <c r="ZI329" s="145"/>
      <c r="ZJ329" s="145"/>
      <c r="ZK329" s="145"/>
      <c r="ZL329" s="145"/>
      <c r="ZM329" s="145"/>
      <c r="ZN329" s="145"/>
      <c r="ZO329" s="145"/>
      <c r="ZP329" s="145"/>
      <c r="ZQ329" s="145"/>
      <c r="ZR329" s="145"/>
      <c r="ZS329" s="145"/>
      <c r="ZT329" s="145"/>
      <c r="ZU329" s="145"/>
      <c r="ZV329" s="145"/>
      <c r="ZW329" s="145"/>
      <c r="ZX329" s="145"/>
      <c r="ZY329" s="145"/>
      <c r="ZZ329" s="145"/>
      <c r="AAA329" s="145"/>
      <c r="AAB329" s="145"/>
      <c r="AAC329" s="145"/>
      <c r="AAD329" s="145"/>
      <c r="AAE329" s="145"/>
      <c r="AAF329" s="145"/>
      <c r="AAG329" s="145"/>
      <c r="AAH329" s="145"/>
      <c r="AAI329" s="145"/>
      <c r="AAJ329" s="145"/>
      <c r="AAK329" s="145"/>
      <c r="AAL329" s="145"/>
      <c r="AAM329" s="145"/>
      <c r="AAN329" s="145"/>
      <c r="AAO329" s="145"/>
      <c r="AAP329" s="145"/>
      <c r="AAQ329" s="145"/>
      <c r="AAR329" s="145"/>
      <c r="AAS329" s="145"/>
      <c r="AAT329" s="145"/>
      <c r="AAU329" s="145"/>
      <c r="AAV329" s="145"/>
      <c r="AAW329" s="145"/>
      <c r="AAX329" s="145"/>
      <c r="AAY329" s="145"/>
      <c r="AAZ329" s="145"/>
      <c r="ABA329" s="145"/>
      <c r="ABB329" s="145"/>
      <c r="ABC329" s="145"/>
      <c r="ABD329" s="145"/>
      <c r="ABE329" s="145"/>
      <c r="ABF329" s="145"/>
      <c r="ABG329" s="145"/>
      <c r="ABH329" s="145"/>
      <c r="ABI329" s="145"/>
      <c r="ABJ329" s="145"/>
      <c r="ABK329" s="145"/>
      <c r="ABL329" s="145"/>
      <c r="ABM329" s="145"/>
      <c r="ABN329" s="145"/>
      <c r="ABO329" s="145"/>
      <c r="ABP329" s="145"/>
      <c r="ABQ329" s="145"/>
      <c r="ABR329" s="145"/>
      <c r="ABS329" s="145"/>
      <c r="ABT329" s="145"/>
      <c r="ABU329" s="145"/>
      <c r="ABV329" s="145"/>
      <c r="ABW329" s="145"/>
      <c r="ABX329" s="145"/>
      <c r="ABY329" s="145"/>
      <c r="ABZ329" s="145"/>
      <c r="ACA329" s="145"/>
      <c r="ACB329" s="145"/>
      <c r="ACC329" s="145"/>
      <c r="ACD329" s="145"/>
      <c r="ACE329" s="145"/>
      <c r="ACF329" s="145"/>
      <c r="ACG329" s="145"/>
      <c r="ACH329" s="145"/>
      <c r="ACI329" s="145"/>
      <c r="ACJ329" s="145"/>
      <c r="ACK329" s="145"/>
      <c r="ACL329" s="145"/>
      <c r="ACM329" s="145"/>
      <c r="ACN329" s="145"/>
      <c r="ACO329" s="145"/>
      <c r="ACP329" s="145"/>
      <c r="ACQ329" s="145"/>
      <c r="ACR329" s="145"/>
      <c r="ACS329" s="145"/>
      <c r="ACT329" s="145"/>
      <c r="ACU329" s="145"/>
      <c r="ACV329" s="145"/>
      <c r="ACW329" s="145"/>
      <c r="ACX329" s="145"/>
      <c r="ACY329" s="145"/>
      <c r="ACZ329" s="145"/>
      <c r="ADA329" s="145"/>
      <c r="ADB329" s="145"/>
      <c r="ADC329" s="145"/>
      <c r="ADD329" s="145"/>
      <c r="ADE329" s="145"/>
      <c r="ADF329" s="145"/>
      <c r="ADG329" s="145"/>
      <c r="ADH329" s="145"/>
      <c r="ADI329" s="145"/>
      <c r="ADJ329" s="145"/>
      <c r="ADK329" s="145"/>
      <c r="ADL329" s="145"/>
      <c r="ADM329" s="145"/>
      <c r="ADN329" s="145"/>
      <c r="ADO329" s="145"/>
      <c r="ADP329" s="145"/>
      <c r="ADQ329" s="145"/>
      <c r="ADR329" s="145"/>
      <c r="ADS329" s="145"/>
      <c r="ADT329" s="145"/>
      <c r="ADU329" s="145"/>
      <c r="ADV329" s="145"/>
      <c r="ADW329" s="145"/>
      <c r="ADX329" s="145"/>
      <c r="ADY329" s="145"/>
      <c r="ADZ329" s="145"/>
      <c r="AEA329" s="145"/>
      <c r="AEB329" s="145"/>
      <c r="AEC329" s="145"/>
      <c r="AED329" s="145"/>
      <c r="AEE329" s="145"/>
      <c r="AEF329" s="145"/>
      <c r="AEG329" s="145"/>
      <c r="AEH329" s="145"/>
      <c r="AEI329" s="145"/>
      <c r="AEJ329" s="145"/>
      <c r="AEK329" s="145"/>
      <c r="AEL329" s="145"/>
      <c r="AEM329" s="145"/>
      <c r="AEN329" s="145"/>
      <c r="AEO329" s="145"/>
      <c r="AEP329" s="145"/>
      <c r="AEQ329" s="145"/>
      <c r="AER329" s="145"/>
      <c r="AES329" s="145"/>
      <c r="AET329" s="145"/>
      <c r="AEU329" s="145"/>
      <c r="AEV329" s="145"/>
      <c r="AEW329" s="145"/>
      <c r="AEX329" s="145"/>
      <c r="AEY329" s="145"/>
      <c r="AEZ329" s="145"/>
      <c r="AFA329" s="145"/>
      <c r="AFB329" s="145"/>
      <c r="AFC329" s="145"/>
      <c r="AFD329" s="145"/>
      <c r="AFE329" s="145"/>
      <c r="AFF329" s="145"/>
      <c r="AFG329" s="145"/>
      <c r="AFH329" s="145"/>
      <c r="AFI329" s="145"/>
      <c r="AFJ329" s="145"/>
      <c r="AFK329" s="145"/>
      <c r="AFL329" s="145"/>
      <c r="AFM329" s="145"/>
      <c r="AFN329" s="145"/>
      <c r="AFO329" s="145"/>
      <c r="AFP329" s="145"/>
      <c r="AFQ329" s="145"/>
      <c r="AFR329" s="145"/>
      <c r="AFS329" s="145"/>
      <c r="AFT329" s="145"/>
      <c r="AFU329" s="145"/>
      <c r="AFV329" s="145"/>
      <c r="AFW329" s="145"/>
      <c r="AFX329" s="145"/>
      <c r="AFY329" s="145"/>
      <c r="AFZ329" s="145"/>
      <c r="AGA329" s="145"/>
      <c r="AGB329" s="145"/>
      <c r="AGC329" s="145"/>
      <c r="AGD329" s="145"/>
      <c r="AGE329" s="145"/>
      <c r="AGF329" s="145"/>
      <c r="AGG329" s="145"/>
      <c r="AGH329" s="145"/>
      <c r="AGI329" s="145"/>
      <c r="AGJ329" s="145"/>
      <c r="AGK329" s="145"/>
      <c r="AGL329" s="145"/>
      <c r="AGM329" s="145"/>
      <c r="AGN329" s="145"/>
      <c r="AGO329" s="145"/>
      <c r="AGP329" s="145"/>
      <c r="AGQ329" s="145"/>
      <c r="AGR329" s="145"/>
      <c r="AGS329" s="145"/>
      <c r="AGT329" s="145"/>
      <c r="AGU329" s="145"/>
      <c r="AGV329" s="145"/>
      <c r="AGW329" s="145"/>
      <c r="AGX329" s="145"/>
      <c r="AGY329" s="145"/>
      <c r="AGZ329" s="145"/>
      <c r="AHA329" s="145"/>
      <c r="AHB329" s="145"/>
      <c r="AHC329" s="145"/>
      <c r="AHD329" s="145"/>
      <c r="AHE329" s="145"/>
      <c r="AHF329" s="145"/>
      <c r="AHG329" s="145"/>
      <c r="AHH329" s="145"/>
      <c r="AHI329" s="145"/>
      <c r="AHJ329" s="145"/>
      <c r="AHK329" s="145"/>
      <c r="AHL329" s="145"/>
      <c r="AHM329" s="145"/>
      <c r="AHN329" s="145"/>
      <c r="AHO329" s="145"/>
      <c r="AHP329" s="145"/>
      <c r="AHQ329" s="145"/>
      <c r="AHR329" s="145"/>
      <c r="AHS329" s="145"/>
      <c r="AHT329" s="145"/>
      <c r="AHU329" s="145"/>
      <c r="AHV329" s="145"/>
      <c r="AHW329" s="145"/>
      <c r="AHX329" s="145"/>
      <c r="AHY329" s="145"/>
      <c r="AHZ329" s="145"/>
      <c r="AIA329" s="145"/>
      <c r="AIB329" s="145"/>
      <c r="AIC329" s="145"/>
      <c r="AID329" s="145"/>
      <c r="AIE329" s="145"/>
      <c r="AIF329" s="145"/>
      <c r="AIG329" s="145"/>
      <c r="AIH329" s="145"/>
      <c r="AII329" s="145"/>
      <c r="AIJ329" s="145"/>
      <c r="AIK329" s="145"/>
      <c r="AIL329" s="145"/>
      <c r="AIM329" s="145"/>
      <c r="AIN329" s="145"/>
      <c r="AIO329" s="145"/>
      <c r="AIP329" s="145"/>
      <c r="AIQ329" s="145"/>
      <c r="AIR329" s="145"/>
      <c r="AIS329" s="145"/>
      <c r="AIT329" s="145"/>
      <c r="AIU329" s="145"/>
      <c r="AIV329" s="145"/>
      <c r="AIW329" s="145"/>
      <c r="AIX329" s="145"/>
      <c r="AIY329" s="145"/>
      <c r="AIZ329" s="145"/>
      <c r="AJA329" s="145"/>
      <c r="AJB329" s="145"/>
      <c r="AJC329" s="145"/>
      <c r="AJD329" s="145"/>
      <c r="AJE329" s="145"/>
      <c r="AJF329" s="145"/>
      <c r="AJG329" s="145"/>
      <c r="AJH329" s="145"/>
      <c r="AJI329" s="145"/>
      <c r="AJJ329" s="145"/>
      <c r="AJK329" s="145"/>
      <c r="AJL329" s="145"/>
      <c r="AJM329" s="145"/>
      <c r="AJN329" s="145"/>
      <c r="AJO329" s="145"/>
      <c r="AJP329" s="145"/>
      <c r="AJQ329" s="145"/>
      <c r="AJR329" s="145"/>
      <c r="AJS329" s="145"/>
      <c r="AJT329" s="145"/>
      <c r="AJU329" s="145"/>
      <c r="AJV329" s="145"/>
      <c r="AJW329" s="145"/>
      <c r="AJX329" s="145"/>
      <c r="AJY329" s="145"/>
      <c r="AJZ329" s="145"/>
      <c r="AKA329" s="145"/>
      <c r="AKB329" s="145"/>
      <c r="AKC329" s="145"/>
      <c r="AKD329" s="145"/>
      <c r="AKE329" s="145"/>
      <c r="AKF329" s="145"/>
      <c r="AKG329" s="145"/>
      <c r="AKH329" s="145"/>
      <c r="AKI329" s="145"/>
      <c r="AKJ329" s="145"/>
      <c r="AKK329" s="145"/>
      <c r="AKL329" s="145"/>
      <c r="AKM329" s="145"/>
      <c r="AKN329" s="145"/>
      <c r="AKO329" s="145"/>
      <c r="AKP329" s="145"/>
      <c r="AKQ329" s="145"/>
      <c r="AKR329" s="145"/>
      <c r="AKS329" s="145"/>
      <c r="AKT329" s="145"/>
      <c r="AKU329" s="145"/>
      <c r="AKV329" s="145"/>
      <c r="AKW329" s="145"/>
      <c r="AKX329" s="145"/>
      <c r="AKY329" s="145"/>
      <c r="AKZ329" s="145"/>
      <c r="ALA329" s="145"/>
      <c r="ALB329" s="145"/>
      <c r="ALC329" s="145"/>
      <c r="ALD329" s="145"/>
      <c r="ALE329" s="145"/>
      <c r="ALF329" s="145"/>
      <c r="ALG329" s="145"/>
      <c r="ALH329" s="145"/>
      <c r="ALI329" s="145"/>
      <c r="ALJ329" s="145"/>
      <c r="ALK329" s="145"/>
      <c r="ALL329" s="145"/>
      <c r="ALM329" s="145"/>
      <c r="ALN329" s="145"/>
      <c r="ALO329" s="145"/>
      <c r="ALP329" s="145"/>
      <c r="ALQ329" s="145"/>
      <c r="ALR329" s="145"/>
      <c r="ALS329" s="145"/>
      <c r="ALT329" s="145"/>
    </row>
    <row r="330" spans="1:1008" s="114" customFormat="1" ht="33.75" customHeight="1">
      <c r="A330" s="399" t="s">
        <v>439</v>
      </c>
      <c r="B330" s="400"/>
      <c r="C330" s="401"/>
      <c r="D330" s="19"/>
      <c r="E330" s="103">
        <v>3</v>
      </c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  <c r="IU330" s="145"/>
      <c r="IV330" s="145"/>
      <c r="IW330" s="145"/>
      <c r="IX330" s="145"/>
      <c r="IY330" s="145"/>
      <c r="IZ330" s="145"/>
      <c r="JA330" s="145"/>
      <c r="JB330" s="145"/>
      <c r="JC330" s="145"/>
      <c r="JD330" s="145"/>
      <c r="JE330" s="145"/>
      <c r="JF330" s="145"/>
      <c r="JG330" s="145"/>
      <c r="JH330" s="145"/>
      <c r="JI330" s="145"/>
      <c r="JJ330" s="145"/>
      <c r="JK330" s="145"/>
      <c r="JL330" s="145"/>
      <c r="JM330" s="145"/>
      <c r="JN330" s="145"/>
      <c r="JO330" s="145"/>
      <c r="JP330" s="145"/>
      <c r="JQ330" s="145"/>
      <c r="JR330" s="145"/>
      <c r="JS330" s="145"/>
      <c r="JT330" s="145"/>
      <c r="JU330" s="145"/>
      <c r="JV330" s="145"/>
      <c r="JW330" s="145"/>
      <c r="JX330" s="145"/>
      <c r="JY330" s="145"/>
      <c r="JZ330" s="145"/>
      <c r="KA330" s="145"/>
      <c r="KB330" s="145"/>
      <c r="KC330" s="145"/>
      <c r="KD330" s="145"/>
      <c r="KE330" s="145"/>
      <c r="KF330" s="145"/>
      <c r="KG330" s="145"/>
      <c r="KH330" s="145"/>
      <c r="KI330" s="145"/>
      <c r="KJ330" s="145"/>
      <c r="KK330" s="145"/>
      <c r="KL330" s="145"/>
      <c r="KM330" s="145"/>
      <c r="KN330" s="145"/>
      <c r="KO330" s="145"/>
      <c r="KP330" s="145"/>
      <c r="KQ330" s="145"/>
      <c r="KR330" s="145"/>
      <c r="KS330" s="145"/>
      <c r="KT330" s="145"/>
      <c r="KU330" s="145"/>
      <c r="KV330" s="145"/>
      <c r="KW330" s="145"/>
      <c r="KX330" s="145"/>
      <c r="KY330" s="145"/>
      <c r="KZ330" s="145"/>
      <c r="LA330" s="145"/>
      <c r="LB330" s="145"/>
      <c r="LC330" s="145"/>
      <c r="LD330" s="145"/>
      <c r="LE330" s="145"/>
      <c r="LF330" s="145"/>
      <c r="LG330" s="145"/>
      <c r="LH330" s="145"/>
      <c r="LI330" s="145"/>
      <c r="LJ330" s="145"/>
      <c r="LK330" s="145"/>
      <c r="LL330" s="145"/>
      <c r="LM330" s="145"/>
      <c r="LN330" s="145"/>
      <c r="LO330" s="145"/>
      <c r="LP330" s="145"/>
      <c r="LQ330" s="145"/>
      <c r="LR330" s="145"/>
      <c r="LS330" s="145"/>
      <c r="LT330" s="145"/>
      <c r="LU330" s="145"/>
      <c r="LV330" s="145"/>
      <c r="LW330" s="145"/>
      <c r="LX330" s="145"/>
      <c r="LY330" s="145"/>
      <c r="LZ330" s="145"/>
      <c r="MA330" s="145"/>
      <c r="MB330" s="145"/>
      <c r="MC330" s="145"/>
      <c r="MD330" s="145"/>
      <c r="ME330" s="145"/>
      <c r="MF330" s="145"/>
      <c r="MG330" s="145"/>
      <c r="MH330" s="145"/>
      <c r="MI330" s="145"/>
      <c r="MJ330" s="145"/>
      <c r="MK330" s="145"/>
      <c r="ML330" s="145"/>
      <c r="MM330" s="145"/>
      <c r="MN330" s="145"/>
      <c r="MO330" s="145"/>
      <c r="MP330" s="145"/>
      <c r="MQ330" s="145"/>
      <c r="MR330" s="145"/>
      <c r="MS330" s="145"/>
      <c r="MT330" s="145"/>
      <c r="MU330" s="145"/>
      <c r="MV330" s="145"/>
      <c r="MW330" s="145"/>
      <c r="MX330" s="145"/>
      <c r="MY330" s="145"/>
      <c r="MZ330" s="145"/>
      <c r="NA330" s="145"/>
      <c r="NB330" s="145"/>
      <c r="NC330" s="145"/>
      <c r="ND330" s="145"/>
      <c r="NE330" s="145"/>
      <c r="NF330" s="145"/>
      <c r="NG330" s="145"/>
      <c r="NH330" s="145"/>
      <c r="NI330" s="145"/>
      <c r="NJ330" s="145"/>
      <c r="NK330" s="145"/>
      <c r="NL330" s="145"/>
      <c r="NM330" s="145"/>
      <c r="NN330" s="145"/>
      <c r="NO330" s="145"/>
      <c r="NP330" s="145"/>
      <c r="NQ330" s="145"/>
      <c r="NR330" s="145"/>
      <c r="NS330" s="145"/>
      <c r="NT330" s="145"/>
      <c r="NU330" s="145"/>
      <c r="NV330" s="145"/>
      <c r="NW330" s="145"/>
      <c r="NX330" s="145"/>
      <c r="NY330" s="145"/>
      <c r="NZ330" s="145"/>
      <c r="OA330" s="145"/>
      <c r="OB330" s="145"/>
      <c r="OC330" s="145"/>
      <c r="OD330" s="145"/>
      <c r="OE330" s="145"/>
      <c r="OF330" s="145"/>
      <c r="OG330" s="145"/>
      <c r="OH330" s="145"/>
      <c r="OI330" s="145"/>
      <c r="OJ330" s="145"/>
      <c r="OK330" s="145"/>
      <c r="OL330" s="145"/>
      <c r="OM330" s="145"/>
      <c r="ON330" s="145"/>
      <c r="OO330" s="145"/>
      <c r="OP330" s="145"/>
      <c r="OQ330" s="145"/>
      <c r="OR330" s="145"/>
      <c r="OS330" s="145"/>
      <c r="OT330" s="145"/>
      <c r="OU330" s="145"/>
      <c r="OV330" s="145"/>
      <c r="OW330" s="145"/>
      <c r="OX330" s="145"/>
      <c r="OY330" s="145"/>
      <c r="OZ330" s="145"/>
      <c r="PA330" s="145"/>
      <c r="PB330" s="145"/>
      <c r="PC330" s="145"/>
      <c r="PD330" s="145"/>
      <c r="PE330" s="145"/>
      <c r="PF330" s="145"/>
      <c r="PG330" s="145"/>
      <c r="PH330" s="145"/>
      <c r="PI330" s="145"/>
      <c r="PJ330" s="145"/>
      <c r="PK330" s="145"/>
      <c r="PL330" s="145"/>
      <c r="PM330" s="145"/>
      <c r="PN330" s="145"/>
      <c r="PO330" s="145"/>
      <c r="PP330" s="145"/>
      <c r="PQ330" s="145"/>
      <c r="PR330" s="145"/>
      <c r="PS330" s="145"/>
      <c r="PT330" s="145"/>
      <c r="PU330" s="145"/>
      <c r="PV330" s="145"/>
      <c r="PW330" s="145"/>
      <c r="PX330" s="145"/>
      <c r="PY330" s="145"/>
      <c r="PZ330" s="145"/>
      <c r="QA330" s="145"/>
      <c r="QB330" s="145"/>
      <c r="QC330" s="145"/>
      <c r="QD330" s="145"/>
      <c r="QE330" s="145"/>
      <c r="QF330" s="145"/>
      <c r="QG330" s="145"/>
      <c r="QH330" s="145"/>
      <c r="QI330" s="145"/>
      <c r="QJ330" s="145"/>
      <c r="QK330" s="145"/>
      <c r="QL330" s="145"/>
      <c r="QM330" s="145"/>
      <c r="QN330" s="145"/>
      <c r="QO330" s="145"/>
      <c r="QP330" s="145"/>
      <c r="QQ330" s="145"/>
      <c r="QR330" s="145"/>
      <c r="QS330" s="145"/>
      <c r="QT330" s="145"/>
      <c r="QU330" s="145"/>
      <c r="QV330" s="145"/>
      <c r="QW330" s="145"/>
      <c r="QX330" s="145"/>
      <c r="QY330" s="145"/>
      <c r="QZ330" s="145"/>
      <c r="RA330" s="145"/>
      <c r="RB330" s="145"/>
      <c r="RC330" s="145"/>
      <c r="RD330" s="145"/>
      <c r="RE330" s="145"/>
      <c r="RF330" s="145"/>
      <c r="RG330" s="145"/>
      <c r="RH330" s="145"/>
      <c r="RI330" s="145"/>
      <c r="RJ330" s="145"/>
      <c r="RK330" s="145"/>
      <c r="RL330" s="145"/>
      <c r="RM330" s="145"/>
      <c r="RN330" s="145"/>
      <c r="RO330" s="145"/>
      <c r="RP330" s="145"/>
      <c r="RQ330" s="145"/>
      <c r="RR330" s="145"/>
      <c r="RS330" s="145"/>
      <c r="RT330" s="145"/>
      <c r="RU330" s="145"/>
      <c r="RV330" s="145"/>
      <c r="RW330" s="145"/>
      <c r="RX330" s="145"/>
      <c r="RY330" s="145"/>
      <c r="RZ330" s="145"/>
      <c r="SA330" s="145"/>
      <c r="SB330" s="145"/>
      <c r="SC330" s="145"/>
      <c r="SD330" s="145"/>
      <c r="SE330" s="145"/>
      <c r="SF330" s="145"/>
      <c r="SG330" s="145"/>
      <c r="SH330" s="145"/>
      <c r="SI330" s="145"/>
      <c r="SJ330" s="145"/>
      <c r="SK330" s="145"/>
      <c r="SL330" s="145"/>
      <c r="SM330" s="145"/>
      <c r="SN330" s="145"/>
      <c r="SO330" s="145"/>
      <c r="SP330" s="145"/>
      <c r="SQ330" s="145"/>
      <c r="SR330" s="145"/>
      <c r="SS330" s="145"/>
      <c r="ST330" s="145"/>
      <c r="SU330" s="145"/>
      <c r="SV330" s="145"/>
      <c r="SW330" s="145"/>
      <c r="SX330" s="145"/>
      <c r="SY330" s="145"/>
      <c r="SZ330" s="145"/>
      <c r="TA330" s="145"/>
      <c r="TB330" s="145"/>
      <c r="TC330" s="145"/>
      <c r="TD330" s="145"/>
      <c r="TE330" s="145"/>
      <c r="TF330" s="145"/>
      <c r="TG330" s="145"/>
      <c r="TH330" s="145"/>
      <c r="TI330" s="145"/>
      <c r="TJ330" s="145"/>
      <c r="TK330" s="145"/>
      <c r="TL330" s="145"/>
      <c r="TM330" s="145"/>
      <c r="TN330" s="145"/>
      <c r="TO330" s="145"/>
      <c r="TP330" s="145"/>
      <c r="TQ330" s="145"/>
      <c r="TR330" s="145"/>
      <c r="TS330" s="145"/>
      <c r="TT330" s="145"/>
      <c r="TU330" s="145"/>
      <c r="TV330" s="145"/>
      <c r="TW330" s="145"/>
      <c r="TX330" s="145"/>
      <c r="TY330" s="145"/>
      <c r="TZ330" s="145"/>
      <c r="UA330" s="145"/>
      <c r="UB330" s="145"/>
      <c r="UC330" s="145"/>
      <c r="UD330" s="145"/>
      <c r="UE330" s="145"/>
      <c r="UF330" s="145"/>
      <c r="UG330" s="145"/>
      <c r="UH330" s="145"/>
      <c r="UI330" s="145"/>
      <c r="UJ330" s="145"/>
      <c r="UK330" s="145"/>
      <c r="UL330" s="145"/>
      <c r="UM330" s="145"/>
      <c r="UN330" s="145"/>
      <c r="UO330" s="145"/>
      <c r="UP330" s="145"/>
      <c r="UQ330" s="145"/>
      <c r="UR330" s="145"/>
      <c r="US330" s="145"/>
      <c r="UT330" s="145"/>
      <c r="UU330" s="145"/>
      <c r="UV330" s="145"/>
      <c r="UW330" s="145"/>
      <c r="UX330" s="145"/>
      <c r="UY330" s="145"/>
      <c r="UZ330" s="145"/>
      <c r="VA330" s="145"/>
      <c r="VB330" s="145"/>
      <c r="VC330" s="145"/>
      <c r="VD330" s="145"/>
      <c r="VE330" s="145"/>
      <c r="VF330" s="145"/>
      <c r="VG330" s="145"/>
      <c r="VH330" s="145"/>
      <c r="VI330" s="145"/>
      <c r="VJ330" s="145"/>
      <c r="VK330" s="145"/>
      <c r="VL330" s="145"/>
      <c r="VM330" s="145"/>
      <c r="VN330" s="145"/>
      <c r="VO330" s="145"/>
      <c r="VP330" s="145"/>
      <c r="VQ330" s="145"/>
      <c r="VR330" s="145"/>
      <c r="VS330" s="145"/>
      <c r="VT330" s="145"/>
      <c r="VU330" s="145"/>
      <c r="VV330" s="145"/>
      <c r="VW330" s="145"/>
      <c r="VX330" s="145"/>
      <c r="VY330" s="145"/>
      <c r="VZ330" s="145"/>
      <c r="WA330" s="145"/>
      <c r="WB330" s="145"/>
      <c r="WC330" s="145"/>
      <c r="WD330" s="145"/>
      <c r="WE330" s="145"/>
      <c r="WF330" s="145"/>
      <c r="WG330" s="145"/>
      <c r="WH330" s="145"/>
      <c r="WI330" s="145"/>
      <c r="WJ330" s="145"/>
      <c r="WK330" s="145"/>
      <c r="WL330" s="145"/>
      <c r="WM330" s="145"/>
      <c r="WN330" s="145"/>
      <c r="WO330" s="145"/>
      <c r="WP330" s="145"/>
      <c r="WQ330" s="145"/>
      <c r="WR330" s="145"/>
      <c r="WS330" s="145"/>
      <c r="WT330" s="145"/>
      <c r="WU330" s="145"/>
      <c r="WV330" s="145"/>
      <c r="WW330" s="145"/>
      <c r="WX330" s="145"/>
      <c r="WY330" s="145"/>
      <c r="WZ330" s="145"/>
      <c r="XA330" s="145"/>
      <c r="XB330" s="145"/>
      <c r="XC330" s="145"/>
      <c r="XD330" s="145"/>
      <c r="XE330" s="145"/>
      <c r="XF330" s="145"/>
      <c r="XG330" s="145"/>
      <c r="XH330" s="145"/>
      <c r="XI330" s="145"/>
      <c r="XJ330" s="145"/>
      <c r="XK330" s="145"/>
      <c r="XL330" s="145"/>
      <c r="XM330" s="145"/>
      <c r="XN330" s="145"/>
      <c r="XO330" s="145"/>
      <c r="XP330" s="145"/>
      <c r="XQ330" s="145"/>
      <c r="XR330" s="145"/>
      <c r="XS330" s="145"/>
      <c r="XT330" s="145"/>
      <c r="XU330" s="145"/>
      <c r="XV330" s="145"/>
      <c r="XW330" s="145"/>
      <c r="XX330" s="145"/>
      <c r="XY330" s="145"/>
      <c r="XZ330" s="145"/>
      <c r="YA330" s="145"/>
      <c r="YB330" s="145"/>
      <c r="YC330" s="145"/>
      <c r="YD330" s="145"/>
      <c r="YE330" s="145"/>
      <c r="YF330" s="145"/>
      <c r="YG330" s="145"/>
      <c r="YH330" s="145"/>
      <c r="YI330" s="145"/>
      <c r="YJ330" s="145"/>
      <c r="YK330" s="145"/>
      <c r="YL330" s="145"/>
      <c r="YM330" s="145"/>
      <c r="YN330" s="145"/>
      <c r="YO330" s="145"/>
      <c r="YP330" s="145"/>
      <c r="YQ330" s="145"/>
      <c r="YR330" s="145"/>
      <c r="YS330" s="145"/>
      <c r="YT330" s="145"/>
      <c r="YU330" s="145"/>
      <c r="YV330" s="145"/>
      <c r="YW330" s="145"/>
      <c r="YX330" s="145"/>
      <c r="YY330" s="145"/>
      <c r="YZ330" s="145"/>
      <c r="ZA330" s="145"/>
      <c r="ZB330" s="145"/>
      <c r="ZC330" s="145"/>
      <c r="ZD330" s="145"/>
      <c r="ZE330" s="145"/>
      <c r="ZF330" s="145"/>
      <c r="ZG330" s="145"/>
      <c r="ZH330" s="145"/>
      <c r="ZI330" s="145"/>
      <c r="ZJ330" s="145"/>
      <c r="ZK330" s="145"/>
      <c r="ZL330" s="145"/>
      <c r="ZM330" s="145"/>
      <c r="ZN330" s="145"/>
      <c r="ZO330" s="145"/>
      <c r="ZP330" s="145"/>
      <c r="ZQ330" s="145"/>
      <c r="ZR330" s="145"/>
      <c r="ZS330" s="145"/>
      <c r="ZT330" s="145"/>
      <c r="ZU330" s="145"/>
      <c r="ZV330" s="145"/>
      <c r="ZW330" s="145"/>
      <c r="ZX330" s="145"/>
      <c r="ZY330" s="145"/>
      <c r="ZZ330" s="145"/>
      <c r="AAA330" s="145"/>
      <c r="AAB330" s="145"/>
      <c r="AAC330" s="145"/>
      <c r="AAD330" s="145"/>
      <c r="AAE330" s="145"/>
      <c r="AAF330" s="145"/>
      <c r="AAG330" s="145"/>
      <c r="AAH330" s="145"/>
      <c r="AAI330" s="145"/>
      <c r="AAJ330" s="145"/>
      <c r="AAK330" s="145"/>
      <c r="AAL330" s="145"/>
      <c r="AAM330" s="145"/>
      <c r="AAN330" s="145"/>
      <c r="AAO330" s="145"/>
      <c r="AAP330" s="145"/>
      <c r="AAQ330" s="145"/>
      <c r="AAR330" s="145"/>
      <c r="AAS330" s="145"/>
      <c r="AAT330" s="145"/>
      <c r="AAU330" s="145"/>
      <c r="AAV330" s="145"/>
      <c r="AAW330" s="145"/>
      <c r="AAX330" s="145"/>
      <c r="AAY330" s="145"/>
      <c r="AAZ330" s="145"/>
      <c r="ABA330" s="145"/>
      <c r="ABB330" s="145"/>
      <c r="ABC330" s="145"/>
      <c r="ABD330" s="145"/>
      <c r="ABE330" s="145"/>
      <c r="ABF330" s="145"/>
      <c r="ABG330" s="145"/>
      <c r="ABH330" s="145"/>
      <c r="ABI330" s="145"/>
      <c r="ABJ330" s="145"/>
      <c r="ABK330" s="145"/>
      <c r="ABL330" s="145"/>
      <c r="ABM330" s="145"/>
      <c r="ABN330" s="145"/>
      <c r="ABO330" s="145"/>
      <c r="ABP330" s="145"/>
      <c r="ABQ330" s="145"/>
      <c r="ABR330" s="145"/>
      <c r="ABS330" s="145"/>
      <c r="ABT330" s="145"/>
      <c r="ABU330" s="145"/>
      <c r="ABV330" s="145"/>
      <c r="ABW330" s="145"/>
      <c r="ABX330" s="145"/>
      <c r="ABY330" s="145"/>
      <c r="ABZ330" s="145"/>
      <c r="ACA330" s="145"/>
      <c r="ACB330" s="145"/>
      <c r="ACC330" s="145"/>
      <c r="ACD330" s="145"/>
      <c r="ACE330" s="145"/>
      <c r="ACF330" s="145"/>
      <c r="ACG330" s="145"/>
      <c r="ACH330" s="145"/>
      <c r="ACI330" s="145"/>
      <c r="ACJ330" s="145"/>
      <c r="ACK330" s="145"/>
      <c r="ACL330" s="145"/>
      <c r="ACM330" s="145"/>
      <c r="ACN330" s="145"/>
      <c r="ACO330" s="145"/>
      <c r="ACP330" s="145"/>
      <c r="ACQ330" s="145"/>
      <c r="ACR330" s="145"/>
      <c r="ACS330" s="145"/>
      <c r="ACT330" s="145"/>
      <c r="ACU330" s="145"/>
      <c r="ACV330" s="145"/>
      <c r="ACW330" s="145"/>
      <c r="ACX330" s="145"/>
      <c r="ACY330" s="145"/>
      <c r="ACZ330" s="145"/>
      <c r="ADA330" s="145"/>
      <c r="ADB330" s="145"/>
      <c r="ADC330" s="145"/>
      <c r="ADD330" s="145"/>
      <c r="ADE330" s="145"/>
      <c r="ADF330" s="145"/>
      <c r="ADG330" s="145"/>
      <c r="ADH330" s="145"/>
      <c r="ADI330" s="145"/>
      <c r="ADJ330" s="145"/>
      <c r="ADK330" s="145"/>
      <c r="ADL330" s="145"/>
      <c r="ADM330" s="145"/>
      <c r="ADN330" s="145"/>
      <c r="ADO330" s="145"/>
      <c r="ADP330" s="145"/>
      <c r="ADQ330" s="145"/>
      <c r="ADR330" s="145"/>
      <c r="ADS330" s="145"/>
      <c r="ADT330" s="145"/>
      <c r="ADU330" s="145"/>
      <c r="ADV330" s="145"/>
      <c r="ADW330" s="145"/>
      <c r="ADX330" s="145"/>
      <c r="ADY330" s="145"/>
      <c r="ADZ330" s="145"/>
      <c r="AEA330" s="145"/>
      <c r="AEB330" s="145"/>
      <c r="AEC330" s="145"/>
      <c r="AED330" s="145"/>
      <c r="AEE330" s="145"/>
      <c r="AEF330" s="145"/>
      <c r="AEG330" s="145"/>
      <c r="AEH330" s="145"/>
      <c r="AEI330" s="145"/>
      <c r="AEJ330" s="145"/>
      <c r="AEK330" s="145"/>
      <c r="AEL330" s="145"/>
      <c r="AEM330" s="145"/>
      <c r="AEN330" s="145"/>
      <c r="AEO330" s="145"/>
      <c r="AEP330" s="145"/>
      <c r="AEQ330" s="145"/>
      <c r="AER330" s="145"/>
      <c r="AES330" s="145"/>
      <c r="AET330" s="145"/>
      <c r="AEU330" s="145"/>
      <c r="AEV330" s="145"/>
      <c r="AEW330" s="145"/>
      <c r="AEX330" s="145"/>
      <c r="AEY330" s="145"/>
      <c r="AEZ330" s="145"/>
      <c r="AFA330" s="145"/>
      <c r="AFB330" s="145"/>
      <c r="AFC330" s="145"/>
      <c r="AFD330" s="145"/>
      <c r="AFE330" s="145"/>
      <c r="AFF330" s="145"/>
      <c r="AFG330" s="145"/>
      <c r="AFH330" s="145"/>
      <c r="AFI330" s="145"/>
      <c r="AFJ330" s="145"/>
      <c r="AFK330" s="145"/>
      <c r="AFL330" s="145"/>
      <c r="AFM330" s="145"/>
      <c r="AFN330" s="145"/>
      <c r="AFO330" s="145"/>
      <c r="AFP330" s="145"/>
      <c r="AFQ330" s="145"/>
      <c r="AFR330" s="145"/>
      <c r="AFS330" s="145"/>
      <c r="AFT330" s="145"/>
      <c r="AFU330" s="145"/>
      <c r="AFV330" s="145"/>
      <c r="AFW330" s="145"/>
      <c r="AFX330" s="145"/>
      <c r="AFY330" s="145"/>
      <c r="AFZ330" s="145"/>
      <c r="AGA330" s="145"/>
      <c r="AGB330" s="145"/>
      <c r="AGC330" s="145"/>
      <c r="AGD330" s="145"/>
      <c r="AGE330" s="145"/>
      <c r="AGF330" s="145"/>
      <c r="AGG330" s="145"/>
      <c r="AGH330" s="145"/>
      <c r="AGI330" s="145"/>
      <c r="AGJ330" s="145"/>
      <c r="AGK330" s="145"/>
      <c r="AGL330" s="145"/>
      <c r="AGM330" s="145"/>
      <c r="AGN330" s="145"/>
      <c r="AGO330" s="145"/>
      <c r="AGP330" s="145"/>
      <c r="AGQ330" s="145"/>
      <c r="AGR330" s="145"/>
      <c r="AGS330" s="145"/>
      <c r="AGT330" s="145"/>
      <c r="AGU330" s="145"/>
      <c r="AGV330" s="145"/>
      <c r="AGW330" s="145"/>
      <c r="AGX330" s="145"/>
      <c r="AGY330" s="145"/>
      <c r="AGZ330" s="145"/>
      <c r="AHA330" s="145"/>
      <c r="AHB330" s="145"/>
      <c r="AHC330" s="145"/>
      <c r="AHD330" s="145"/>
      <c r="AHE330" s="145"/>
      <c r="AHF330" s="145"/>
      <c r="AHG330" s="145"/>
      <c r="AHH330" s="145"/>
      <c r="AHI330" s="145"/>
      <c r="AHJ330" s="145"/>
      <c r="AHK330" s="145"/>
      <c r="AHL330" s="145"/>
      <c r="AHM330" s="145"/>
      <c r="AHN330" s="145"/>
      <c r="AHO330" s="145"/>
      <c r="AHP330" s="145"/>
      <c r="AHQ330" s="145"/>
      <c r="AHR330" s="145"/>
      <c r="AHS330" s="145"/>
      <c r="AHT330" s="145"/>
      <c r="AHU330" s="145"/>
      <c r="AHV330" s="145"/>
      <c r="AHW330" s="145"/>
      <c r="AHX330" s="145"/>
      <c r="AHY330" s="145"/>
      <c r="AHZ330" s="145"/>
      <c r="AIA330" s="145"/>
      <c r="AIB330" s="145"/>
      <c r="AIC330" s="145"/>
      <c r="AID330" s="145"/>
      <c r="AIE330" s="145"/>
      <c r="AIF330" s="145"/>
      <c r="AIG330" s="145"/>
      <c r="AIH330" s="145"/>
      <c r="AII330" s="145"/>
      <c r="AIJ330" s="145"/>
      <c r="AIK330" s="145"/>
      <c r="AIL330" s="145"/>
      <c r="AIM330" s="145"/>
      <c r="AIN330" s="145"/>
      <c r="AIO330" s="145"/>
      <c r="AIP330" s="145"/>
      <c r="AIQ330" s="145"/>
      <c r="AIR330" s="145"/>
      <c r="AIS330" s="145"/>
      <c r="AIT330" s="145"/>
      <c r="AIU330" s="145"/>
      <c r="AIV330" s="145"/>
      <c r="AIW330" s="145"/>
      <c r="AIX330" s="145"/>
      <c r="AIY330" s="145"/>
      <c r="AIZ330" s="145"/>
      <c r="AJA330" s="145"/>
      <c r="AJB330" s="145"/>
      <c r="AJC330" s="145"/>
      <c r="AJD330" s="145"/>
      <c r="AJE330" s="145"/>
      <c r="AJF330" s="145"/>
      <c r="AJG330" s="145"/>
      <c r="AJH330" s="145"/>
      <c r="AJI330" s="145"/>
      <c r="AJJ330" s="145"/>
      <c r="AJK330" s="145"/>
      <c r="AJL330" s="145"/>
      <c r="AJM330" s="145"/>
      <c r="AJN330" s="145"/>
      <c r="AJO330" s="145"/>
      <c r="AJP330" s="145"/>
      <c r="AJQ330" s="145"/>
      <c r="AJR330" s="145"/>
      <c r="AJS330" s="145"/>
      <c r="AJT330" s="145"/>
      <c r="AJU330" s="145"/>
      <c r="AJV330" s="145"/>
      <c r="AJW330" s="145"/>
      <c r="AJX330" s="145"/>
      <c r="AJY330" s="145"/>
      <c r="AJZ330" s="145"/>
      <c r="AKA330" s="145"/>
      <c r="AKB330" s="145"/>
      <c r="AKC330" s="145"/>
      <c r="AKD330" s="145"/>
      <c r="AKE330" s="145"/>
      <c r="AKF330" s="145"/>
      <c r="AKG330" s="145"/>
      <c r="AKH330" s="145"/>
      <c r="AKI330" s="145"/>
      <c r="AKJ330" s="145"/>
      <c r="AKK330" s="145"/>
      <c r="AKL330" s="145"/>
      <c r="AKM330" s="145"/>
      <c r="AKN330" s="145"/>
      <c r="AKO330" s="145"/>
      <c r="AKP330" s="145"/>
      <c r="AKQ330" s="145"/>
      <c r="AKR330" s="145"/>
      <c r="AKS330" s="145"/>
      <c r="AKT330" s="145"/>
      <c r="AKU330" s="145"/>
      <c r="AKV330" s="145"/>
      <c r="AKW330" s="145"/>
      <c r="AKX330" s="145"/>
      <c r="AKY330" s="145"/>
      <c r="AKZ330" s="145"/>
      <c r="ALA330" s="145"/>
      <c r="ALB330" s="145"/>
      <c r="ALC330" s="145"/>
      <c r="ALD330" s="145"/>
      <c r="ALE330" s="145"/>
      <c r="ALF330" s="145"/>
      <c r="ALG330" s="145"/>
      <c r="ALH330" s="145"/>
      <c r="ALI330" s="145"/>
      <c r="ALJ330" s="145"/>
      <c r="ALK330" s="145"/>
      <c r="ALL330" s="145"/>
      <c r="ALM330" s="145"/>
      <c r="ALN330" s="145"/>
      <c r="ALO330" s="145"/>
      <c r="ALP330" s="145"/>
      <c r="ALQ330" s="145"/>
      <c r="ALR330" s="145"/>
      <c r="ALS330" s="145"/>
      <c r="ALT330" s="145"/>
    </row>
    <row r="331" spans="1:1008" s="114" customFormat="1" ht="33.75" customHeight="1">
      <c r="A331" s="477" t="s">
        <v>193</v>
      </c>
      <c r="B331" s="477"/>
      <c r="C331" s="477"/>
      <c r="D331" s="118">
        <f>SUM(D312:D330)</f>
        <v>0</v>
      </c>
      <c r="E331" s="103">
        <f>SUM(E312:E330)</f>
        <v>51</v>
      </c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  <c r="IU331" s="145"/>
      <c r="IV331" s="145"/>
      <c r="IW331" s="145"/>
      <c r="IX331" s="145"/>
      <c r="IY331" s="145"/>
      <c r="IZ331" s="145"/>
      <c r="JA331" s="145"/>
      <c r="JB331" s="145"/>
      <c r="JC331" s="145"/>
      <c r="JD331" s="145"/>
      <c r="JE331" s="145"/>
      <c r="JF331" s="145"/>
      <c r="JG331" s="145"/>
      <c r="JH331" s="145"/>
      <c r="JI331" s="145"/>
      <c r="JJ331" s="145"/>
      <c r="JK331" s="145"/>
      <c r="JL331" s="145"/>
      <c r="JM331" s="145"/>
      <c r="JN331" s="145"/>
      <c r="JO331" s="145"/>
      <c r="JP331" s="145"/>
      <c r="JQ331" s="145"/>
      <c r="JR331" s="145"/>
      <c r="JS331" s="145"/>
      <c r="JT331" s="145"/>
      <c r="JU331" s="145"/>
      <c r="JV331" s="145"/>
      <c r="JW331" s="145"/>
      <c r="JX331" s="145"/>
      <c r="JY331" s="145"/>
      <c r="JZ331" s="145"/>
      <c r="KA331" s="145"/>
      <c r="KB331" s="145"/>
      <c r="KC331" s="145"/>
      <c r="KD331" s="145"/>
      <c r="KE331" s="145"/>
      <c r="KF331" s="145"/>
      <c r="KG331" s="145"/>
      <c r="KH331" s="145"/>
      <c r="KI331" s="145"/>
      <c r="KJ331" s="145"/>
      <c r="KK331" s="145"/>
      <c r="KL331" s="145"/>
      <c r="KM331" s="145"/>
      <c r="KN331" s="145"/>
      <c r="KO331" s="145"/>
      <c r="KP331" s="145"/>
      <c r="KQ331" s="145"/>
      <c r="KR331" s="145"/>
      <c r="KS331" s="145"/>
      <c r="KT331" s="145"/>
      <c r="KU331" s="145"/>
      <c r="KV331" s="145"/>
      <c r="KW331" s="145"/>
      <c r="KX331" s="145"/>
      <c r="KY331" s="145"/>
      <c r="KZ331" s="145"/>
      <c r="LA331" s="145"/>
      <c r="LB331" s="145"/>
      <c r="LC331" s="145"/>
      <c r="LD331" s="145"/>
      <c r="LE331" s="145"/>
      <c r="LF331" s="145"/>
      <c r="LG331" s="145"/>
      <c r="LH331" s="145"/>
      <c r="LI331" s="145"/>
      <c r="LJ331" s="145"/>
      <c r="LK331" s="145"/>
      <c r="LL331" s="145"/>
      <c r="LM331" s="145"/>
      <c r="LN331" s="145"/>
      <c r="LO331" s="145"/>
      <c r="LP331" s="145"/>
      <c r="LQ331" s="145"/>
      <c r="LR331" s="145"/>
      <c r="LS331" s="145"/>
      <c r="LT331" s="145"/>
      <c r="LU331" s="145"/>
      <c r="LV331" s="145"/>
      <c r="LW331" s="145"/>
      <c r="LX331" s="145"/>
      <c r="LY331" s="145"/>
      <c r="LZ331" s="145"/>
      <c r="MA331" s="145"/>
      <c r="MB331" s="145"/>
      <c r="MC331" s="145"/>
      <c r="MD331" s="145"/>
      <c r="ME331" s="145"/>
      <c r="MF331" s="145"/>
      <c r="MG331" s="145"/>
      <c r="MH331" s="145"/>
      <c r="MI331" s="145"/>
      <c r="MJ331" s="145"/>
      <c r="MK331" s="145"/>
      <c r="ML331" s="145"/>
      <c r="MM331" s="145"/>
      <c r="MN331" s="145"/>
      <c r="MO331" s="145"/>
      <c r="MP331" s="145"/>
      <c r="MQ331" s="145"/>
      <c r="MR331" s="145"/>
      <c r="MS331" s="145"/>
      <c r="MT331" s="145"/>
      <c r="MU331" s="145"/>
      <c r="MV331" s="145"/>
      <c r="MW331" s="145"/>
      <c r="MX331" s="145"/>
      <c r="MY331" s="145"/>
      <c r="MZ331" s="145"/>
      <c r="NA331" s="145"/>
      <c r="NB331" s="145"/>
      <c r="NC331" s="145"/>
      <c r="ND331" s="145"/>
      <c r="NE331" s="145"/>
      <c r="NF331" s="145"/>
      <c r="NG331" s="145"/>
      <c r="NH331" s="145"/>
      <c r="NI331" s="145"/>
      <c r="NJ331" s="145"/>
      <c r="NK331" s="145"/>
      <c r="NL331" s="145"/>
      <c r="NM331" s="145"/>
      <c r="NN331" s="145"/>
      <c r="NO331" s="145"/>
      <c r="NP331" s="145"/>
      <c r="NQ331" s="145"/>
      <c r="NR331" s="145"/>
      <c r="NS331" s="145"/>
      <c r="NT331" s="145"/>
      <c r="NU331" s="145"/>
      <c r="NV331" s="145"/>
      <c r="NW331" s="145"/>
      <c r="NX331" s="145"/>
      <c r="NY331" s="145"/>
      <c r="NZ331" s="145"/>
      <c r="OA331" s="145"/>
      <c r="OB331" s="145"/>
      <c r="OC331" s="145"/>
      <c r="OD331" s="145"/>
      <c r="OE331" s="145"/>
      <c r="OF331" s="145"/>
      <c r="OG331" s="145"/>
      <c r="OH331" s="145"/>
      <c r="OI331" s="145"/>
      <c r="OJ331" s="145"/>
      <c r="OK331" s="145"/>
      <c r="OL331" s="145"/>
      <c r="OM331" s="145"/>
      <c r="ON331" s="145"/>
      <c r="OO331" s="145"/>
      <c r="OP331" s="145"/>
      <c r="OQ331" s="145"/>
      <c r="OR331" s="145"/>
      <c r="OS331" s="145"/>
      <c r="OT331" s="145"/>
      <c r="OU331" s="145"/>
      <c r="OV331" s="145"/>
      <c r="OW331" s="145"/>
      <c r="OX331" s="145"/>
      <c r="OY331" s="145"/>
      <c r="OZ331" s="145"/>
      <c r="PA331" s="145"/>
      <c r="PB331" s="145"/>
      <c r="PC331" s="145"/>
      <c r="PD331" s="145"/>
      <c r="PE331" s="145"/>
      <c r="PF331" s="145"/>
      <c r="PG331" s="145"/>
      <c r="PH331" s="145"/>
      <c r="PI331" s="145"/>
      <c r="PJ331" s="145"/>
      <c r="PK331" s="145"/>
      <c r="PL331" s="145"/>
      <c r="PM331" s="145"/>
      <c r="PN331" s="145"/>
      <c r="PO331" s="145"/>
      <c r="PP331" s="145"/>
      <c r="PQ331" s="145"/>
      <c r="PR331" s="145"/>
      <c r="PS331" s="145"/>
      <c r="PT331" s="145"/>
      <c r="PU331" s="145"/>
      <c r="PV331" s="145"/>
      <c r="PW331" s="145"/>
      <c r="PX331" s="145"/>
      <c r="PY331" s="145"/>
      <c r="PZ331" s="145"/>
      <c r="QA331" s="145"/>
      <c r="QB331" s="145"/>
      <c r="QC331" s="145"/>
      <c r="QD331" s="145"/>
      <c r="QE331" s="145"/>
      <c r="QF331" s="145"/>
      <c r="QG331" s="145"/>
      <c r="QH331" s="145"/>
      <c r="QI331" s="145"/>
      <c r="QJ331" s="145"/>
      <c r="QK331" s="145"/>
      <c r="QL331" s="145"/>
      <c r="QM331" s="145"/>
      <c r="QN331" s="145"/>
      <c r="QO331" s="145"/>
      <c r="QP331" s="145"/>
      <c r="QQ331" s="145"/>
      <c r="QR331" s="145"/>
      <c r="QS331" s="145"/>
      <c r="QT331" s="145"/>
      <c r="QU331" s="145"/>
      <c r="QV331" s="145"/>
      <c r="QW331" s="145"/>
      <c r="QX331" s="145"/>
      <c r="QY331" s="145"/>
      <c r="QZ331" s="145"/>
      <c r="RA331" s="145"/>
      <c r="RB331" s="145"/>
      <c r="RC331" s="145"/>
      <c r="RD331" s="145"/>
      <c r="RE331" s="145"/>
      <c r="RF331" s="145"/>
      <c r="RG331" s="145"/>
      <c r="RH331" s="145"/>
      <c r="RI331" s="145"/>
      <c r="RJ331" s="145"/>
      <c r="RK331" s="145"/>
      <c r="RL331" s="145"/>
      <c r="RM331" s="145"/>
      <c r="RN331" s="145"/>
      <c r="RO331" s="145"/>
      <c r="RP331" s="145"/>
      <c r="RQ331" s="145"/>
      <c r="RR331" s="145"/>
      <c r="RS331" s="145"/>
      <c r="RT331" s="145"/>
      <c r="RU331" s="145"/>
      <c r="RV331" s="145"/>
      <c r="RW331" s="145"/>
      <c r="RX331" s="145"/>
      <c r="RY331" s="145"/>
      <c r="RZ331" s="145"/>
      <c r="SA331" s="145"/>
      <c r="SB331" s="145"/>
      <c r="SC331" s="145"/>
      <c r="SD331" s="145"/>
      <c r="SE331" s="145"/>
      <c r="SF331" s="145"/>
      <c r="SG331" s="145"/>
      <c r="SH331" s="145"/>
      <c r="SI331" s="145"/>
      <c r="SJ331" s="145"/>
      <c r="SK331" s="145"/>
      <c r="SL331" s="145"/>
      <c r="SM331" s="145"/>
      <c r="SN331" s="145"/>
      <c r="SO331" s="145"/>
      <c r="SP331" s="145"/>
      <c r="SQ331" s="145"/>
      <c r="SR331" s="145"/>
      <c r="SS331" s="145"/>
      <c r="ST331" s="145"/>
      <c r="SU331" s="145"/>
      <c r="SV331" s="145"/>
      <c r="SW331" s="145"/>
      <c r="SX331" s="145"/>
      <c r="SY331" s="145"/>
      <c r="SZ331" s="145"/>
      <c r="TA331" s="145"/>
      <c r="TB331" s="145"/>
      <c r="TC331" s="145"/>
      <c r="TD331" s="145"/>
      <c r="TE331" s="145"/>
      <c r="TF331" s="145"/>
      <c r="TG331" s="145"/>
      <c r="TH331" s="145"/>
      <c r="TI331" s="145"/>
      <c r="TJ331" s="145"/>
      <c r="TK331" s="145"/>
      <c r="TL331" s="145"/>
      <c r="TM331" s="145"/>
      <c r="TN331" s="145"/>
      <c r="TO331" s="145"/>
      <c r="TP331" s="145"/>
      <c r="TQ331" s="145"/>
      <c r="TR331" s="145"/>
      <c r="TS331" s="145"/>
      <c r="TT331" s="145"/>
      <c r="TU331" s="145"/>
      <c r="TV331" s="145"/>
      <c r="TW331" s="145"/>
      <c r="TX331" s="145"/>
      <c r="TY331" s="145"/>
      <c r="TZ331" s="145"/>
      <c r="UA331" s="145"/>
      <c r="UB331" s="145"/>
      <c r="UC331" s="145"/>
      <c r="UD331" s="145"/>
      <c r="UE331" s="145"/>
      <c r="UF331" s="145"/>
      <c r="UG331" s="145"/>
      <c r="UH331" s="145"/>
      <c r="UI331" s="145"/>
      <c r="UJ331" s="145"/>
      <c r="UK331" s="145"/>
      <c r="UL331" s="145"/>
      <c r="UM331" s="145"/>
      <c r="UN331" s="145"/>
      <c r="UO331" s="145"/>
      <c r="UP331" s="145"/>
      <c r="UQ331" s="145"/>
      <c r="UR331" s="145"/>
      <c r="US331" s="145"/>
      <c r="UT331" s="145"/>
      <c r="UU331" s="145"/>
      <c r="UV331" s="145"/>
      <c r="UW331" s="145"/>
      <c r="UX331" s="145"/>
      <c r="UY331" s="145"/>
      <c r="UZ331" s="145"/>
      <c r="VA331" s="145"/>
      <c r="VB331" s="145"/>
      <c r="VC331" s="145"/>
      <c r="VD331" s="145"/>
      <c r="VE331" s="145"/>
      <c r="VF331" s="145"/>
      <c r="VG331" s="145"/>
      <c r="VH331" s="145"/>
      <c r="VI331" s="145"/>
      <c r="VJ331" s="145"/>
      <c r="VK331" s="145"/>
      <c r="VL331" s="145"/>
      <c r="VM331" s="145"/>
      <c r="VN331" s="145"/>
      <c r="VO331" s="145"/>
      <c r="VP331" s="145"/>
      <c r="VQ331" s="145"/>
      <c r="VR331" s="145"/>
      <c r="VS331" s="145"/>
      <c r="VT331" s="145"/>
      <c r="VU331" s="145"/>
      <c r="VV331" s="145"/>
      <c r="VW331" s="145"/>
      <c r="VX331" s="145"/>
      <c r="VY331" s="145"/>
      <c r="VZ331" s="145"/>
      <c r="WA331" s="145"/>
      <c r="WB331" s="145"/>
      <c r="WC331" s="145"/>
      <c r="WD331" s="145"/>
      <c r="WE331" s="145"/>
      <c r="WF331" s="145"/>
      <c r="WG331" s="145"/>
      <c r="WH331" s="145"/>
      <c r="WI331" s="145"/>
      <c r="WJ331" s="145"/>
      <c r="WK331" s="145"/>
      <c r="WL331" s="145"/>
      <c r="WM331" s="145"/>
      <c r="WN331" s="145"/>
      <c r="WO331" s="145"/>
      <c r="WP331" s="145"/>
      <c r="WQ331" s="145"/>
      <c r="WR331" s="145"/>
      <c r="WS331" s="145"/>
      <c r="WT331" s="145"/>
      <c r="WU331" s="145"/>
      <c r="WV331" s="145"/>
      <c r="WW331" s="145"/>
      <c r="WX331" s="145"/>
      <c r="WY331" s="145"/>
      <c r="WZ331" s="145"/>
      <c r="XA331" s="145"/>
      <c r="XB331" s="145"/>
      <c r="XC331" s="145"/>
      <c r="XD331" s="145"/>
      <c r="XE331" s="145"/>
      <c r="XF331" s="145"/>
      <c r="XG331" s="145"/>
      <c r="XH331" s="145"/>
      <c r="XI331" s="145"/>
      <c r="XJ331" s="145"/>
      <c r="XK331" s="145"/>
      <c r="XL331" s="145"/>
      <c r="XM331" s="145"/>
      <c r="XN331" s="145"/>
      <c r="XO331" s="145"/>
      <c r="XP331" s="145"/>
      <c r="XQ331" s="145"/>
      <c r="XR331" s="145"/>
      <c r="XS331" s="145"/>
      <c r="XT331" s="145"/>
      <c r="XU331" s="145"/>
      <c r="XV331" s="145"/>
      <c r="XW331" s="145"/>
      <c r="XX331" s="145"/>
      <c r="XY331" s="145"/>
      <c r="XZ331" s="145"/>
      <c r="YA331" s="145"/>
      <c r="YB331" s="145"/>
      <c r="YC331" s="145"/>
      <c r="YD331" s="145"/>
      <c r="YE331" s="145"/>
      <c r="YF331" s="145"/>
      <c r="YG331" s="145"/>
      <c r="YH331" s="145"/>
      <c r="YI331" s="145"/>
      <c r="YJ331" s="145"/>
      <c r="YK331" s="145"/>
      <c r="YL331" s="145"/>
      <c r="YM331" s="145"/>
      <c r="YN331" s="145"/>
      <c r="YO331" s="145"/>
      <c r="YP331" s="145"/>
      <c r="YQ331" s="145"/>
      <c r="YR331" s="145"/>
      <c r="YS331" s="145"/>
      <c r="YT331" s="145"/>
      <c r="YU331" s="145"/>
      <c r="YV331" s="145"/>
      <c r="YW331" s="145"/>
      <c r="YX331" s="145"/>
      <c r="YY331" s="145"/>
      <c r="YZ331" s="145"/>
      <c r="ZA331" s="145"/>
      <c r="ZB331" s="145"/>
      <c r="ZC331" s="145"/>
      <c r="ZD331" s="145"/>
      <c r="ZE331" s="145"/>
      <c r="ZF331" s="145"/>
      <c r="ZG331" s="145"/>
      <c r="ZH331" s="145"/>
      <c r="ZI331" s="145"/>
      <c r="ZJ331" s="145"/>
      <c r="ZK331" s="145"/>
      <c r="ZL331" s="145"/>
      <c r="ZM331" s="145"/>
      <c r="ZN331" s="145"/>
      <c r="ZO331" s="145"/>
      <c r="ZP331" s="145"/>
      <c r="ZQ331" s="145"/>
      <c r="ZR331" s="145"/>
      <c r="ZS331" s="145"/>
      <c r="ZT331" s="145"/>
      <c r="ZU331" s="145"/>
      <c r="ZV331" s="145"/>
      <c r="ZW331" s="145"/>
      <c r="ZX331" s="145"/>
      <c r="ZY331" s="145"/>
      <c r="ZZ331" s="145"/>
      <c r="AAA331" s="145"/>
      <c r="AAB331" s="145"/>
      <c r="AAC331" s="145"/>
      <c r="AAD331" s="145"/>
      <c r="AAE331" s="145"/>
      <c r="AAF331" s="145"/>
      <c r="AAG331" s="145"/>
      <c r="AAH331" s="145"/>
      <c r="AAI331" s="145"/>
      <c r="AAJ331" s="145"/>
      <c r="AAK331" s="145"/>
      <c r="AAL331" s="145"/>
      <c r="AAM331" s="145"/>
      <c r="AAN331" s="145"/>
      <c r="AAO331" s="145"/>
      <c r="AAP331" s="145"/>
      <c r="AAQ331" s="145"/>
      <c r="AAR331" s="145"/>
      <c r="AAS331" s="145"/>
      <c r="AAT331" s="145"/>
      <c r="AAU331" s="145"/>
      <c r="AAV331" s="145"/>
      <c r="AAW331" s="145"/>
      <c r="AAX331" s="145"/>
      <c r="AAY331" s="145"/>
      <c r="AAZ331" s="145"/>
      <c r="ABA331" s="145"/>
      <c r="ABB331" s="145"/>
      <c r="ABC331" s="145"/>
      <c r="ABD331" s="145"/>
      <c r="ABE331" s="145"/>
      <c r="ABF331" s="145"/>
      <c r="ABG331" s="145"/>
      <c r="ABH331" s="145"/>
      <c r="ABI331" s="145"/>
      <c r="ABJ331" s="145"/>
      <c r="ABK331" s="145"/>
      <c r="ABL331" s="145"/>
      <c r="ABM331" s="145"/>
      <c r="ABN331" s="145"/>
      <c r="ABO331" s="145"/>
      <c r="ABP331" s="145"/>
      <c r="ABQ331" s="145"/>
      <c r="ABR331" s="145"/>
      <c r="ABS331" s="145"/>
      <c r="ABT331" s="145"/>
      <c r="ABU331" s="145"/>
      <c r="ABV331" s="145"/>
      <c r="ABW331" s="145"/>
      <c r="ABX331" s="145"/>
      <c r="ABY331" s="145"/>
      <c r="ABZ331" s="145"/>
      <c r="ACA331" s="145"/>
      <c r="ACB331" s="145"/>
      <c r="ACC331" s="145"/>
      <c r="ACD331" s="145"/>
      <c r="ACE331" s="145"/>
      <c r="ACF331" s="145"/>
      <c r="ACG331" s="145"/>
      <c r="ACH331" s="145"/>
      <c r="ACI331" s="145"/>
      <c r="ACJ331" s="145"/>
      <c r="ACK331" s="145"/>
      <c r="ACL331" s="145"/>
      <c r="ACM331" s="145"/>
      <c r="ACN331" s="145"/>
      <c r="ACO331" s="145"/>
      <c r="ACP331" s="145"/>
      <c r="ACQ331" s="145"/>
      <c r="ACR331" s="145"/>
      <c r="ACS331" s="145"/>
      <c r="ACT331" s="145"/>
      <c r="ACU331" s="145"/>
      <c r="ACV331" s="145"/>
      <c r="ACW331" s="145"/>
      <c r="ACX331" s="145"/>
      <c r="ACY331" s="145"/>
      <c r="ACZ331" s="145"/>
      <c r="ADA331" s="145"/>
      <c r="ADB331" s="145"/>
      <c r="ADC331" s="145"/>
      <c r="ADD331" s="145"/>
      <c r="ADE331" s="145"/>
      <c r="ADF331" s="145"/>
      <c r="ADG331" s="145"/>
      <c r="ADH331" s="145"/>
      <c r="ADI331" s="145"/>
      <c r="ADJ331" s="145"/>
      <c r="ADK331" s="145"/>
      <c r="ADL331" s="145"/>
      <c r="ADM331" s="145"/>
      <c r="ADN331" s="145"/>
      <c r="ADO331" s="145"/>
      <c r="ADP331" s="145"/>
      <c r="ADQ331" s="145"/>
      <c r="ADR331" s="145"/>
      <c r="ADS331" s="145"/>
      <c r="ADT331" s="145"/>
      <c r="ADU331" s="145"/>
      <c r="ADV331" s="145"/>
      <c r="ADW331" s="145"/>
      <c r="ADX331" s="145"/>
      <c r="ADY331" s="145"/>
      <c r="ADZ331" s="145"/>
      <c r="AEA331" s="145"/>
      <c r="AEB331" s="145"/>
      <c r="AEC331" s="145"/>
      <c r="AED331" s="145"/>
      <c r="AEE331" s="145"/>
      <c r="AEF331" s="145"/>
      <c r="AEG331" s="145"/>
      <c r="AEH331" s="145"/>
      <c r="AEI331" s="145"/>
      <c r="AEJ331" s="145"/>
      <c r="AEK331" s="145"/>
      <c r="AEL331" s="145"/>
      <c r="AEM331" s="145"/>
      <c r="AEN331" s="145"/>
      <c r="AEO331" s="145"/>
      <c r="AEP331" s="145"/>
      <c r="AEQ331" s="145"/>
      <c r="AER331" s="145"/>
      <c r="AES331" s="145"/>
      <c r="AET331" s="145"/>
      <c r="AEU331" s="145"/>
      <c r="AEV331" s="145"/>
      <c r="AEW331" s="145"/>
      <c r="AEX331" s="145"/>
      <c r="AEY331" s="145"/>
      <c r="AEZ331" s="145"/>
      <c r="AFA331" s="145"/>
      <c r="AFB331" s="145"/>
      <c r="AFC331" s="145"/>
      <c r="AFD331" s="145"/>
      <c r="AFE331" s="145"/>
      <c r="AFF331" s="145"/>
      <c r="AFG331" s="145"/>
      <c r="AFH331" s="145"/>
      <c r="AFI331" s="145"/>
      <c r="AFJ331" s="145"/>
      <c r="AFK331" s="145"/>
      <c r="AFL331" s="145"/>
      <c r="AFM331" s="145"/>
      <c r="AFN331" s="145"/>
      <c r="AFO331" s="145"/>
      <c r="AFP331" s="145"/>
      <c r="AFQ331" s="145"/>
      <c r="AFR331" s="145"/>
      <c r="AFS331" s="145"/>
      <c r="AFT331" s="145"/>
      <c r="AFU331" s="145"/>
      <c r="AFV331" s="145"/>
      <c r="AFW331" s="145"/>
      <c r="AFX331" s="145"/>
      <c r="AFY331" s="145"/>
      <c r="AFZ331" s="145"/>
      <c r="AGA331" s="145"/>
      <c r="AGB331" s="145"/>
      <c r="AGC331" s="145"/>
      <c r="AGD331" s="145"/>
      <c r="AGE331" s="145"/>
      <c r="AGF331" s="145"/>
      <c r="AGG331" s="145"/>
      <c r="AGH331" s="145"/>
      <c r="AGI331" s="145"/>
      <c r="AGJ331" s="145"/>
      <c r="AGK331" s="145"/>
      <c r="AGL331" s="145"/>
      <c r="AGM331" s="145"/>
      <c r="AGN331" s="145"/>
      <c r="AGO331" s="145"/>
      <c r="AGP331" s="145"/>
      <c r="AGQ331" s="145"/>
      <c r="AGR331" s="145"/>
      <c r="AGS331" s="145"/>
      <c r="AGT331" s="145"/>
      <c r="AGU331" s="145"/>
      <c r="AGV331" s="145"/>
      <c r="AGW331" s="145"/>
      <c r="AGX331" s="145"/>
      <c r="AGY331" s="145"/>
      <c r="AGZ331" s="145"/>
      <c r="AHA331" s="145"/>
      <c r="AHB331" s="145"/>
      <c r="AHC331" s="145"/>
      <c r="AHD331" s="145"/>
      <c r="AHE331" s="145"/>
      <c r="AHF331" s="145"/>
      <c r="AHG331" s="145"/>
      <c r="AHH331" s="145"/>
      <c r="AHI331" s="145"/>
      <c r="AHJ331" s="145"/>
      <c r="AHK331" s="145"/>
      <c r="AHL331" s="145"/>
      <c r="AHM331" s="145"/>
      <c r="AHN331" s="145"/>
      <c r="AHO331" s="145"/>
      <c r="AHP331" s="145"/>
      <c r="AHQ331" s="145"/>
      <c r="AHR331" s="145"/>
      <c r="AHS331" s="145"/>
      <c r="AHT331" s="145"/>
      <c r="AHU331" s="145"/>
      <c r="AHV331" s="145"/>
      <c r="AHW331" s="145"/>
      <c r="AHX331" s="145"/>
      <c r="AHY331" s="145"/>
      <c r="AHZ331" s="145"/>
      <c r="AIA331" s="145"/>
      <c r="AIB331" s="145"/>
      <c r="AIC331" s="145"/>
      <c r="AID331" s="145"/>
      <c r="AIE331" s="145"/>
      <c r="AIF331" s="145"/>
      <c r="AIG331" s="145"/>
      <c r="AIH331" s="145"/>
      <c r="AII331" s="145"/>
      <c r="AIJ331" s="145"/>
      <c r="AIK331" s="145"/>
      <c r="AIL331" s="145"/>
      <c r="AIM331" s="145"/>
      <c r="AIN331" s="145"/>
      <c r="AIO331" s="145"/>
      <c r="AIP331" s="145"/>
      <c r="AIQ331" s="145"/>
      <c r="AIR331" s="145"/>
      <c r="AIS331" s="145"/>
      <c r="AIT331" s="145"/>
      <c r="AIU331" s="145"/>
      <c r="AIV331" s="145"/>
      <c r="AIW331" s="145"/>
      <c r="AIX331" s="145"/>
      <c r="AIY331" s="145"/>
      <c r="AIZ331" s="145"/>
      <c r="AJA331" s="145"/>
      <c r="AJB331" s="145"/>
      <c r="AJC331" s="145"/>
      <c r="AJD331" s="145"/>
      <c r="AJE331" s="145"/>
      <c r="AJF331" s="145"/>
      <c r="AJG331" s="145"/>
      <c r="AJH331" s="145"/>
      <c r="AJI331" s="145"/>
      <c r="AJJ331" s="145"/>
      <c r="AJK331" s="145"/>
      <c r="AJL331" s="145"/>
      <c r="AJM331" s="145"/>
      <c r="AJN331" s="145"/>
      <c r="AJO331" s="145"/>
      <c r="AJP331" s="145"/>
      <c r="AJQ331" s="145"/>
      <c r="AJR331" s="145"/>
      <c r="AJS331" s="145"/>
      <c r="AJT331" s="145"/>
      <c r="AJU331" s="145"/>
      <c r="AJV331" s="145"/>
      <c r="AJW331" s="145"/>
      <c r="AJX331" s="145"/>
      <c r="AJY331" s="145"/>
      <c r="AJZ331" s="145"/>
      <c r="AKA331" s="145"/>
      <c r="AKB331" s="145"/>
      <c r="AKC331" s="145"/>
      <c r="AKD331" s="145"/>
      <c r="AKE331" s="145"/>
      <c r="AKF331" s="145"/>
      <c r="AKG331" s="145"/>
      <c r="AKH331" s="145"/>
      <c r="AKI331" s="145"/>
      <c r="AKJ331" s="145"/>
      <c r="AKK331" s="145"/>
      <c r="AKL331" s="145"/>
      <c r="AKM331" s="145"/>
      <c r="AKN331" s="145"/>
      <c r="AKO331" s="145"/>
      <c r="AKP331" s="145"/>
      <c r="AKQ331" s="145"/>
      <c r="AKR331" s="145"/>
      <c r="AKS331" s="145"/>
      <c r="AKT331" s="145"/>
      <c r="AKU331" s="145"/>
      <c r="AKV331" s="145"/>
      <c r="AKW331" s="145"/>
      <c r="AKX331" s="145"/>
      <c r="AKY331" s="145"/>
      <c r="AKZ331" s="145"/>
      <c r="ALA331" s="145"/>
      <c r="ALB331" s="145"/>
      <c r="ALC331" s="145"/>
      <c r="ALD331" s="145"/>
      <c r="ALE331" s="145"/>
      <c r="ALF331" s="145"/>
      <c r="ALG331" s="145"/>
      <c r="ALH331" s="145"/>
      <c r="ALI331" s="145"/>
      <c r="ALJ331" s="145"/>
      <c r="ALK331" s="145"/>
      <c r="ALL331" s="145"/>
      <c r="ALM331" s="145"/>
      <c r="ALN331" s="145"/>
      <c r="ALO331" s="145"/>
      <c r="ALP331" s="145"/>
      <c r="ALQ331" s="145"/>
      <c r="ALR331" s="145"/>
      <c r="ALS331" s="145"/>
      <c r="ALT331" s="145"/>
    </row>
    <row r="332" spans="1:1008" s="114" customFormat="1" ht="80.25" customHeight="1" thickBot="1">
      <c r="A332" s="119" t="s">
        <v>107</v>
      </c>
      <c r="B332" s="266" t="s">
        <v>133</v>
      </c>
      <c r="C332" s="266"/>
      <c r="D332" s="266"/>
      <c r="E332" s="103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  <c r="IY332" s="145"/>
      <c r="IZ332" s="145"/>
      <c r="JA332" s="145"/>
      <c r="JB332" s="145"/>
      <c r="JC332" s="145"/>
      <c r="JD332" s="145"/>
      <c r="JE332" s="145"/>
      <c r="JF332" s="145"/>
      <c r="JG332" s="145"/>
      <c r="JH332" s="145"/>
      <c r="JI332" s="145"/>
      <c r="JJ332" s="145"/>
      <c r="JK332" s="145"/>
      <c r="JL332" s="145"/>
      <c r="JM332" s="145"/>
      <c r="JN332" s="145"/>
      <c r="JO332" s="145"/>
      <c r="JP332" s="145"/>
      <c r="JQ332" s="145"/>
      <c r="JR332" s="145"/>
      <c r="JS332" s="145"/>
      <c r="JT332" s="145"/>
      <c r="JU332" s="145"/>
      <c r="JV332" s="145"/>
      <c r="JW332" s="145"/>
      <c r="JX332" s="145"/>
      <c r="JY332" s="145"/>
      <c r="JZ332" s="145"/>
      <c r="KA332" s="145"/>
      <c r="KB332" s="145"/>
      <c r="KC332" s="145"/>
      <c r="KD332" s="145"/>
      <c r="KE332" s="145"/>
      <c r="KF332" s="145"/>
      <c r="KG332" s="145"/>
      <c r="KH332" s="145"/>
      <c r="KI332" s="145"/>
      <c r="KJ332" s="145"/>
      <c r="KK332" s="145"/>
      <c r="KL332" s="145"/>
      <c r="KM332" s="145"/>
      <c r="KN332" s="145"/>
      <c r="KO332" s="145"/>
      <c r="KP332" s="145"/>
      <c r="KQ332" s="145"/>
      <c r="KR332" s="145"/>
      <c r="KS332" s="145"/>
      <c r="KT332" s="145"/>
      <c r="KU332" s="145"/>
      <c r="KV332" s="145"/>
      <c r="KW332" s="145"/>
      <c r="KX332" s="145"/>
      <c r="KY332" s="145"/>
      <c r="KZ332" s="145"/>
      <c r="LA332" s="145"/>
      <c r="LB332" s="145"/>
      <c r="LC332" s="145"/>
      <c r="LD332" s="145"/>
      <c r="LE332" s="145"/>
      <c r="LF332" s="145"/>
      <c r="LG332" s="145"/>
      <c r="LH332" s="145"/>
      <c r="LI332" s="145"/>
      <c r="LJ332" s="145"/>
      <c r="LK332" s="145"/>
      <c r="LL332" s="145"/>
      <c r="LM332" s="145"/>
      <c r="LN332" s="145"/>
      <c r="LO332" s="145"/>
      <c r="LP332" s="145"/>
      <c r="LQ332" s="145"/>
      <c r="LR332" s="145"/>
      <c r="LS332" s="145"/>
      <c r="LT332" s="145"/>
      <c r="LU332" s="145"/>
      <c r="LV332" s="145"/>
      <c r="LW332" s="145"/>
      <c r="LX332" s="145"/>
      <c r="LY332" s="145"/>
      <c r="LZ332" s="145"/>
      <c r="MA332" s="145"/>
      <c r="MB332" s="145"/>
      <c r="MC332" s="145"/>
      <c r="MD332" s="145"/>
      <c r="ME332" s="145"/>
      <c r="MF332" s="145"/>
      <c r="MG332" s="145"/>
      <c r="MH332" s="145"/>
      <c r="MI332" s="145"/>
      <c r="MJ332" s="145"/>
      <c r="MK332" s="145"/>
      <c r="ML332" s="145"/>
      <c r="MM332" s="145"/>
      <c r="MN332" s="145"/>
      <c r="MO332" s="145"/>
      <c r="MP332" s="145"/>
      <c r="MQ332" s="145"/>
      <c r="MR332" s="145"/>
      <c r="MS332" s="145"/>
      <c r="MT332" s="145"/>
      <c r="MU332" s="145"/>
      <c r="MV332" s="145"/>
      <c r="MW332" s="145"/>
      <c r="MX332" s="145"/>
      <c r="MY332" s="145"/>
      <c r="MZ332" s="145"/>
      <c r="NA332" s="145"/>
      <c r="NB332" s="145"/>
      <c r="NC332" s="145"/>
      <c r="ND332" s="145"/>
      <c r="NE332" s="145"/>
      <c r="NF332" s="145"/>
      <c r="NG332" s="145"/>
      <c r="NH332" s="145"/>
      <c r="NI332" s="145"/>
      <c r="NJ332" s="145"/>
      <c r="NK332" s="145"/>
      <c r="NL332" s="145"/>
      <c r="NM332" s="145"/>
      <c r="NN332" s="145"/>
      <c r="NO332" s="145"/>
      <c r="NP332" s="145"/>
      <c r="NQ332" s="145"/>
      <c r="NR332" s="145"/>
      <c r="NS332" s="145"/>
      <c r="NT332" s="145"/>
      <c r="NU332" s="145"/>
      <c r="NV332" s="145"/>
      <c r="NW332" s="145"/>
      <c r="NX332" s="145"/>
      <c r="NY332" s="145"/>
      <c r="NZ332" s="145"/>
      <c r="OA332" s="145"/>
      <c r="OB332" s="145"/>
      <c r="OC332" s="145"/>
      <c r="OD332" s="145"/>
      <c r="OE332" s="145"/>
      <c r="OF332" s="145"/>
      <c r="OG332" s="145"/>
      <c r="OH332" s="145"/>
      <c r="OI332" s="145"/>
      <c r="OJ332" s="145"/>
      <c r="OK332" s="145"/>
      <c r="OL332" s="145"/>
      <c r="OM332" s="145"/>
      <c r="ON332" s="145"/>
      <c r="OO332" s="145"/>
      <c r="OP332" s="145"/>
      <c r="OQ332" s="145"/>
      <c r="OR332" s="145"/>
      <c r="OS332" s="145"/>
      <c r="OT332" s="145"/>
      <c r="OU332" s="145"/>
      <c r="OV332" s="145"/>
      <c r="OW332" s="145"/>
      <c r="OX332" s="145"/>
      <c r="OY332" s="145"/>
      <c r="OZ332" s="145"/>
      <c r="PA332" s="145"/>
      <c r="PB332" s="145"/>
      <c r="PC332" s="145"/>
      <c r="PD332" s="145"/>
      <c r="PE332" s="145"/>
      <c r="PF332" s="145"/>
      <c r="PG332" s="145"/>
      <c r="PH332" s="145"/>
      <c r="PI332" s="145"/>
      <c r="PJ332" s="145"/>
      <c r="PK332" s="145"/>
      <c r="PL332" s="145"/>
      <c r="PM332" s="145"/>
      <c r="PN332" s="145"/>
      <c r="PO332" s="145"/>
      <c r="PP332" s="145"/>
      <c r="PQ332" s="145"/>
      <c r="PR332" s="145"/>
      <c r="PS332" s="145"/>
      <c r="PT332" s="145"/>
      <c r="PU332" s="145"/>
      <c r="PV332" s="145"/>
      <c r="PW332" s="145"/>
      <c r="PX332" s="145"/>
      <c r="PY332" s="145"/>
      <c r="PZ332" s="145"/>
      <c r="QA332" s="145"/>
      <c r="QB332" s="145"/>
      <c r="QC332" s="145"/>
      <c r="QD332" s="145"/>
      <c r="QE332" s="145"/>
      <c r="QF332" s="145"/>
      <c r="QG332" s="145"/>
      <c r="QH332" s="145"/>
      <c r="QI332" s="145"/>
      <c r="QJ332" s="145"/>
      <c r="QK332" s="145"/>
      <c r="QL332" s="145"/>
      <c r="QM332" s="145"/>
      <c r="QN332" s="145"/>
      <c r="QO332" s="145"/>
      <c r="QP332" s="145"/>
      <c r="QQ332" s="145"/>
      <c r="QR332" s="145"/>
      <c r="QS332" s="145"/>
      <c r="QT332" s="145"/>
      <c r="QU332" s="145"/>
      <c r="QV332" s="145"/>
      <c r="QW332" s="145"/>
      <c r="QX332" s="145"/>
      <c r="QY332" s="145"/>
      <c r="QZ332" s="145"/>
      <c r="RA332" s="145"/>
      <c r="RB332" s="145"/>
      <c r="RC332" s="145"/>
      <c r="RD332" s="145"/>
      <c r="RE332" s="145"/>
      <c r="RF332" s="145"/>
      <c r="RG332" s="145"/>
      <c r="RH332" s="145"/>
      <c r="RI332" s="145"/>
      <c r="RJ332" s="145"/>
      <c r="RK332" s="145"/>
      <c r="RL332" s="145"/>
      <c r="RM332" s="145"/>
      <c r="RN332" s="145"/>
      <c r="RO332" s="145"/>
      <c r="RP332" s="145"/>
      <c r="RQ332" s="145"/>
      <c r="RR332" s="145"/>
      <c r="RS332" s="145"/>
      <c r="RT332" s="145"/>
      <c r="RU332" s="145"/>
      <c r="RV332" s="145"/>
      <c r="RW332" s="145"/>
      <c r="RX332" s="145"/>
      <c r="RY332" s="145"/>
      <c r="RZ332" s="145"/>
      <c r="SA332" s="145"/>
      <c r="SB332" s="145"/>
      <c r="SC332" s="145"/>
      <c r="SD332" s="145"/>
      <c r="SE332" s="145"/>
      <c r="SF332" s="145"/>
      <c r="SG332" s="145"/>
      <c r="SH332" s="145"/>
      <c r="SI332" s="145"/>
      <c r="SJ332" s="145"/>
      <c r="SK332" s="145"/>
      <c r="SL332" s="145"/>
      <c r="SM332" s="145"/>
      <c r="SN332" s="145"/>
      <c r="SO332" s="145"/>
      <c r="SP332" s="145"/>
      <c r="SQ332" s="145"/>
      <c r="SR332" s="145"/>
      <c r="SS332" s="145"/>
      <c r="ST332" s="145"/>
      <c r="SU332" s="145"/>
      <c r="SV332" s="145"/>
      <c r="SW332" s="145"/>
      <c r="SX332" s="145"/>
      <c r="SY332" s="145"/>
      <c r="SZ332" s="145"/>
      <c r="TA332" s="145"/>
      <c r="TB332" s="145"/>
      <c r="TC332" s="145"/>
      <c r="TD332" s="145"/>
      <c r="TE332" s="145"/>
      <c r="TF332" s="145"/>
      <c r="TG332" s="145"/>
      <c r="TH332" s="145"/>
      <c r="TI332" s="145"/>
      <c r="TJ332" s="145"/>
      <c r="TK332" s="145"/>
      <c r="TL332" s="145"/>
      <c r="TM332" s="145"/>
      <c r="TN332" s="145"/>
      <c r="TO332" s="145"/>
      <c r="TP332" s="145"/>
      <c r="TQ332" s="145"/>
      <c r="TR332" s="145"/>
      <c r="TS332" s="145"/>
      <c r="TT332" s="145"/>
      <c r="TU332" s="145"/>
      <c r="TV332" s="145"/>
      <c r="TW332" s="145"/>
      <c r="TX332" s="145"/>
      <c r="TY332" s="145"/>
      <c r="TZ332" s="145"/>
      <c r="UA332" s="145"/>
      <c r="UB332" s="145"/>
      <c r="UC332" s="145"/>
      <c r="UD332" s="145"/>
      <c r="UE332" s="145"/>
      <c r="UF332" s="145"/>
      <c r="UG332" s="145"/>
      <c r="UH332" s="145"/>
      <c r="UI332" s="145"/>
      <c r="UJ332" s="145"/>
      <c r="UK332" s="145"/>
      <c r="UL332" s="145"/>
      <c r="UM332" s="145"/>
      <c r="UN332" s="145"/>
      <c r="UO332" s="145"/>
      <c r="UP332" s="145"/>
      <c r="UQ332" s="145"/>
      <c r="UR332" s="145"/>
      <c r="US332" s="145"/>
      <c r="UT332" s="145"/>
      <c r="UU332" s="145"/>
      <c r="UV332" s="145"/>
      <c r="UW332" s="145"/>
      <c r="UX332" s="145"/>
      <c r="UY332" s="145"/>
      <c r="UZ332" s="145"/>
      <c r="VA332" s="145"/>
      <c r="VB332" s="145"/>
      <c r="VC332" s="145"/>
      <c r="VD332" s="145"/>
      <c r="VE332" s="145"/>
      <c r="VF332" s="145"/>
      <c r="VG332" s="145"/>
      <c r="VH332" s="145"/>
      <c r="VI332" s="145"/>
      <c r="VJ332" s="145"/>
      <c r="VK332" s="145"/>
      <c r="VL332" s="145"/>
      <c r="VM332" s="145"/>
      <c r="VN332" s="145"/>
      <c r="VO332" s="145"/>
      <c r="VP332" s="145"/>
      <c r="VQ332" s="145"/>
      <c r="VR332" s="145"/>
      <c r="VS332" s="145"/>
      <c r="VT332" s="145"/>
      <c r="VU332" s="145"/>
      <c r="VV332" s="145"/>
      <c r="VW332" s="145"/>
      <c r="VX332" s="145"/>
      <c r="VY332" s="145"/>
      <c r="VZ332" s="145"/>
      <c r="WA332" s="145"/>
      <c r="WB332" s="145"/>
      <c r="WC332" s="145"/>
      <c r="WD332" s="145"/>
      <c r="WE332" s="145"/>
      <c r="WF332" s="145"/>
      <c r="WG332" s="145"/>
      <c r="WH332" s="145"/>
      <c r="WI332" s="145"/>
      <c r="WJ332" s="145"/>
      <c r="WK332" s="145"/>
      <c r="WL332" s="145"/>
      <c r="WM332" s="145"/>
      <c r="WN332" s="145"/>
      <c r="WO332" s="145"/>
      <c r="WP332" s="145"/>
      <c r="WQ332" s="145"/>
      <c r="WR332" s="145"/>
      <c r="WS332" s="145"/>
      <c r="WT332" s="145"/>
      <c r="WU332" s="145"/>
      <c r="WV332" s="145"/>
      <c r="WW332" s="145"/>
      <c r="WX332" s="145"/>
      <c r="WY332" s="145"/>
      <c r="WZ332" s="145"/>
      <c r="XA332" s="145"/>
      <c r="XB332" s="145"/>
      <c r="XC332" s="145"/>
      <c r="XD332" s="145"/>
      <c r="XE332" s="145"/>
      <c r="XF332" s="145"/>
      <c r="XG332" s="145"/>
      <c r="XH332" s="145"/>
      <c r="XI332" s="145"/>
      <c r="XJ332" s="145"/>
      <c r="XK332" s="145"/>
      <c r="XL332" s="145"/>
      <c r="XM332" s="145"/>
      <c r="XN332" s="145"/>
      <c r="XO332" s="145"/>
      <c r="XP332" s="145"/>
      <c r="XQ332" s="145"/>
      <c r="XR332" s="145"/>
      <c r="XS332" s="145"/>
      <c r="XT332" s="145"/>
      <c r="XU332" s="145"/>
      <c r="XV332" s="145"/>
      <c r="XW332" s="145"/>
      <c r="XX332" s="145"/>
      <c r="XY332" s="145"/>
      <c r="XZ332" s="145"/>
      <c r="YA332" s="145"/>
      <c r="YB332" s="145"/>
      <c r="YC332" s="145"/>
      <c r="YD332" s="145"/>
      <c r="YE332" s="145"/>
      <c r="YF332" s="145"/>
      <c r="YG332" s="145"/>
      <c r="YH332" s="145"/>
      <c r="YI332" s="145"/>
      <c r="YJ332" s="145"/>
      <c r="YK332" s="145"/>
      <c r="YL332" s="145"/>
      <c r="YM332" s="145"/>
      <c r="YN332" s="145"/>
      <c r="YO332" s="145"/>
      <c r="YP332" s="145"/>
      <c r="YQ332" s="145"/>
      <c r="YR332" s="145"/>
      <c r="YS332" s="145"/>
      <c r="YT332" s="145"/>
      <c r="YU332" s="145"/>
      <c r="YV332" s="145"/>
      <c r="YW332" s="145"/>
      <c r="YX332" s="145"/>
      <c r="YY332" s="145"/>
      <c r="YZ332" s="145"/>
      <c r="ZA332" s="145"/>
      <c r="ZB332" s="145"/>
      <c r="ZC332" s="145"/>
      <c r="ZD332" s="145"/>
      <c r="ZE332" s="145"/>
      <c r="ZF332" s="145"/>
      <c r="ZG332" s="145"/>
      <c r="ZH332" s="145"/>
      <c r="ZI332" s="145"/>
      <c r="ZJ332" s="145"/>
      <c r="ZK332" s="145"/>
      <c r="ZL332" s="145"/>
      <c r="ZM332" s="145"/>
      <c r="ZN332" s="145"/>
      <c r="ZO332" s="145"/>
      <c r="ZP332" s="145"/>
      <c r="ZQ332" s="145"/>
      <c r="ZR332" s="145"/>
      <c r="ZS332" s="145"/>
      <c r="ZT332" s="145"/>
      <c r="ZU332" s="145"/>
      <c r="ZV332" s="145"/>
      <c r="ZW332" s="145"/>
      <c r="ZX332" s="145"/>
      <c r="ZY332" s="145"/>
      <c r="ZZ332" s="145"/>
      <c r="AAA332" s="145"/>
      <c r="AAB332" s="145"/>
      <c r="AAC332" s="145"/>
      <c r="AAD332" s="145"/>
      <c r="AAE332" s="145"/>
      <c r="AAF332" s="145"/>
      <c r="AAG332" s="145"/>
      <c r="AAH332" s="145"/>
      <c r="AAI332" s="145"/>
      <c r="AAJ332" s="145"/>
      <c r="AAK332" s="145"/>
      <c r="AAL332" s="145"/>
      <c r="AAM332" s="145"/>
      <c r="AAN332" s="145"/>
      <c r="AAO332" s="145"/>
      <c r="AAP332" s="145"/>
      <c r="AAQ332" s="145"/>
      <c r="AAR332" s="145"/>
      <c r="AAS332" s="145"/>
      <c r="AAT332" s="145"/>
      <c r="AAU332" s="145"/>
      <c r="AAV332" s="145"/>
      <c r="AAW332" s="145"/>
      <c r="AAX332" s="145"/>
      <c r="AAY332" s="145"/>
      <c r="AAZ332" s="145"/>
      <c r="ABA332" s="145"/>
      <c r="ABB332" s="145"/>
      <c r="ABC332" s="145"/>
      <c r="ABD332" s="145"/>
      <c r="ABE332" s="145"/>
      <c r="ABF332" s="145"/>
      <c r="ABG332" s="145"/>
      <c r="ABH332" s="145"/>
      <c r="ABI332" s="145"/>
      <c r="ABJ332" s="145"/>
      <c r="ABK332" s="145"/>
      <c r="ABL332" s="145"/>
      <c r="ABM332" s="145"/>
      <c r="ABN332" s="145"/>
      <c r="ABO332" s="145"/>
      <c r="ABP332" s="145"/>
      <c r="ABQ332" s="145"/>
      <c r="ABR332" s="145"/>
      <c r="ABS332" s="145"/>
      <c r="ABT332" s="145"/>
      <c r="ABU332" s="145"/>
      <c r="ABV332" s="145"/>
      <c r="ABW332" s="145"/>
      <c r="ABX332" s="145"/>
      <c r="ABY332" s="145"/>
      <c r="ABZ332" s="145"/>
      <c r="ACA332" s="145"/>
      <c r="ACB332" s="145"/>
      <c r="ACC332" s="145"/>
      <c r="ACD332" s="145"/>
      <c r="ACE332" s="145"/>
      <c r="ACF332" s="145"/>
      <c r="ACG332" s="145"/>
      <c r="ACH332" s="145"/>
      <c r="ACI332" s="145"/>
      <c r="ACJ332" s="145"/>
      <c r="ACK332" s="145"/>
      <c r="ACL332" s="145"/>
      <c r="ACM332" s="145"/>
      <c r="ACN332" s="145"/>
      <c r="ACO332" s="145"/>
      <c r="ACP332" s="145"/>
      <c r="ACQ332" s="145"/>
      <c r="ACR332" s="145"/>
      <c r="ACS332" s="145"/>
      <c r="ACT332" s="145"/>
      <c r="ACU332" s="145"/>
      <c r="ACV332" s="145"/>
      <c r="ACW332" s="145"/>
      <c r="ACX332" s="145"/>
      <c r="ACY332" s="145"/>
      <c r="ACZ332" s="145"/>
      <c r="ADA332" s="145"/>
      <c r="ADB332" s="145"/>
      <c r="ADC332" s="145"/>
      <c r="ADD332" s="145"/>
      <c r="ADE332" s="145"/>
      <c r="ADF332" s="145"/>
      <c r="ADG332" s="145"/>
      <c r="ADH332" s="145"/>
      <c r="ADI332" s="145"/>
      <c r="ADJ332" s="145"/>
      <c r="ADK332" s="145"/>
      <c r="ADL332" s="145"/>
      <c r="ADM332" s="145"/>
      <c r="ADN332" s="145"/>
      <c r="ADO332" s="145"/>
      <c r="ADP332" s="145"/>
      <c r="ADQ332" s="145"/>
      <c r="ADR332" s="145"/>
      <c r="ADS332" s="145"/>
      <c r="ADT332" s="145"/>
      <c r="ADU332" s="145"/>
      <c r="ADV332" s="145"/>
      <c r="ADW332" s="145"/>
      <c r="ADX332" s="145"/>
      <c r="ADY332" s="145"/>
      <c r="ADZ332" s="145"/>
      <c r="AEA332" s="145"/>
      <c r="AEB332" s="145"/>
      <c r="AEC332" s="145"/>
      <c r="AED332" s="145"/>
      <c r="AEE332" s="145"/>
      <c r="AEF332" s="145"/>
      <c r="AEG332" s="145"/>
      <c r="AEH332" s="145"/>
      <c r="AEI332" s="145"/>
      <c r="AEJ332" s="145"/>
      <c r="AEK332" s="145"/>
      <c r="AEL332" s="145"/>
      <c r="AEM332" s="145"/>
      <c r="AEN332" s="145"/>
      <c r="AEO332" s="145"/>
      <c r="AEP332" s="145"/>
      <c r="AEQ332" s="145"/>
      <c r="AER332" s="145"/>
      <c r="AES332" s="145"/>
      <c r="AET332" s="145"/>
      <c r="AEU332" s="145"/>
      <c r="AEV332" s="145"/>
      <c r="AEW332" s="145"/>
      <c r="AEX332" s="145"/>
      <c r="AEY332" s="145"/>
      <c r="AEZ332" s="145"/>
      <c r="AFA332" s="145"/>
      <c r="AFB332" s="145"/>
      <c r="AFC332" s="145"/>
      <c r="AFD332" s="145"/>
      <c r="AFE332" s="145"/>
      <c r="AFF332" s="145"/>
      <c r="AFG332" s="145"/>
      <c r="AFH332" s="145"/>
      <c r="AFI332" s="145"/>
      <c r="AFJ332" s="145"/>
      <c r="AFK332" s="145"/>
      <c r="AFL332" s="145"/>
      <c r="AFM332" s="145"/>
      <c r="AFN332" s="145"/>
      <c r="AFO332" s="145"/>
      <c r="AFP332" s="145"/>
      <c r="AFQ332" s="145"/>
      <c r="AFR332" s="145"/>
      <c r="AFS332" s="145"/>
      <c r="AFT332" s="145"/>
      <c r="AFU332" s="145"/>
      <c r="AFV332" s="145"/>
      <c r="AFW332" s="145"/>
      <c r="AFX332" s="145"/>
      <c r="AFY332" s="145"/>
      <c r="AFZ332" s="145"/>
      <c r="AGA332" s="145"/>
      <c r="AGB332" s="145"/>
      <c r="AGC332" s="145"/>
      <c r="AGD332" s="145"/>
      <c r="AGE332" s="145"/>
      <c r="AGF332" s="145"/>
      <c r="AGG332" s="145"/>
      <c r="AGH332" s="145"/>
      <c r="AGI332" s="145"/>
      <c r="AGJ332" s="145"/>
      <c r="AGK332" s="145"/>
      <c r="AGL332" s="145"/>
      <c r="AGM332" s="145"/>
      <c r="AGN332" s="145"/>
      <c r="AGO332" s="145"/>
      <c r="AGP332" s="145"/>
      <c r="AGQ332" s="145"/>
      <c r="AGR332" s="145"/>
      <c r="AGS332" s="145"/>
      <c r="AGT332" s="145"/>
      <c r="AGU332" s="145"/>
      <c r="AGV332" s="145"/>
      <c r="AGW332" s="145"/>
      <c r="AGX332" s="145"/>
      <c r="AGY332" s="145"/>
      <c r="AGZ332" s="145"/>
      <c r="AHA332" s="145"/>
      <c r="AHB332" s="145"/>
      <c r="AHC332" s="145"/>
      <c r="AHD332" s="145"/>
      <c r="AHE332" s="145"/>
      <c r="AHF332" s="145"/>
      <c r="AHG332" s="145"/>
      <c r="AHH332" s="145"/>
      <c r="AHI332" s="145"/>
      <c r="AHJ332" s="145"/>
      <c r="AHK332" s="145"/>
      <c r="AHL332" s="145"/>
      <c r="AHM332" s="145"/>
      <c r="AHN332" s="145"/>
      <c r="AHO332" s="145"/>
      <c r="AHP332" s="145"/>
      <c r="AHQ332" s="145"/>
      <c r="AHR332" s="145"/>
      <c r="AHS332" s="145"/>
      <c r="AHT332" s="145"/>
      <c r="AHU332" s="145"/>
      <c r="AHV332" s="145"/>
      <c r="AHW332" s="145"/>
      <c r="AHX332" s="145"/>
      <c r="AHY332" s="145"/>
      <c r="AHZ332" s="145"/>
      <c r="AIA332" s="145"/>
      <c r="AIB332" s="145"/>
      <c r="AIC332" s="145"/>
      <c r="AID332" s="145"/>
      <c r="AIE332" s="145"/>
      <c r="AIF332" s="145"/>
      <c r="AIG332" s="145"/>
      <c r="AIH332" s="145"/>
      <c r="AII332" s="145"/>
      <c r="AIJ332" s="145"/>
      <c r="AIK332" s="145"/>
      <c r="AIL332" s="145"/>
      <c r="AIM332" s="145"/>
      <c r="AIN332" s="145"/>
      <c r="AIO332" s="145"/>
      <c r="AIP332" s="145"/>
      <c r="AIQ332" s="145"/>
      <c r="AIR332" s="145"/>
      <c r="AIS332" s="145"/>
      <c r="AIT332" s="145"/>
      <c r="AIU332" s="145"/>
      <c r="AIV332" s="145"/>
      <c r="AIW332" s="145"/>
      <c r="AIX332" s="145"/>
      <c r="AIY332" s="145"/>
      <c r="AIZ332" s="145"/>
      <c r="AJA332" s="145"/>
      <c r="AJB332" s="145"/>
      <c r="AJC332" s="145"/>
      <c r="AJD332" s="145"/>
      <c r="AJE332" s="145"/>
      <c r="AJF332" s="145"/>
      <c r="AJG332" s="145"/>
      <c r="AJH332" s="145"/>
      <c r="AJI332" s="145"/>
      <c r="AJJ332" s="145"/>
      <c r="AJK332" s="145"/>
      <c r="AJL332" s="145"/>
      <c r="AJM332" s="145"/>
      <c r="AJN332" s="145"/>
      <c r="AJO332" s="145"/>
      <c r="AJP332" s="145"/>
      <c r="AJQ332" s="145"/>
      <c r="AJR332" s="145"/>
      <c r="AJS332" s="145"/>
      <c r="AJT332" s="145"/>
      <c r="AJU332" s="145"/>
      <c r="AJV332" s="145"/>
      <c r="AJW332" s="145"/>
      <c r="AJX332" s="145"/>
      <c r="AJY332" s="145"/>
      <c r="AJZ332" s="145"/>
      <c r="AKA332" s="145"/>
      <c r="AKB332" s="145"/>
      <c r="AKC332" s="145"/>
      <c r="AKD332" s="145"/>
      <c r="AKE332" s="145"/>
      <c r="AKF332" s="145"/>
      <c r="AKG332" s="145"/>
      <c r="AKH332" s="145"/>
      <c r="AKI332" s="145"/>
      <c r="AKJ332" s="145"/>
      <c r="AKK332" s="145"/>
      <c r="AKL332" s="145"/>
      <c r="AKM332" s="145"/>
      <c r="AKN332" s="145"/>
      <c r="AKO332" s="145"/>
      <c r="AKP332" s="145"/>
      <c r="AKQ332" s="145"/>
      <c r="AKR332" s="145"/>
      <c r="AKS332" s="145"/>
      <c r="AKT332" s="145"/>
      <c r="AKU332" s="145"/>
      <c r="AKV332" s="145"/>
      <c r="AKW332" s="145"/>
      <c r="AKX332" s="145"/>
      <c r="AKY332" s="145"/>
      <c r="AKZ332" s="145"/>
      <c r="ALA332" s="145"/>
      <c r="ALB332" s="145"/>
      <c r="ALC332" s="145"/>
      <c r="ALD332" s="145"/>
      <c r="ALE332" s="145"/>
      <c r="ALF332" s="145"/>
      <c r="ALG332" s="145"/>
      <c r="ALH332" s="145"/>
      <c r="ALI332" s="145"/>
      <c r="ALJ332" s="145"/>
      <c r="ALK332" s="145"/>
      <c r="ALL332" s="145"/>
      <c r="ALM332" s="145"/>
      <c r="ALN332" s="145"/>
      <c r="ALO332" s="145"/>
      <c r="ALP332" s="145"/>
      <c r="ALQ332" s="145"/>
      <c r="ALR332" s="145"/>
      <c r="ALS332" s="145"/>
      <c r="ALT332" s="145"/>
    </row>
    <row r="333" spans="1:1008" s="114" customFormat="1" ht="33.75" customHeight="1">
      <c r="A333" s="591" t="s">
        <v>501</v>
      </c>
      <c r="B333" s="592"/>
      <c r="C333" s="146" t="s">
        <v>457</v>
      </c>
      <c r="D333" s="84" t="s">
        <v>155</v>
      </c>
      <c r="E333" s="103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 thickBot="1">
      <c r="A334" s="546"/>
      <c r="B334" s="547"/>
      <c r="C334" s="142">
        <f>D331</f>
        <v>0</v>
      </c>
      <c r="D334" s="136">
        <f>C334/51*100</f>
        <v>0</v>
      </c>
      <c r="E334" s="103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 thickBot="1">
      <c r="A335" s="550"/>
      <c r="B335" s="551"/>
      <c r="C335" s="551"/>
      <c r="D335" s="552"/>
      <c r="E335" s="103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ht="33.75" customHeight="1">
      <c r="A336" s="548" t="s">
        <v>194</v>
      </c>
      <c r="B336" s="549"/>
      <c r="C336" s="134" t="s">
        <v>463</v>
      </c>
      <c r="D336" s="123" t="s">
        <v>179</v>
      </c>
      <c r="E336" s="103"/>
    </row>
    <row r="337" spans="1:5" ht="33.75" customHeight="1" thickBot="1">
      <c r="A337" s="546"/>
      <c r="B337" s="547"/>
      <c r="C337" s="147">
        <f>C334</f>
        <v>0</v>
      </c>
      <c r="D337" s="139">
        <f>C337/51*100</f>
        <v>0</v>
      </c>
      <c r="E337" s="103">
        <f>E331</f>
        <v>51</v>
      </c>
    </row>
    <row r="338" spans="1:5" ht="33.75" customHeight="1" thickBot="1">
      <c r="A338" s="593"/>
      <c r="B338" s="593"/>
      <c r="C338" s="593"/>
      <c r="D338" s="593"/>
      <c r="E338" s="103"/>
    </row>
    <row r="339" spans="1:5" ht="33.75" customHeight="1" thickBot="1">
      <c r="A339" s="588"/>
      <c r="B339" s="589"/>
      <c r="C339" s="589"/>
      <c r="D339" s="590"/>
    </row>
    <row r="340" spans="1:5" ht="33.75" customHeight="1" thickBot="1">
      <c r="A340" s="548" t="s">
        <v>195</v>
      </c>
      <c r="B340" s="549"/>
      <c r="C340" s="148" t="s">
        <v>142</v>
      </c>
      <c r="D340" s="149" t="s">
        <v>143</v>
      </c>
      <c r="E340" s="104">
        <f>E337+E306+E199</f>
        <v>435</v>
      </c>
    </row>
    <row r="341" spans="1:5" ht="33.75" customHeight="1">
      <c r="A341" s="580" t="s">
        <v>196</v>
      </c>
      <c r="B341" s="581"/>
      <c r="C341" s="582">
        <f>C199+C306+C337</f>
        <v>0</v>
      </c>
      <c r="D341" s="584">
        <f>C341/435*100</f>
        <v>0</v>
      </c>
    </row>
    <row r="342" spans="1:5" ht="33.75" customHeight="1" thickBot="1">
      <c r="A342" s="506" t="s">
        <v>197</v>
      </c>
      <c r="B342" s="507"/>
      <c r="C342" s="583"/>
      <c r="D342" s="585"/>
    </row>
    <row r="343" spans="1:5" ht="33.75" customHeight="1" thickBot="1">
      <c r="A343" s="586"/>
      <c r="B343" s="587"/>
      <c r="C343" s="551"/>
      <c r="D343" s="552"/>
    </row>
    <row r="344" spans="1:5" ht="33.75" customHeight="1" thickBot="1">
      <c r="A344" s="475" t="s">
        <v>198</v>
      </c>
      <c r="B344" s="475"/>
      <c r="C344" s="475"/>
      <c r="D344" s="475"/>
    </row>
    <row r="345" spans="1:5" ht="33.75" customHeight="1" thickBot="1">
      <c r="A345" s="568" t="s">
        <v>112</v>
      </c>
      <c r="B345" s="568"/>
      <c r="C345" s="568"/>
      <c r="D345" s="568"/>
    </row>
    <row r="346" spans="1:5" ht="33.75" customHeight="1">
      <c r="A346" s="569" t="s">
        <v>199</v>
      </c>
      <c r="B346" s="570"/>
      <c r="C346" s="570" t="s">
        <v>200</v>
      </c>
      <c r="D346" s="571"/>
    </row>
    <row r="347" spans="1:5" ht="33.75" customHeight="1">
      <c r="A347" s="572" t="s">
        <v>5</v>
      </c>
      <c r="B347" s="573"/>
      <c r="C347" s="574" t="s">
        <v>201</v>
      </c>
      <c r="D347" s="575"/>
    </row>
    <row r="348" spans="1:5" ht="33.75" customHeight="1" thickBot="1">
      <c r="A348" s="576" t="s">
        <v>202</v>
      </c>
      <c r="B348" s="577"/>
      <c r="C348" s="578" t="s">
        <v>7</v>
      </c>
      <c r="D348" s="579"/>
    </row>
    <row r="349" spans="1:5" ht="33.75" customHeight="1" thickBot="1">
      <c r="A349" s="563" t="s">
        <v>203</v>
      </c>
      <c r="B349" s="563"/>
      <c r="C349" s="563"/>
      <c r="D349" s="563"/>
    </row>
    <row r="350" spans="1:5" ht="33.75" customHeight="1" thickBot="1">
      <c r="A350" s="150" t="s">
        <v>204</v>
      </c>
      <c r="B350" s="151" t="s">
        <v>205</v>
      </c>
      <c r="C350" s="151" t="s">
        <v>206</v>
      </c>
      <c r="D350" s="152" t="s">
        <v>106</v>
      </c>
    </row>
    <row r="351" spans="1:5" ht="33.75" customHeight="1">
      <c r="A351" s="153" t="s">
        <v>207</v>
      </c>
      <c r="B351" s="154">
        <v>1</v>
      </c>
      <c r="C351" s="154" t="e">
        <f>C62</f>
        <v>#VALUE!</v>
      </c>
      <c r="D351" s="155" t="e">
        <f>D62</f>
        <v>#VALUE!</v>
      </c>
    </row>
    <row r="352" spans="1:5" ht="33.75" customHeight="1">
      <c r="A352" s="156" t="s">
        <v>208</v>
      </c>
      <c r="B352" s="157">
        <v>1</v>
      </c>
      <c r="C352" s="157">
        <f>C82</f>
        <v>0</v>
      </c>
      <c r="D352" s="158">
        <f>D82</f>
        <v>0</v>
      </c>
    </row>
    <row r="353" spans="1:4" ht="33.75" customHeight="1" thickBot="1">
      <c r="A353" s="159" t="s">
        <v>209</v>
      </c>
      <c r="B353" s="135">
        <v>3</v>
      </c>
      <c r="C353" s="135">
        <f>C341</f>
        <v>0</v>
      </c>
      <c r="D353" s="136">
        <f>D341</f>
        <v>0</v>
      </c>
    </row>
    <row r="354" spans="1:4" ht="33.75" customHeight="1" thickBot="1">
      <c r="A354" s="564"/>
      <c r="B354" s="564"/>
      <c r="C354" s="564"/>
      <c r="D354" s="564"/>
    </row>
    <row r="355" spans="1:4" ht="46.5" customHeight="1" thickBot="1">
      <c r="A355" s="565" t="s">
        <v>113</v>
      </c>
      <c r="B355" s="565"/>
      <c r="C355" s="160" t="e">
        <f>IF(D355&gt;50,"SATISFATÓRIO","INSATISFATÓRIO")</f>
        <v>#VALUE!</v>
      </c>
      <c r="D355" s="161" t="e">
        <f>((C351/12*1)+(C352/30*1)+(C353/435*3))/5*100</f>
        <v>#VALUE!</v>
      </c>
    </row>
    <row r="356" spans="1:4" ht="33.75" customHeight="1" thickBot="1">
      <c r="A356" s="566"/>
      <c r="B356" s="566"/>
      <c r="C356" s="566"/>
      <c r="D356" s="566"/>
    </row>
    <row r="357" spans="1:4" ht="33.75" customHeight="1">
      <c r="A357" s="567" t="s">
        <v>114</v>
      </c>
      <c r="B357" s="567"/>
      <c r="C357" s="567"/>
      <c r="D357" s="567"/>
    </row>
    <row r="358" spans="1:4" ht="33.75" customHeight="1">
      <c r="A358" s="553" t="s">
        <v>210</v>
      </c>
      <c r="B358" s="553"/>
      <c r="C358" s="553"/>
      <c r="D358" s="553"/>
    </row>
    <row r="359" spans="1:4" ht="60.75" customHeight="1" thickBot="1">
      <c r="A359" s="190"/>
      <c r="B359" s="190"/>
      <c r="C359" s="190"/>
      <c r="D359" s="190"/>
    </row>
    <row r="360" spans="1:4" ht="33.75" customHeight="1">
      <c r="A360" s="562" t="s">
        <v>115</v>
      </c>
      <c r="B360" s="562"/>
      <c r="C360" s="562"/>
      <c r="D360" s="562"/>
    </row>
    <row r="361" spans="1:4" ht="78" customHeight="1" thickBot="1">
      <c r="A361" s="190"/>
      <c r="B361" s="190"/>
      <c r="C361" s="190"/>
      <c r="D361" s="190"/>
    </row>
    <row r="362" spans="1:4" ht="33.75" customHeight="1">
      <c r="A362" s="518" t="s">
        <v>377</v>
      </c>
      <c r="B362" s="518"/>
      <c r="C362" s="518"/>
      <c r="D362" s="518"/>
    </row>
    <row r="363" spans="1:4" ht="33.75" customHeight="1" thickBot="1">
      <c r="A363" s="162" t="s">
        <v>211</v>
      </c>
      <c r="B363" s="6"/>
      <c r="C363" s="163" t="s">
        <v>109</v>
      </c>
      <c r="D363" s="7"/>
    </row>
  </sheetData>
  <sheetProtection algorithmName="SHA-512" hashValue="5YHeHjYNqTjOsDBoQ8gd244eNqcS/+o7hHwBnH+yzhpfV3+Z+fUpk3CpN1xrjClfWd2oqh5dIs7A86LID65o0w==" saltValue="vCE7QTOVGaMOvjNdngxnjg==" spinCount="100000" sheet="1" formatRows="0"/>
  <mergeCells count="359">
    <mergeCell ref="A1:D1"/>
    <mergeCell ref="A2:D2"/>
    <mergeCell ref="A32:C32"/>
    <mergeCell ref="A345:D345"/>
    <mergeCell ref="A346:B346"/>
    <mergeCell ref="C346:D346"/>
    <mergeCell ref="A347:B347"/>
    <mergeCell ref="C347:D347"/>
    <mergeCell ref="A348:B348"/>
    <mergeCell ref="C348:D348"/>
    <mergeCell ref="A341:B341"/>
    <mergeCell ref="C341:C342"/>
    <mergeCell ref="D341:D342"/>
    <mergeCell ref="A342:B342"/>
    <mergeCell ref="A343:D343"/>
    <mergeCell ref="A344:D344"/>
    <mergeCell ref="A339:D339"/>
    <mergeCell ref="A340:B340"/>
    <mergeCell ref="A333:B334"/>
    <mergeCell ref="A335:D335"/>
    <mergeCell ref="A336:B337"/>
    <mergeCell ref="A338:D338"/>
    <mergeCell ref="A327:C327"/>
    <mergeCell ref="A328:C328"/>
    <mergeCell ref="A359:D359"/>
    <mergeCell ref="A360:D360"/>
    <mergeCell ref="A361:D361"/>
    <mergeCell ref="A362:D362"/>
    <mergeCell ref="A349:D349"/>
    <mergeCell ref="A354:D354"/>
    <mergeCell ref="A355:B355"/>
    <mergeCell ref="A356:D356"/>
    <mergeCell ref="A357:D357"/>
    <mergeCell ref="A358:D35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20:D20"/>
    <mergeCell ref="B15:D15"/>
    <mergeCell ref="B18:D18"/>
  </mergeCells>
  <conditionalFormatting sqref="D355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55">
    <cfRule type="containsText" dxfId="4" priority="4" operator="containsText" text="INSATISFATÓRIO">
      <formula>NOT(ISERROR(SEARCH("INSATISFATÓRIO",C355)))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D68:D77 D96:D108 D110:D112 D114:D115 D124:D131 D133:D135 D137:D140 D149:D152 D158:D162 D171:D178 D180:D185 D187:D192 D205:D208 D210:D211 D213:D216 D225:D227 D229:D231 D233:D237 D246:D254 D256:D264 D266:D268 D277:D289 D291:D296 D298:D299 D312:D322 D324:D325 D327:D330 D154:D156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377"/>
  <sheetViews>
    <sheetView view="pageBreakPreview" zoomScaleNormal="100" zoomScaleSheetLayoutView="100" workbookViewId="0">
      <selection activeCell="B14" sqref="B14:D14"/>
    </sheetView>
  </sheetViews>
  <sheetFormatPr defaultColWidth="8.7109375" defaultRowHeight="15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244" t="s">
        <v>533</v>
      </c>
      <c r="B1" s="244"/>
      <c r="C1" s="244"/>
      <c r="D1" s="244"/>
    </row>
    <row r="2" spans="1:5" ht="39.950000000000003" customHeight="1" thickBot="1">
      <c r="A2" s="427" t="s">
        <v>536</v>
      </c>
      <c r="B2" s="427"/>
      <c r="C2" s="427"/>
      <c r="D2" s="427"/>
    </row>
    <row r="3" spans="1:5" ht="24.75" customHeight="1" thickBot="1">
      <c r="A3" s="594" t="s">
        <v>117</v>
      </c>
      <c r="B3" s="594"/>
      <c r="C3" s="594"/>
      <c r="D3" s="594"/>
      <c r="E3" s="28"/>
    </row>
    <row r="4" spans="1:5" ht="24.75" customHeight="1" thickBot="1">
      <c r="A4" s="595"/>
      <c r="B4" s="596"/>
      <c r="C4" s="596"/>
      <c r="D4" s="597"/>
      <c r="E4" s="28"/>
    </row>
    <row r="5" spans="1:5" ht="24.75" customHeight="1" thickBot="1">
      <c r="A5" s="598" t="s">
        <v>118</v>
      </c>
      <c r="B5" s="598"/>
      <c r="C5" s="598"/>
      <c r="D5" s="598"/>
      <c r="E5" s="28"/>
    </row>
    <row r="6" spans="1:5" ht="24.75" customHeight="1" thickBot="1">
      <c r="A6" s="12" t="s">
        <v>446</v>
      </c>
      <c r="B6" s="599" t="s">
        <v>518</v>
      </c>
      <c r="C6" s="600"/>
      <c r="D6" s="601"/>
      <c r="E6" s="28"/>
    </row>
    <row r="7" spans="1:5" ht="24.75" customHeight="1" thickBot="1">
      <c r="A7" s="367"/>
      <c r="B7" s="367"/>
      <c r="C7" s="367"/>
      <c r="D7" s="367"/>
      <c r="E7" s="28"/>
    </row>
    <row r="8" spans="1:5" ht="24.75" customHeight="1" thickBot="1">
      <c r="A8" s="325" t="s">
        <v>120</v>
      </c>
      <c r="B8" s="325"/>
      <c r="C8" s="325"/>
      <c r="D8" s="325"/>
      <c r="E8" s="28"/>
    </row>
    <row r="9" spans="1:5" ht="24.75" customHeight="1" thickBot="1">
      <c r="A9" s="606" t="s">
        <v>121</v>
      </c>
      <c r="B9" s="607"/>
      <c r="C9" s="607"/>
      <c r="D9" s="608"/>
    </row>
    <row r="10" spans="1:5" ht="24.75" customHeight="1">
      <c r="A10" s="33" t="s">
        <v>0</v>
      </c>
      <c r="B10" s="372"/>
      <c r="C10" s="372"/>
      <c r="D10" s="373"/>
    </row>
    <row r="11" spans="1:5" ht="24.75" customHeight="1">
      <c r="A11" s="34" t="s">
        <v>1</v>
      </c>
      <c r="B11" s="336"/>
      <c r="C11" s="336"/>
      <c r="D11" s="337"/>
    </row>
    <row r="12" spans="1:5" ht="24.75" customHeight="1">
      <c r="A12" s="34" t="s">
        <v>122</v>
      </c>
      <c r="B12" s="330" t="s">
        <v>538</v>
      </c>
      <c r="C12" s="331"/>
      <c r="D12" s="332"/>
    </row>
    <row r="13" spans="1:5" ht="24.75" customHeight="1">
      <c r="A13" s="35" t="s">
        <v>123</v>
      </c>
      <c r="B13" s="333"/>
      <c r="C13" s="334"/>
      <c r="D13" s="335"/>
    </row>
    <row r="14" spans="1:5" ht="24.75" customHeight="1">
      <c r="A14" s="35" t="s">
        <v>500</v>
      </c>
      <c r="B14" s="336" t="s">
        <v>240</v>
      </c>
      <c r="C14" s="336"/>
      <c r="D14" s="337"/>
    </row>
    <row r="15" spans="1:5" ht="24.75" customHeight="1" thickBot="1">
      <c r="A15" s="36" t="s">
        <v>125</v>
      </c>
      <c r="B15" s="248" t="s">
        <v>243</v>
      </c>
      <c r="C15" s="249"/>
      <c r="D15" s="250"/>
    </row>
    <row r="16" spans="1:5" ht="24.75" customHeight="1">
      <c r="A16" s="602" t="s">
        <v>375</v>
      </c>
      <c r="B16" s="602"/>
      <c r="C16" s="602"/>
      <c r="D16" s="602"/>
    </row>
    <row r="17" spans="1:5" ht="24.75" customHeight="1">
      <c r="A17" s="13" t="s">
        <v>111</v>
      </c>
      <c r="B17" s="472"/>
      <c r="C17" s="472"/>
      <c r="D17" s="473"/>
    </row>
    <row r="18" spans="1:5" ht="24.75" customHeight="1" thickBot="1">
      <c r="A18" s="14" t="s">
        <v>376</v>
      </c>
      <c r="B18" s="454" t="s">
        <v>537</v>
      </c>
      <c r="C18" s="455"/>
      <c r="D18" s="456"/>
    </row>
    <row r="19" spans="1:5" ht="24.75" customHeight="1">
      <c r="A19" s="603" t="s">
        <v>105</v>
      </c>
      <c r="B19" s="604"/>
      <c r="C19" s="604"/>
      <c r="D19" s="605"/>
    </row>
    <row r="20" spans="1:5" ht="24.75" customHeight="1" thickBot="1">
      <c r="A20" s="182" t="s">
        <v>515</v>
      </c>
      <c r="B20" s="245"/>
      <c r="C20" s="246"/>
      <c r="D20" s="247"/>
    </row>
    <row r="21" spans="1:5" ht="24.75" customHeight="1" thickBot="1">
      <c r="A21" s="339"/>
      <c r="B21" s="339"/>
      <c r="C21" s="339"/>
      <c r="D21" s="339"/>
      <c r="E21" s="28"/>
    </row>
    <row r="22" spans="1:5" ht="24.75" customHeight="1" thickBot="1">
      <c r="A22" s="609" t="s">
        <v>112</v>
      </c>
      <c r="B22" s="609"/>
      <c r="C22" s="609"/>
      <c r="D22" s="609"/>
      <c r="E22" s="28"/>
    </row>
    <row r="23" spans="1:5" ht="24.75" customHeight="1" thickBot="1">
      <c r="A23" s="340" t="s">
        <v>127</v>
      </c>
      <c r="B23" s="340"/>
      <c r="C23" s="340"/>
      <c r="D23" s="340"/>
      <c r="E23" s="28"/>
    </row>
    <row r="24" spans="1:5" ht="24.75" customHeight="1" thickBot="1">
      <c r="A24" s="341" t="s">
        <v>2</v>
      </c>
      <c r="B24" s="342"/>
      <c r="C24" s="342" t="s">
        <v>3</v>
      </c>
      <c r="D24" s="345"/>
      <c r="E24" s="28"/>
    </row>
    <row r="25" spans="1:5" ht="24.75" customHeight="1">
      <c r="A25" s="346" t="s">
        <v>499</v>
      </c>
      <c r="B25" s="347"/>
      <c r="C25" s="348">
        <v>0</v>
      </c>
      <c r="D25" s="349"/>
      <c r="E25" s="28"/>
    </row>
    <row r="26" spans="1:5" ht="24.75" customHeight="1">
      <c r="A26" s="350" t="s">
        <v>6</v>
      </c>
      <c r="B26" s="351"/>
      <c r="C26" s="352">
        <v>1</v>
      </c>
      <c r="D26" s="353"/>
    </row>
    <row r="27" spans="1:5" ht="24.75" customHeight="1">
      <c r="A27" s="350" t="s">
        <v>128</v>
      </c>
      <c r="B27" s="351"/>
      <c r="C27" s="352">
        <v>2</v>
      </c>
      <c r="D27" s="353"/>
    </row>
    <row r="28" spans="1:5" ht="38.25" customHeight="1" thickBot="1">
      <c r="A28" s="354" t="s">
        <v>4</v>
      </c>
      <c r="B28" s="355"/>
      <c r="C28" s="356">
        <v>3</v>
      </c>
      <c r="D28" s="357"/>
    </row>
    <row r="29" spans="1:5" s="38" customFormat="1" ht="25.5" customHeight="1" thickBot="1">
      <c r="A29" s="358"/>
      <c r="B29" s="358"/>
      <c r="C29" s="358"/>
      <c r="D29" s="358"/>
      <c r="E29" s="37"/>
    </row>
    <row r="30" spans="1:5" ht="25.5" customHeight="1" thickBot="1">
      <c r="A30" s="324" t="s">
        <v>157</v>
      </c>
      <c r="B30" s="324"/>
      <c r="C30" s="324"/>
      <c r="D30" s="324"/>
    </row>
    <row r="31" spans="1:5" ht="63" customHeight="1" thickBot="1">
      <c r="A31" s="186" t="s">
        <v>477</v>
      </c>
      <c r="B31" s="186"/>
      <c r="C31" s="186"/>
      <c r="D31" s="186"/>
    </row>
    <row r="32" spans="1:5" ht="28.5" customHeight="1">
      <c r="A32" s="329" t="s">
        <v>479</v>
      </c>
      <c r="B32" s="329"/>
      <c r="C32" s="329"/>
      <c r="D32" s="26" t="s">
        <v>3</v>
      </c>
    </row>
    <row r="33" spans="1:5" ht="27" customHeight="1">
      <c r="A33" s="286" t="s">
        <v>480</v>
      </c>
      <c r="B33" s="287"/>
      <c r="C33" s="288"/>
      <c r="D33" s="1"/>
    </row>
    <row r="34" spans="1:5" ht="27" customHeight="1">
      <c r="A34" s="286" t="s">
        <v>481</v>
      </c>
      <c r="B34" s="287"/>
      <c r="C34" s="288"/>
      <c r="D34" s="2"/>
    </row>
    <row r="35" spans="1:5" ht="27" customHeight="1">
      <c r="A35" s="286" t="s">
        <v>482</v>
      </c>
      <c r="B35" s="287"/>
      <c r="C35" s="288"/>
      <c r="D35" s="2"/>
    </row>
    <row r="36" spans="1:5" ht="27" customHeight="1">
      <c r="A36" s="286" t="s">
        <v>483</v>
      </c>
      <c r="B36" s="287"/>
      <c r="C36" s="288"/>
      <c r="D36" s="2"/>
    </row>
    <row r="37" spans="1:5" ht="27" customHeight="1" thickBot="1">
      <c r="A37" s="610" t="s">
        <v>132</v>
      </c>
      <c r="B37" s="610"/>
      <c r="C37" s="610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107</v>
      </c>
      <c r="B38" s="309" t="s">
        <v>133</v>
      </c>
      <c r="C38" s="309"/>
      <c r="D38" s="309"/>
    </row>
    <row r="39" spans="1:5" ht="33" customHeight="1">
      <c r="A39" s="329" t="s">
        <v>484</v>
      </c>
      <c r="B39" s="329"/>
      <c r="C39" s="329"/>
      <c r="D39" s="167" t="s">
        <v>3</v>
      </c>
    </row>
    <row r="40" spans="1:5" ht="33" customHeight="1">
      <c r="A40" s="326" t="s">
        <v>134</v>
      </c>
      <c r="B40" s="326"/>
      <c r="C40" s="326"/>
      <c r="D40" s="2"/>
    </row>
    <row r="41" spans="1:5" ht="33" customHeight="1">
      <c r="A41" s="326" t="s">
        <v>135</v>
      </c>
      <c r="B41" s="326"/>
      <c r="C41" s="326"/>
      <c r="D41" s="2"/>
    </row>
    <row r="42" spans="1:5" s="41" customFormat="1" ht="33" customHeight="1">
      <c r="A42" s="326" t="s">
        <v>136</v>
      </c>
      <c r="B42" s="326"/>
      <c r="C42" s="326"/>
      <c r="D42" s="2"/>
      <c r="E42" s="29"/>
    </row>
    <row r="43" spans="1:5" s="41" customFormat="1" ht="33" customHeight="1">
      <c r="A43" s="326" t="s">
        <v>137</v>
      </c>
      <c r="B43" s="326"/>
      <c r="C43" s="326"/>
      <c r="D43" s="2"/>
      <c r="E43" s="29"/>
    </row>
    <row r="44" spans="1:5" s="41" customFormat="1" ht="27.75" customHeight="1">
      <c r="A44" s="394" t="s">
        <v>138</v>
      </c>
      <c r="B44" s="394"/>
      <c r="C44" s="394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09" t="s">
        <v>133</v>
      </c>
      <c r="C45" s="309"/>
      <c r="D45" s="309"/>
      <c r="E45" s="40"/>
    </row>
    <row r="46" spans="1:5" ht="27" customHeight="1">
      <c r="A46" s="328" t="s">
        <v>485</v>
      </c>
      <c r="B46" s="328"/>
      <c r="C46" s="328"/>
      <c r="D46" s="168" t="s">
        <v>3</v>
      </c>
      <c r="E46" s="40"/>
    </row>
    <row r="47" spans="1:5" ht="27" customHeight="1">
      <c r="A47" s="302" t="s">
        <v>493</v>
      </c>
      <c r="B47" s="302"/>
      <c r="C47" s="302"/>
      <c r="D47" s="2"/>
      <c r="E47" s="40"/>
    </row>
    <row r="48" spans="1:5" ht="27" customHeight="1">
      <c r="A48" s="302" t="s">
        <v>494</v>
      </c>
      <c r="B48" s="302"/>
      <c r="C48" s="302"/>
      <c r="D48" s="2"/>
      <c r="E48" s="40"/>
    </row>
    <row r="49" spans="1:5" s="41" customFormat="1" ht="27" customHeight="1">
      <c r="A49" s="302" t="s">
        <v>486</v>
      </c>
      <c r="B49" s="302"/>
      <c r="C49" s="302"/>
      <c r="D49" s="2"/>
      <c r="E49" s="29"/>
    </row>
    <row r="50" spans="1:5" s="41" customFormat="1" ht="27" customHeight="1">
      <c r="A50" s="302" t="s">
        <v>487</v>
      </c>
      <c r="B50" s="302"/>
      <c r="C50" s="302"/>
      <c r="D50" s="2"/>
      <c r="E50" s="29"/>
    </row>
    <row r="51" spans="1:5" s="41" customFormat="1" ht="27" customHeight="1">
      <c r="A51" s="394" t="s">
        <v>139</v>
      </c>
      <c r="B51" s="394"/>
      <c r="C51" s="394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09" t="s">
        <v>133</v>
      </c>
      <c r="C52" s="309"/>
      <c r="D52" s="309"/>
      <c r="E52" s="40"/>
    </row>
    <row r="53" spans="1:5" ht="27" customHeight="1">
      <c r="A53" s="304" t="s">
        <v>488</v>
      </c>
      <c r="B53" s="304"/>
      <c r="C53" s="304"/>
      <c r="D53" s="168" t="s">
        <v>3</v>
      </c>
      <c r="E53" s="40"/>
    </row>
    <row r="54" spans="1:5" ht="27" customHeight="1">
      <c r="A54" s="302" t="s">
        <v>489</v>
      </c>
      <c r="B54" s="302"/>
      <c r="C54" s="302"/>
      <c r="D54" s="2"/>
      <c r="E54" s="40"/>
    </row>
    <row r="55" spans="1:5" ht="27" customHeight="1">
      <c r="A55" s="302" t="s">
        <v>490</v>
      </c>
      <c r="B55" s="302"/>
      <c r="C55" s="302"/>
      <c r="D55" s="2"/>
      <c r="E55" s="40"/>
    </row>
    <row r="56" spans="1:5" ht="27" customHeight="1">
      <c r="A56" s="302" t="s">
        <v>491</v>
      </c>
      <c r="B56" s="302"/>
      <c r="C56" s="302"/>
      <c r="D56" s="2"/>
    </row>
    <row r="57" spans="1:5" ht="27" customHeight="1">
      <c r="A57" s="302" t="s">
        <v>492</v>
      </c>
      <c r="B57" s="302"/>
      <c r="C57" s="302"/>
      <c r="D57" s="2"/>
    </row>
    <row r="58" spans="1:5" ht="27" customHeight="1">
      <c r="A58" s="611" t="s">
        <v>140</v>
      </c>
      <c r="B58" s="611"/>
      <c r="C58" s="611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09" t="s">
        <v>133</v>
      </c>
      <c r="C59" s="309"/>
      <c r="D59" s="309"/>
    </row>
    <row r="60" spans="1:5" ht="35.25" customHeight="1" thickBot="1">
      <c r="A60" s="325"/>
      <c r="B60" s="325"/>
      <c r="C60" s="325"/>
      <c r="D60" s="325"/>
    </row>
    <row r="61" spans="1:5">
      <c r="A61" s="289" t="s">
        <v>141</v>
      </c>
      <c r="B61" s="289"/>
      <c r="C61" s="44" t="s">
        <v>142</v>
      </c>
      <c r="D61" s="45" t="s">
        <v>143</v>
      </c>
      <c r="E61" s="29">
        <f>SUM(E37:E58)</f>
        <v>12</v>
      </c>
    </row>
    <row r="62" spans="1:5" ht="27.75" customHeight="1">
      <c r="A62" s="313" t="s">
        <v>158</v>
      </c>
      <c r="B62" s="314"/>
      <c r="C62" s="315" t="e">
        <f>D37+D44+D51+D58</f>
        <v>#VALUE!</v>
      </c>
      <c r="D62" s="317" t="e">
        <f>C62/12*100</f>
        <v>#VALUE!</v>
      </c>
    </row>
    <row r="63" spans="1:5" ht="33.75" customHeight="1" thickBot="1">
      <c r="A63" s="319" t="s">
        <v>144</v>
      </c>
      <c r="B63" s="320"/>
      <c r="C63" s="316"/>
      <c r="D63" s="318"/>
    </row>
    <row r="64" spans="1:5" ht="23.25" customHeight="1" thickBot="1">
      <c r="A64" s="321"/>
      <c r="B64" s="322"/>
      <c r="C64" s="322"/>
      <c r="D64" s="323"/>
    </row>
    <row r="65" spans="1:5" ht="27" customHeight="1" thickBot="1">
      <c r="A65" s="324" t="s">
        <v>516</v>
      </c>
      <c r="B65" s="324"/>
      <c r="C65" s="324"/>
      <c r="D65" s="324"/>
    </row>
    <row r="66" spans="1:5" ht="66" customHeight="1" thickBot="1">
      <c r="A66" s="187" t="s">
        <v>478</v>
      </c>
      <c r="B66" s="187"/>
      <c r="C66" s="187"/>
      <c r="D66" s="187"/>
    </row>
    <row r="67" spans="1:5" ht="27" customHeight="1">
      <c r="A67" s="306" t="s">
        <v>110</v>
      </c>
      <c r="B67" s="307"/>
      <c r="C67" s="308"/>
      <c r="D67" s="47" t="s">
        <v>3</v>
      </c>
    </row>
    <row r="68" spans="1:5" ht="27" customHeight="1">
      <c r="A68" s="299" t="s">
        <v>503</v>
      </c>
      <c r="B68" s="300"/>
      <c r="C68" s="301"/>
      <c r="D68" s="3"/>
      <c r="E68" s="29">
        <v>3</v>
      </c>
    </row>
    <row r="69" spans="1:5" ht="27" customHeight="1">
      <c r="A69" s="299" t="s">
        <v>504</v>
      </c>
      <c r="B69" s="300"/>
      <c r="C69" s="301"/>
      <c r="D69" s="3"/>
      <c r="E69" s="29">
        <v>3</v>
      </c>
    </row>
    <row r="70" spans="1:5" ht="27" customHeight="1">
      <c r="A70" s="299" t="s">
        <v>505</v>
      </c>
      <c r="B70" s="300"/>
      <c r="C70" s="301"/>
      <c r="D70" s="3"/>
      <c r="E70" s="29">
        <v>3</v>
      </c>
    </row>
    <row r="71" spans="1:5" ht="27" customHeight="1">
      <c r="A71" s="299" t="s">
        <v>506</v>
      </c>
      <c r="B71" s="300"/>
      <c r="C71" s="301"/>
      <c r="D71" s="3"/>
      <c r="E71" s="29">
        <v>3</v>
      </c>
    </row>
    <row r="72" spans="1:5" ht="27" customHeight="1">
      <c r="A72" s="299" t="s">
        <v>507</v>
      </c>
      <c r="B72" s="300"/>
      <c r="C72" s="301"/>
      <c r="D72" s="3"/>
      <c r="E72" s="29">
        <v>3</v>
      </c>
    </row>
    <row r="73" spans="1:5" ht="27" customHeight="1">
      <c r="A73" s="299" t="s">
        <v>508</v>
      </c>
      <c r="B73" s="300"/>
      <c r="C73" s="301"/>
      <c r="D73" s="3"/>
      <c r="E73" s="29">
        <v>3</v>
      </c>
    </row>
    <row r="74" spans="1:5" ht="27" customHeight="1">
      <c r="A74" s="299" t="s">
        <v>509</v>
      </c>
      <c r="B74" s="300"/>
      <c r="C74" s="301"/>
      <c r="D74" s="3"/>
      <c r="E74" s="29">
        <v>3</v>
      </c>
    </row>
    <row r="75" spans="1:5" ht="27" customHeight="1">
      <c r="A75" s="299" t="s">
        <v>510</v>
      </c>
      <c r="B75" s="300"/>
      <c r="C75" s="301"/>
      <c r="D75" s="3"/>
      <c r="E75" s="29">
        <v>3</v>
      </c>
    </row>
    <row r="76" spans="1:5" ht="27" customHeight="1">
      <c r="A76" s="299" t="s">
        <v>511</v>
      </c>
      <c r="B76" s="300"/>
      <c r="C76" s="301"/>
      <c r="D76" s="3"/>
      <c r="E76" s="29">
        <v>3</v>
      </c>
    </row>
    <row r="77" spans="1:5" ht="27" customHeight="1">
      <c r="A77" s="299" t="s">
        <v>512</v>
      </c>
      <c r="B77" s="300"/>
      <c r="C77" s="301"/>
      <c r="D77" s="3"/>
      <c r="E77" s="29">
        <v>3</v>
      </c>
    </row>
    <row r="78" spans="1:5" ht="25.5" customHeight="1">
      <c r="A78" s="48"/>
      <c r="B78" s="49"/>
      <c r="C78" s="49" t="s">
        <v>146</v>
      </c>
      <c r="D78" s="50">
        <f>SUM(D68:D77)</f>
        <v>0</v>
      </c>
      <c r="E78" s="29">
        <f>SUM(E68:E77)</f>
        <v>30</v>
      </c>
    </row>
    <row r="79" spans="1:5" ht="80.25" customHeight="1" thickBot="1">
      <c r="A79" s="52" t="s">
        <v>107</v>
      </c>
      <c r="B79" s="309" t="s">
        <v>133</v>
      </c>
      <c r="C79" s="309"/>
      <c r="D79" s="309"/>
    </row>
    <row r="80" spans="1:5" ht="33" customHeight="1" thickBot="1">
      <c r="A80" s="310"/>
      <c r="B80" s="311"/>
      <c r="C80" s="311"/>
      <c r="D80" s="312"/>
    </row>
    <row r="81" spans="1:5" ht="15" customHeight="1">
      <c r="A81" s="289" t="s">
        <v>147</v>
      </c>
      <c r="B81" s="290"/>
      <c r="C81" s="44" t="s">
        <v>142</v>
      </c>
      <c r="D81" s="45" t="s">
        <v>143</v>
      </c>
    </row>
    <row r="82" spans="1:5">
      <c r="A82" s="291" t="s">
        <v>148</v>
      </c>
      <c r="B82" s="292"/>
      <c r="C82" s="293">
        <f>D78</f>
        <v>0</v>
      </c>
      <c r="D82" s="295">
        <f>C82/30*100</f>
        <v>0</v>
      </c>
    </row>
    <row r="83" spans="1:5" ht="35.25" customHeight="1" thickBot="1">
      <c r="A83" s="297" t="s">
        <v>144</v>
      </c>
      <c r="B83" s="298"/>
      <c r="C83" s="294"/>
      <c r="D83" s="296"/>
    </row>
    <row r="84" spans="1:5" ht="24" customHeight="1" thickBot="1">
      <c r="A84" s="321"/>
      <c r="B84" s="322"/>
      <c r="C84" s="322"/>
      <c r="D84" s="323"/>
    </row>
    <row r="85" spans="1:5" ht="15" customHeight="1">
      <c r="A85" s="343" t="s">
        <v>525</v>
      </c>
      <c r="B85" s="343"/>
      <c r="C85" s="343"/>
      <c r="D85" s="343"/>
    </row>
    <row r="86" spans="1:5" s="56" customFormat="1" ht="60.75" customHeight="1">
      <c r="A86" s="183" t="s">
        <v>478</v>
      </c>
      <c r="B86" s="184"/>
      <c r="C86" s="184"/>
      <c r="D86" s="185"/>
      <c r="E86" s="29"/>
    </row>
    <row r="87" spans="1:5" ht="31.5" customHeight="1">
      <c r="A87" s="386" t="s">
        <v>130</v>
      </c>
      <c r="B87" s="387"/>
      <c r="C87" s="387"/>
      <c r="D87" s="388"/>
    </row>
    <row r="88" spans="1:5" ht="36.75" customHeight="1">
      <c r="A88" s="389" t="s">
        <v>171</v>
      </c>
      <c r="B88" s="387"/>
      <c r="C88" s="387"/>
      <c r="D88" s="388"/>
    </row>
    <row r="89" spans="1:5" ht="30" customHeight="1">
      <c r="A89" s="389" t="s">
        <v>173</v>
      </c>
      <c r="B89" s="387"/>
      <c r="C89" s="387"/>
      <c r="D89" s="388"/>
      <c r="E89" s="54"/>
    </row>
    <row r="90" spans="1:5" ht="30.75" customHeight="1">
      <c r="A90" s="389" t="s">
        <v>172</v>
      </c>
      <c r="B90" s="387"/>
      <c r="C90" s="387"/>
      <c r="D90" s="388"/>
    </row>
    <row r="91" spans="1:5" ht="30.75" customHeight="1" thickBot="1">
      <c r="A91" s="390" t="s">
        <v>159</v>
      </c>
      <c r="B91" s="391"/>
      <c r="C91" s="391"/>
      <c r="D91" s="392"/>
    </row>
    <row r="92" spans="1:5" ht="23.25" customHeight="1" thickBot="1">
      <c r="A92" s="395" t="s">
        <v>522</v>
      </c>
      <c r="B92" s="395"/>
      <c r="C92" s="395"/>
      <c r="D92" s="395"/>
    </row>
    <row r="93" spans="1:5" ht="59.25" customHeight="1">
      <c r="A93" s="262" t="s">
        <v>162</v>
      </c>
      <c r="B93" s="263"/>
      <c r="C93" s="263"/>
      <c r="D93" s="278"/>
    </row>
    <row r="94" spans="1:5" ht="27.75" customHeight="1">
      <c r="A94" s="251" t="s">
        <v>395</v>
      </c>
      <c r="B94" s="252"/>
      <c r="C94" s="252"/>
      <c r="D94" s="57" t="s">
        <v>8</v>
      </c>
    </row>
    <row r="95" spans="1:5" ht="27.75" customHeight="1">
      <c r="A95" s="251" t="s">
        <v>151</v>
      </c>
      <c r="B95" s="252"/>
      <c r="C95" s="252"/>
      <c r="D95" s="58" t="s">
        <v>3</v>
      </c>
    </row>
    <row r="96" spans="1:5" ht="27.75" customHeight="1">
      <c r="A96" s="262" t="s">
        <v>9</v>
      </c>
      <c r="B96" s="263"/>
      <c r="C96" s="263"/>
      <c r="D96" s="2"/>
      <c r="E96" s="28">
        <v>3</v>
      </c>
    </row>
    <row r="97" spans="1:5" s="41" customFormat="1" ht="27.75" customHeight="1">
      <c r="A97" s="262" t="s">
        <v>10</v>
      </c>
      <c r="B97" s="263"/>
      <c r="C97" s="263"/>
      <c r="D97" s="2"/>
      <c r="E97" s="28">
        <v>3</v>
      </c>
    </row>
    <row r="98" spans="1:5" s="41" customFormat="1" ht="27.75" customHeight="1">
      <c r="A98" s="262" t="s">
        <v>11</v>
      </c>
      <c r="B98" s="263"/>
      <c r="C98" s="263"/>
      <c r="D98" s="2"/>
      <c r="E98" s="28">
        <v>3</v>
      </c>
    </row>
    <row r="99" spans="1:5" ht="27.75" customHeight="1">
      <c r="A99" s="276" t="s">
        <v>12</v>
      </c>
      <c r="B99" s="277"/>
      <c r="C99" s="277"/>
      <c r="D99" s="2"/>
      <c r="E99" s="28">
        <v>3</v>
      </c>
    </row>
    <row r="100" spans="1:5" ht="27.75" customHeight="1">
      <c r="A100" s="262" t="s">
        <v>13</v>
      </c>
      <c r="B100" s="263"/>
      <c r="C100" s="263"/>
      <c r="D100" s="2"/>
      <c r="E100" s="28">
        <v>3</v>
      </c>
    </row>
    <row r="101" spans="1:5" ht="27.75" customHeight="1">
      <c r="A101" s="262" t="s">
        <v>14</v>
      </c>
      <c r="B101" s="263"/>
      <c r="C101" s="263"/>
      <c r="D101" s="2"/>
      <c r="E101" s="28">
        <v>3</v>
      </c>
    </row>
    <row r="102" spans="1:5" ht="27.75" customHeight="1">
      <c r="A102" s="262" t="s">
        <v>15</v>
      </c>
      <c r="B102" s="263"/>
      <c r="C102" s="263"/>
      <c r="D102" s="2"/>
      <c r="E102" s="28">
        <v>3</v>
      </c>
    </row>
    <row r="103" spans="1:5" ht="27.75" customHeight="1">
      <c r="A103" s="262" t="s">
        <v>16</v>
      </c>
      <c r="B103" s="263"/>
      <c r="C103" s="263"/>
      <c r="D103" s="2"/>
      <c r="E103" s="28">
        <v>3</v>
      </c>
    </row>
    <row r="104" spans="1:5" ht="27.75" customHeight="1">
      <c r="A104" s="262" t="s">
        <v>17</v>
      </c>
      <c r="B104" s="263"/>
      <c r="C104" s="263"/>
      <c r="D104" s="2"/>
      <c r="E104" s="28">
        <v>3</v>
      </c>
    </row>
    <row r="105" spans="1:5" ht="27.75" customHeight="1">
      <c r="A105" s="262" t="s">
        <v>18</v>
      </c>
      <c r="B105" s="263"/>
      <c r="C105" s="263"/>
      <c r="D105" s="2"/>
      <c r="E105" s="28">
        <v>3</v>
      </c>
    </row>
    <row r="106" spans="1:5" ht="27" customHeight="1">
      <c r="A106" s="262" t="s">
        <v>19</v>
      </c>
      <c r="B106" s="263"/>
      <c r="C106" s="263"/>
      <c r="D106" s="2"/>
      <c r="E106" s="28">
        <v>3</v>
      </c>
    </row>
    <row r="107" spans="1:5" ht="27" customHeight="1">
      <c r="A107" s="262" t="s">
        <v>20</v>
      </c>
      <c r="B107" s="263"/>
      <c r="C107" s="263"/>
      <c r="D107" s="2"/>
      <c r="E107" s="28">
        <v>3</v>
      </c>
    </row>
    <row r="108" spans="1:5" ht="27" customHeight="1">
      <c r="A108" s="262" t="s">
        <v>21</v>
      </c>
      <c r="B108" s="263"/>
      <c r="C108" s="263"/>
      <c r="D108" s="2"/>
      <c r="E108" s="28">
        <v>3</v>
      </c>
    </row>
    <row r="109" spans="1:5" ht="27" customHeight="1">
      <c r="A109" s="251" t="s">
        <v>152</v>
      </c>
      <c r="B109" s="252"/>
      <c r="C109" s="252"/>
      <c r="D109" s="58" t="s">
        <v>3</v>
      </c>
    </row>
    <row r="110" spans="1:5" ht="27" customHeight="1">
      <c r="A110" s="256" t="s">
        <v>22</v>
      </c>
      <c r="B110" s="257"/>
      <c r="C110" s="257"/>
      <c r="D110" s="2"/>
      <c r="E110" s="28">
        <v>3</v>
      </c>
    </row>
    <row r="111" spans="1:5" ht="27" customHeight="1">
      <c r="A111" s="256" t="s">
        <v>23</v>
      </c>
      <c r="B111" s="257"/>
      <c r="C111" s="257"/>
      <c r="D111" s="2"/>
      <c r="E111" s="28">
        <v>3</v>
      </c>
    </row>
    <row r="112" spans="1:5" ht="27" customHeight="1">
      <c r="A112" s="256" t="s">
        <v>24</v>
      </c>
      <c r="B112" s="257"/>
      <c r="C112" s="257"/>
      <c r="D112" s="2"/>
      <c r="E112" s="28">
        <v>3</v>
      </c>
    </row>
    <row r="113" spans="1:5" ht="27" customHeight="1">
      <c r="A113" s="264" t="s">
        <v>388</v>
      </c>
      <c r="B113" s="265"/>
      <c r="C113" s="265"/>
      <c r="D113" s="58" t="s">
        <v>3</v>
      </c>
      <c r="E113" s="28"/>
    </row>
    <row r="114" spans="1:5" ht="35.25" customHeight="1">
      <c r="A114" s="381" t="s">
        <v>389</v>
      </c>
      <c r="B114" s="331"/>
      <c r="C114" s="382"/>
      <c r="D114" s="2"/>
      <c r="E114" s="28">
        <v>3</v>
      </c>
    </row>
    <row r="115" spans="1:5" ht="30" customHeight="1">
      <c r="A115" s="262" t="s">
        <v>390</v>
      </c>
      <c r="B115" s="263"/>
      <c r="C115" s="263"/>
      <c r="D115" s="2"/>
      <c r="E115" s="28">
        <v>3</v>
      </c>
    </row>
    <row r="116" spans="1:5" ht="21" customHeight="1">
      <c r="A116" s="394" t="s">
        <v>150</v>
      </c>
      <c r="B116" s="394"/>
      <c r="C116" s="394"/>
      <c r="D116" s="60">
        <f>SUM(D96:D115)</f>
        <v>0</v>
      </c>
      <c r="E116" s="28">
        <f>SUM(E96:E115)</f>
        <v>54</v>
      </c>
    </row>
    <row r="117" spans="1:5" ht="80.25" customHeight="1" thickBot="1">
      <c r="A117" s="61" t="s">
        <v>107</v>
      </c>
      <c r="B117" s="309" t="s">
        <v>133</v>
      </c>
      <c r="C117" s="309"/>
      <c r="D117" s="309"/>
    </row>
    <row r="118" spans="1:5" ht="34.5" customHeight="1">
      <c r="A118" s="267" t="s">
        <v>153</v>
      </c>
      <c r="B118" s="268"/>
      <c r="C118" s="62" t="s">
        <v>160</v>
      </c>
      <c r="D118" s="63" t="s">
        <v>161</v>
      </c>
    </row>
    <row r="119" spans="1:5" ht="27" customHeight="1" thickBot="1">
      <c r="A119" s="269"/>
      <c r="B119" s="270"/>
      <c r="C119" s="64">
        <f>D116</f>
        <v>0</v>
      </c>
      <c r="D119" s="65">
        <f>C119/54*100</f>
        <v>0</v>
      </c>
    </row>
    <row r="120" spans="1:5" ht="27" customHeight="1">
      <c r="A120" s="396"/>
      <c r="B120" s="397"/>
      <c r="C120" s="397"/>
      <c r="D120" s="398"/>
    </row>
    <row r="121" spans="1:5" s="56" customFormat="1" ht="27" customHeight="1">
      <c r="A121" s="262" t="s">
        <v>163</v>
      </c>
      <c r="B121" s="263"/>
      <c r="C121" s="263"/>
      <c r="D121" s="278"/>
      <c r="E121" s="29"/>
    </row>
    <row r="122" spans="1:5" ht="27" customHeight="1">
      <c r="A122" s="255" t="s">
        <v>397</v>
      </c>
      <c r="B122" s="255"/>
      <c r="C122" s="255"/>
      <c r="D122" s="58" t="s">
        <v>8</v>
      </c>
    </row>
    <row r="123" spans="1:5" ht="27" customHeight="1">
      <c r="A123" s="393" t="s">
        <v>166</v>
      </c>
      <c r="B123" s="393"/>
      <c r="C123" s="393"/>
      <c r="D123" s="58" t="s">
        <v>3</v>
      </c>
    </row>
    <row r="124" spans="1:5" ht="27" customHeight="1">
      <c r="A124" s="254" t="s">
        <v>25</v>
      </c>
      <c r="B124" s="254"/>
      <c r="C124" s="254"/>
      <c r="D124" s="4"/>
      <c r="E124" s="5">
        <v>3</v>
      </c>
    </row>
    <row r="125" spans="1:5" ht="27" customHeight="1">
      <c r="A125" s="254" t="s">
        <v>26</v>
      </c>
      <c r="B125" s="254"/>
      <c r="C125" s="254"/>
      <c r="D125" s="4"/>
      <c r="E125" s="5">
        <v>3</v>
      </c>
    </row>
    <row r="126" spans="1:5" ht="27" customHeight="1">
      <c r="A126" s="254" t="s">
        <v>27</v>
      </c>
      <c r="B126" s="254"/>
      <c r="C126" s="254"/>
      <c r="D126" s="4"/>
      <c r="E126" s="5">
        <v>3</v>
      </c>
    </row>
    <row r="127" spans="1:5" ht="27" customHeight="1">
      <c r="A127" s="253" t="s">
        <v>28</v>
      </c>
      <c r="B127" s="253"/>
      <c r="C127" s="253"/>
      <c r="D127" s="4"/>
      <c r="E127" s="5">
        <v>3</v>
      </c>
    </row>
    <row r="128" spans="1:5" ht="27" customHeight="1">
      <c r="A128" s="254" t="s">
        <v>29</v>
      </c>
      <c r="B128" s="254"/>
      <c r="C128" s="254"/>
      <c r="D128" s="4"/>
      <c r="E128" s="5">
        <v>3</v>
      </c>
    </row>
    <row r="129" spans="1:5" ht="27" customHeight="1">
      <c r="A129" s="254" t="s">
        <v>30</v>
      </c>
      <c r="B129" s="254"/>
      <c r="C129" s="254"/>
      <c r="D129" s="4"/>
      <c r="E129" s="5">
        <v>3</v>
      </c>
    </row>
    <row r="130" spans="1:5" ht="27" customHeight="1">
      <c r="A130" s="254" t="s">
        <v>31</v>
      </c>
      <c r="B130" s="254"/>
      <c r="C130" s="254"/>
      <c r="D130" s="4"/>
      <c r="E130" s="5">
        <v>3</v>
      </c>
    </row>
    <row r="131" spans="1:5" ht="27" customHeight="1">
      <c r="A131" s="254" t="s">
        <v>32</v>
      </c>
      <c r="B131" s="254"/>
      <c r="C131" s="254"/>
      <c r="D131" s="4"/>
      <c r="E131" s="5">
        <v>3</v>
      </c>
    </row>
    <row r="132" spans="1:5" ht="27" customHeight="1">
      <c r="A132" s="251" t="s">
        <v>152</v>
      </c>
      <c r="B132" s="252"/>
      <c r="C132" s="252"/>
      <c r="D132" s="58" t="s">
        <v>3</v>
      </c>
      <c r="E132" s="28"/>
    </row>
    <row r="133" spans="1:5" ht="27" customHeight="1">
      <c r="A133" s="256" t="s">
        <v>33</v>
      </c>
      <c r="B133" s="257"/>
      <c r="C133" s="257"/>
      <c r="D133" s="2"/>
      <c r="E133" s="28">
        <v>3</v>
      </c>
    </row>
    <row r="134" spans="1:5" ht="27" customHeight="1">
      <c r="A134" s="256" t="s">
        <v>34</v>
      </c>
      <c r="B134" s="257"/>
      <c r="C134" s="257"/>
      <c r="D134" s="2"/>
      <c r="E134" s="28">
        <v>3</v>
      </c>
    </row>
    <row r="135" spans="1:5" ht="27" customHeight="1">
      <c r="A135" s="256" t="s">
        <v>35</v>
      </c>
      <c r="B135" s="257"/>
      <c r="C135" s="257"/>
      <c r="D135" s="2"/>
      <c r="E135" s="28">
        <v>3</v>
      </c>
    </row>
    <row r="136" spans="1:5" ht="27" customHeight="1">
      <c r="A136" s="264" t="s">
        <v>388</v>
      </c>
      <c r="B136" s="265"/>
      <c r="C136" s="265"/>
      <c r="D136" s="58" t="s">
        <v>3</v>
      </c>
      <c r="E136" s="28"/>
    </row>
    <row r="137" spans="1:5" ht="26.25" customHeight="1">
      <c r="A137" s="262" t="s">
        <v>391</v>
      </c>
      <c r="B137" s="263"/>
      <c r="C137" s="263"/>
      <c r="D137" s="2"/>
      <c r="E137" s="28">
        <v>3</v>
      </c>
    </row>
    <row r="138" spans="1:5" ht="26.25" customHeight="1">
      <c r="A138" s="262" t="s">
        <v>392</v>
      </c>
      <c r="B138" s="263"/>
      <c r="C138" s="263"/>
      <c r="D138" s="2"/>
      <c r="E138" s="28">
        <v>3</v>
      </c>
    </row>
    <row r="139" spans="1:5" ht="26.25" customHeight="1">
      <c r="A139" s="241" t="s">
        <v>393</v>
      </c>
      <c r="B139" s="242"/>
      <c r="C139" s="243"/>
      <c r="D139" s="2"/>
      <c r="E139" s="28">
        <v>3</v>
      </c>
    </row>
    <row r="140" spans="1:5" ht="26.25" customHeight="1">
      <c r="A140" s="276" t="s">
        <v>394</v>
      </c>
      <c r="B140" s="277"/>
      <c r="C140" s="277"/>
      <c r="D140" s="2"/>
      <c r="E140" s="28">
        <v>3</v>
      </c>
    </row>
    <row r="141" spans="1:5" ht="27" customHeight="1">
      <c r="A141" s="271" t="s">
        <v>167</v>
      </c>
      <c r="B141" s="271"/>
      <c r="C141" s="271"/>
      <c r="D141" s="66">
        <f>SUM(D124:D140)</f>
        <v>0</v>
      </c>
      <c r="E141" s="29">
        <f>SUM(E124:E140)</f>
        <v>45</v>
      </c>
    </row>
    <row r="142" spans="1:5" ht="80.25" customHeight="1" thickBot="1">
      <c r="A142" s="67" t="s">
        <v>107</v>
      </c>
      <c r="B142" s="266" t="s">
        <v>133</v>
      </c>
      <c r="C142" s="266"/>
      <c r="D142" s="266"/>
    </row>
    <row r="143" spans="1:5" ht="27.75" customHeight="1">
      <c r="A143" s="272" t="s">
        <v>168</v>
      </c>
      <c r="B143" s="273"/>
      <c r="C143" s="68" t="s">
        <v>154</v>
      </c>
      <c r="D143" s="69" t="s">
        <v>155</v>
      </c>
    </row>
    <row r="144" spans="1:5" ht="27.75" customHeight="1" thickBot="1">
      <c r="A144" s="274"/>
      <c r="B144" s="275"/>
      <c r="C144" s="70">
        <f>D141</f>
        <v>0</v>
      </c>
      <c r="D144" s="71">
        <f>C144/45*100</f>
        <v>0</v>
      </c>
    </row>
    <row r="145" spans="1:5" ht="15" customHeight="1">
      <c r="A145" s="430"/>
      <c r="B145" s="431"/>
      <c r="C145" s="431"/>
      <c r="D145" s="432"/>
    </row>
    <row r="146" spans="1:5" ht="27" customHeight="1">
      <c r="A146" s="262" t="s">
        <v>174</v>
      </c>
      <c r="B146" s="263"/>
      <c r="C146" s="263"/>
      <c r="D146" s="278"/>
    </row>
    <row r="147" spans="1:5" ht="27" customHeight="1">
      <c r="A147" s="251" t="s">
        <v>526</v>
      </c>
      <c r="B147" s="252"/>
      <c r="C147" s="252"/>
      <c r="D147" s="57" t="s">
        <v>8</v>
      </c>
    </row>
    <row r="148" spans="1:5" ht="27" customHeight="1">
      <c r="A148" s="251" t="s">
        <v>166</v>
      </c>
      <c r="B148" s="252"/>
      <c r="C148" s="252"/>
      <c r="D148" s="58" t="s">
        <v>3</v>
      </c>
    </row>
    <row r="149" spans="1:5" ht="27" customHeight="1">
      <c r="A149" s="241" t="s">
        <v>527</v>
      </c>
      <c r="B149" s="242"/>
      <c r="C149" s="243"/>
      <c r="D149" s="174"/>
      <c r="E149" s="28">
        <v>3</v>
      </c>
    </row>
    <row r="150" spans="1:5" ht="27" customHeight="1">
      <c r="A150" s="241" t="s">
        <v>528</v>
      </c>
      <c r="B150" s="242"/>
      <c r="C150" s="243"/>
      <c r="D150" s="174"/>
      <c r="E150" s="28">
        <v>3</v>
      </c>
    </row>
    <row r="151" spans="1:5" ht="27" customHeight="1">
      <c r="A151" s="241" t="s">
        <v>529</v>
      </c>
      <c r="B151" s="242"/>
      <c r="C151" s="243"/>
      <c r="D151" s="174"/>
      <c r="E151" s="28">
        <v>3</v>
      </c>
    </row>
    <row r="152" spans="1:5" ht="27" customHeight="1">
      <c r="A152" s="241" t="s">
        <v>530</v>
      </c>
      <c r="B152" s="242"/>
      <c r="C152" s="243"/>
      <c r="D152" s="174"/>
      <c r="E152" s="28">
        <v>3</v>
      </c>
    </row>
    <row r="153" spans="1:5" ht="27" customHeight="1">
      <c r="A153" s="264" t="s">
        <v>152</v>
      </c>
      <c r="B153" s="265"/>
      <c r="C153" s="265"/>
      <c r="D153" s="58" t="s">
        <v>3</v>
      </c>
      <c r="E153" s="28"/>
    </row>
    <row r="154" spans="1:5" ht="27" customHeight="1">
      <c r="A154" s="241" t="s">
        <v>531</v>
      </c>
      <c r="B154" s="242"/>
      <c r="C154" s="243"/>
      <c r="D154" s="2"/>
      <c r="E154" s="28">
        <v>3</v>
      </c>
    </row>
    <row r="155" spans="1:5" ht="27" customHeight="1">
      <c r="A155" s="241" t="s">
        <v>36</v>
      </c>
      <c r="B155" s="242"/>
      <c r="C155" s="243"/>
      <c r="D155" s="2"/>
      <c r="E155" s="28">
        <v>3</v>
      </c>
    </row>
    <row r="156" spans="1:5" ht="27" customHeight="1">
      <c r="A156" s="241" t="s">
        <v>37</v>
      </c>
      <c r="B156" s="242"/>
      <c r="C156" s="243"/>
      <c r="D156" s="2"/>
      <c r="E156" s="28">
        <v>3</v>
      </c>
    </row>
    <row r="157" spans="1:5" ht="25.5" customHeight="1">
      <c r="A157" s="264" t="s">
        <v>388</v>
      </c>
      <c r="B157" s="265"/>
      <c r="C157" s="265"/>
      <c r="D157" s="58" t="s">
        <v>3</v>
      </c>
      <c r="E157" s="28"/>
    </row>
    <row r="158" spans="1:5" ht="25.5" customHeight="1">
      <c r="A158" s="399" t="s">
        <v>38</v>
      </c>
      <c r="B158" s="400"/>
      <c r="C158" s="401"/>
      <c r="D158" s="2"/>
      <c r="E158" s="28">
        <v>3</v>
      </c>
    </row>
    <row r="159" spans="1:5" ht="25.5" customHeight="1">
      <c r="A159" s="399" t="s">
        <v>39</v>
      </c>
      <c r="B159" s="400"/>
      <c r="C159" s="401"/>
      <c r="D159" s="2"/>
      <c r="E159" s="28">
        <v>3</v>
      </c>
    </row>
    <row r="160" spans="1:5" ht="25.5" customHeight="1">
      <c r="A160" s="399" t="s">
        <v>40</v>
      </c>
      <c r="B160" s="400"/>
      <c r="C160" s="401"/>
      <c r="D160" s="2"/>
      <c r="E160" s="28">
        <v>3</v>
      </c>
    </row>
    <row r="161" spans="1:5" ht="25.5" customHeight="1">
      <c r="A161" s="399" t="s">
        <v>41</v>
      </c>
      <c r="B161" s="400"/>
      <c r="C161" s="401"/>
      <c r="D161" s="2"/>
      <c r="E161" s="28">
        <v>3</v>
      </c>
    </row>
    <row r="162" spans="1:5" ht="25.5" customHeight="1">
      <c r="A162" s="399" t="s">
        <v>532</v>
      </c>
      <c r="B162" s="400"/>
      <c r="C162" s="401"/>
      <c r="D162" s="2"/>
      <c r="E162" s="28">
        <v>3</v>
      </c>
    </row>
    <row r="163" spans="1:5" ht="27.75" customHeight="1">
      <c r="A163" s="271" t="s">
        <v>169</v>
      </c>
      <c r="B163" s="271"/>
      <c r="C163" s="271"/>
      <c r="D163" s="66">
        <f>SUM(D149:D162)</f>
        <v>0</v>
      </c>
      <c r="E163" s="29">
        <f>SUM(E149:E162)</f>
        <v>36</v>
      </c>
    </row>
    <row r="164" spans="1:5" ht="80.25" customHeight="1" thickBot="1">
      <c r="A164" s="72" t="s">
        <v>107</v>
      </c>
      <c r="B164" s="266" t="s">
        <v>133</v>
      </c>
      <c r="C164" s="266"/>
      <c r="D164" s="266"/>
    </row>
    <row r="165" spans="1:5" ht="25.5" customHeight="1">
      <c r="A165" s="428" t="s">
        <v>170</v>
      </c>
      <c r="B165" s="429"/>
      <c r="C165" s="68" t="s">
        <v>154</v>
      </c>
      <c r="D165" s="69" t="s">
        <v>155</v>
      </c>
    </row>
    <row r="166" spans="1:5" ht="25.5" customHeight="1" thickBot="1">
      <c r="A166" s="260"/>
      <c r="B166" s="261"/>
      <c r="C166" s="70">
        <f>D163</f>
        <v>0</v>
      </c>
      <c r="D166" s="71">
        <f>C166/36*100</f>
        <v>0</v>
      </c>
    </row>
    <row r="167" spans="1:5" ht="27" customHeight="1">
      <c r="A167" s="396"/>
      <c r="B167" s="397"/>
      <c r="C167" s="397"/>
      <c r="D167" s="398"/>
    </row>
    <row r="168" spans="1:5" s="56" customFormat="1" ht="44.25" customHeight="1">
      <c r="A168" s="262" t="s">
        <v>164</v>
      </c>
      <c r="B168" s="263"/>
      <c r="C168" s="263"/>
      <c r="D168" s="278"/>
      <c r="E168" s="29"/>
    </row>
    <row r="169" spans="1:5" ht="27" customHeight="1">
      <c r="A169" s="251" t="s">
        <v>404</v>
      </c>
      <c r="B169" s="252"/>
      <c r="C169" s="252"/>
      <c r="D169" s="57" t="s">
        <v>8</v>
      </c>
    </row>
    <row r="170" spans="1:5" ht="27" customHeight="1">
      <c r="A170" s="251" t="s">
        <v>166</v>
      </c>
      <c r="B170" s="252"/>
      <c r="C170" s="252"/>
      <c r="D170" s="58" t="s">
        <v>3</v>
      </c>
    </row>
    <row r="171" spans="1:5" ht="27" customHeight="1">
      <c r="A171" s="262" t="s">
        <v>42</v>
      </c>
      <c r="B171" s="263"/>
      <c r="C171" s="263"/>
      <c r="D171" s="174"/>
      <c r="E171" s="5">
        <v>3</v>
      </c>
    </row>
    <row r="172" spans="1:5" ht="27" customHeight="1">
      <c r="A172" s="262" t="s">
        <v>43</v>
      </c>
      <c r="B172" s="263"/>
      <c r="C172" s="263"/>
      <c r="D172" s="174"/>
      <c r="E172" s="5">
        <v>3</v>
      </c>
    </row>
    <row r="173" spans="1:5" ht="27" customHeight="1">
      <c r="A173" s="262" t="s">
        <v>44</v>
      </c>
      <c r="B173" s="263"/>
      <c r="C173" s="263"/>
      <c r="D173" s="174"/>
      <c r="E173" s="5">
        <v>3</v>
      </c>
    </row>
    <row r="174" spans="1:5" ht="27" customHeight="1">
      <c r="A174" s="276" t="s">
        <v>45</v>
      </c>
      <c r="B174" s="277"/>
      <c r="C174" s="277"/>
      <c r="D174" s="174"/>
      <c r="E174" s="5">
        <v>3</v>
      </c>
    </row>
    <row r="175" spans="1:5" ht="27" customHeight="1">
      <c r="A175" s="262" t="s">
        <v>46</v>
      </c>
      <c r="B175" s="263"/>
      <c r="C175" s="263"/>
      <c r="D175" s="174"/>
      <c r="E175" s="5">
        <v>3</v>
      </c>
    </row>
    <row r="176" spans="1:5" ht="27" customHeight="1">
      <c r="A176" s="262" t="s">
        <v>47</v>
      </c>
      <c r="B176" s="263"/>
      <c r="C176" s="263"/>
      <c r="D176" s="174"/>
      <c r="E176" s="5">
        <v>3</v>
      </c>
    </row>
    <row r="177" spans="1:5" ht="27" customHeight="1">
      <c r="A177" s="262" t="s">
        <v>48</v>
      </c>
      <c r="B177" s="263"/>
      <c r="C177" s="263"/>
      <c r="D177" s="174"/>
      <c r="E177" s="5">
        <v>3</v>
      </c>
    </row>
    <row r="178" spans="1:5" ht="27" customHeight="1">
      <c r="A178" s="262" t="s">
        <v>49</v>
      </c>
      <c r="B178" s="263"/>
      <c r="C178" s="263"/>
      <c r="D178" s="174"/>
      <c r="E178" s="5">
        <v>3</v>
      </c>
    </row>
    <row r="179" spans="1:5" ht="27" customHeight="1">
      <c r="A179" s="251" t="s">
        <v>152</v>
      </c>
      <c r="B179" s="252"/>
      <c r="C179" s="252"/>
      <c r="D179" s="58" t="s">
        <v>3</v>
      </c>
    </row>
    <row r="180" spans="1:5" ht="27" customHeight="1">
      <c r="A180" s="262" t="s">
        <v>50</v>
      </c>
      <c r="B180" s="263"/>
      <c r="C180" s="263"/>
      <c r="D180" s="2"/>
      <c r="E180" s="5">
        <v>3</v>
      </c>
    </row>
    <row r="181" spans="1:5" ht="27" customHeight="1">
      <c r="A181" s="262" t="s">
        <v>51</v>
      </c>
      <c r="B181" s="263"/>
      <c r="C181" s="263"/>
      <c r="D181" s="2"/>
      <c r="E181" s="5">
        <v>3</v>
      </c>
    </row>
    <row r="182" spans="1:5" ht="27" customHeight="1">
      <c r="A182" s="262" t="s">
        <v>52</v>
      </c>
      <c r="B182" s="263"/>
      <c r="C182" s="263"/>
      <c r="D182" s="2"/>
      <c r="E182" s="5">
        <v>3</v>
      </c>
    </row>
    <row r="183" spans="1:5" ht="27" customHeight="1">
      <c r="A183" s="276" t="s">
        <v>53</v>
      </c>
      <c r="B183" s="277"/>
      <c r="C183" s="277"/>
      <c r="D183" s="2"/>
      <c r="E183" s="5">
        <v>3</v>
      </c>
    </row>
    <row r="184" spans="1:5" ht="27" customHeight="1">
      <c r="A184" s="262" t="s">
        <v>54</v>
      </c>
      <c r="B184" s="263"/>
      <c r="C184" s="263"/>
      <c r="D184" s="2"/>
      <c r="E184" s="5">
        <v>3</v>
      </c>
    </row>
    <row r="185" spans="1:5" ht="27" customHeight="1">
      <c r="A185" s="262" t="s">
        <v>55</v>
      </c>
      <c r="B185" s="263"/>
      <c r="C185" s="263"/>
      <c r="D185" s="2"/>
      <c r="E185" s="5">
        <v>3</v>
      </c>
    </row>
    <row r="186" spans="1:5" ht="27" customHeight="1">
      <c r="A186" s="264" t="s">
        <v>388</v>
      </c>
      <c r="B186" s="265"/>
      <c r="C186" s="265"/>
      <c r="D186" s="58" t="s">
        <v>3</v>
      </c>
      <c r="E186" s="5"/>
    </row>
    <row r="187" spans="1:5" ht="27" customHeight="1">
      <c r="A187" s="262" t="s">
        <v>398</v>
      </c>
      <c r="B187" s="263"/>
      <c r="C187" s="263"/>
      <c r="D187" s="2"/>
      <c r="E187" s="5">
        <v>3</v>
      </c>
    </row>
    <row r="188" spans="1:5" ht="27" customHeight="1">
      <c r="A188" s="262" t="s">
        <v>399</v>
      </c>
      <c r="B188" s="263"/>
      <c r="C188" s="263"/>
      <c r="D188" s="2"/>
      <c r="E188" s="5">
        <v>3</v>
      </c>
    </row>
    <row r="189" spans="1:5" ht="27" customHeight="1">
      <c r="A189" s="262" t="s">
        <v>400</v>
      </c>
      <c r="B189" s="263"/>
      <c r="C189" s="263"/>
      <c r="D189" s="2"/>
      <c r="E189" s="5">
        <v>3</v>
      </c>
    </row>
    <row r="190" spans="1:5" ht="30.75" customHeight="1">
      <c r="A190" s="276" t="s">
        <v>401</v>
      </c>
      <c r="B190" s="277"/>
      <c r="C190" s="277"/>
      <c r="D190" s="2"/>
      <c r="E190" s="5">
        <v>3</v>
      </c>
    </row>
    <row r="191" spans="1:5" s="56" customFormat="1" ht="27" customHeight="1">
      <c r="A191" s="262" t="s">
        <v>402</v>
      </c>
      <c r="B191" s="263"/>
      <c r="C191" s="263"/>
      <c r="D191" s="2"/>
      <c r="E191" s="5">
        <v>3</v>
      </c>
    </row>
    <row r="192" spans="1:5" ht="24" customHeight="1">
      <c r="A192" s="262" t="s">
        <v>403</v>
      </c>
      <c r="B192" s="263"/>
      <c r="C192" s="263"/>
      <c r="D192" s="2"/>
      <c r="E192" s="5">
        <v>3</v>
      </c>
    </row>
    <row r="193" spans="1:5" ht="24" customHeight="1">
      <c r="A193" s="271" t="s">
        <v>175</v>
      </c>
      <c r="B193" s="271"/>
      <c r="C193" s="271"/>
      <c r="D193" s="66">
        <f>SUM(D171:D192)</f>
        <v>0</v>
      </c>
      <c r="E193" s="5">
        <f>SUM(E171:E192)</f>
        <v>60</v>
      </c>
    </row>
    <row r="194" spans="1:5" ht="80.25" customHeight="1" thickBot="1">
      <c r="A194" s="73" t="s">
        <v>107</v>
      </c>
      <c r="B194" s="266" t="s">
        <v>133</v>
      </c>
      <c r="C194" s="266"/>
      <c r="D194" s="266"/>
      <c r="E194" s="5"/>
    </row>
    <row r="195" spans="1:5" ht="24.75" customHeight="1">
      <c r="A195" s="258" t="s">
        <v>176</v>
      </c>
      <c r="B195" s="259"/>
      <c r="C195" s="68" t="s">
        <v>154</v>
      </c>
      <c r="D195" s="69" t="s">
        <v>155</v>
      </c>
    </row>
    <row r="196" spans="1:5" ht="24.75" customHeight="1" thickBot="1">
      <c r="A196" s="260"/>
      <c r="B196" s="261"/>
      <c r="C196" s="70">
        <f>D193</f>
        <v>0</v>
      </c>
      <c r="D196" s="71">
        <f>C196/60*100</f>
        <v>0</v>
      </c>
    </row>
    <row r="197" spans="1:5" ht="15" customHeight="1" thickBot="1">
      <c r="A197" s="279"/>
      <c r="B197" s="280"/>
      <c r="C197" s="280"/>
      <c r="D197" s="281"/>
    </row>
    <row r="198" spans="1:5" ht="24.75" customHeight="1">
      <c r="A198" s="258" t="s">
        <v>177</v>
      </c>
      <c r="B198" s="259"/>
      <c r="C198" s="68" t="s">
        <v>178</v>
      </c>
      <c r="D198" s="74" t="s">
        <v>179</v>
      </c>
    </row>
    <row r="199" spans="1:5" ht="28.35" customHeight="1" thickBot="1">
      <c r="A199" s="260"/>
      <c r="B199" s="261"/>
      <c r="C199" s="75">
        <f>C119+C144+C166+C196</f>
        <v>0</v>
      </c>
      <c r="D199" s="76">
        <f>C199/195*100</f>
        <v>0</v>
      </c>
      <c r="E199" s="29">
        <f>E116+E141+E163+E193</f>
        <v>195</v>
      </c>
    </row>
    <row r="200" spans="1:5" ht="27" customHeight="1">
      <c r="A200" s="189"/>
      <c r="B200" s="189"/>
      <c r="C200" s="189"/>
      <c r="D200" s="189"/>
    </row>
    <row r="201" spans="1:5" ht="27" customHeight="1">
      <c r="A201" s="285" t="s">
        <v>441</v>
      </c>
      <c r="B201" s="285"/>
      <c r="C201" s="285"/>
      <c r="D201" s="285"/>
    </row>
    <row r="202" spans="1:5" ht="36" customHeight="1">
      <c r="A202" s="262" t="s">
        <v>180</v>
      </c>
      <c r="B202" s="263"/>
      <c r="C202" s="263"/>
      <c r="D202" s="278"/>
    </row>
    <row r="203" spans="1:5" ht="27" customHeight="1">
      <c r="A203" s="251" t="s">
        <v>409</v>
      </c>
      <c r="B203" s="252"/>
      <c r="C203" s="252"/>
      <c r="D203" s="57" t="s">
        <v>8</v>
      </c>
    </row>
    <row r="204" spans="1:5" ht="27" customHeight="1">
      <c r="A204" s="251" t="s">
        <v>166</v>
      </c>
      <c r="B204" s="252"/>
      <c r="C204" s="252"/>
      <c r="D204" s="58" t="s">
        <v>3</v>
      </c>
    </row>
    <row r="205" spans="1:5" ht="27" customHeight="1">
      <c r="A205" s="262" t="s">
        <v>56</v>
      </c>
      <c r="B205" s="263"/>
      <c r="C205" s="263"/>
      <c r="D205" s="175"/>
      <c r="E205" s="28">
        <v>3</v>
      </c>
    </row>
    <row r="206" spans="1:5" ht="27" customHeight="1">
      <c r="A206" s="262" t="s">
        <v>57</v>
      </c>
      <c r="B206" s="263"/>
      <c r="C206" s="263"/>
      <c r="D206" s="175"/>
      <c r="E206" s="28">
        <v>3</v>
      </c>
    </row>
    <row r="207" spans="1:5" ht="27" customHeight="1">
      <c r="A207" s="262" t="s">
        <v>58</v>
      </c>
      <c r="B207" s="263"/>
      <c r="C207" s="263"/>
      <c r="D207" s="175"/>
      <c r="E207" s="28">
        <v>3</v>
      </c>
    </row>
    <row r="208" spans="1:5" ht="27" customHeight="1">
      <c r="A208" s="276" t="s">
        <v>59</v>
      </c>
      <c r="B208" s="277"/>
      <c r="C208" s="277"/>
      <c r="D208" s="175"/>
      <c r="E208" s="28">
        <v>3</v>
      </c>
    </row>
    <row r="209" spans="1:5" ht="27" customHeight="1">
      <c r="A209" s="251" t="s">
        <v>152</v>
      </c>
      <c r="B209" s="252"/>
      <c r="C209" s="252"/>
      <c r="D209" s="58" t="s">
        <v>3</v>
      </c>
    </row>
    <row r="210" spans="1:5" ht="27" customHeight="1">
      <c r="A210" s="262" t="s">
        <v>60</v>
      </c>
      <c r="B210" s="263"/>
      <c r="C210" s="263"/>
      <c r="D210" s="2"/>
      <c r="E210" s="28">
        <v>3</v>
      </c>
    </row>
    <row r="211" spans="1:5" ht="27" customHeight="1">
      <c r="A211" s="262" t="s">
        <v>61</v>
      </c>
      <c r="B211" s="263"/>
      <c r="C211" s="263"/>
      <c r="D211" s="2"/>
      <c r="E211" s="28">
        <v>3</v>
      </c>
    </row>
    <row r="212" spans="1:5" ht="27" customHeight="1">
      <c r="A212" s="264" t="s">
        <v>388</v>
      </c>
      <c r="B212" s="265"/>
      <c r="C212" s="265"/>
      <c r="D212" s="58" t="s">
        <v>3</v>
      </c>
      <c r="E212" s="28"/>
    </row>
    <row r="213" spans="1:5" ht="27.75" customHeight="1">
      <c r="A213" s="262" t="s">
        <v>405</v>
      </c>
      <c r="B213" s="263"/>
      <c r="C213" s="263"/>
      <c r="D213" s="2"/>
      <c r="E213" s="28">
        <v>3</v>
      </c>
    </row>
    <row r="214" spans="1:5" ht="27.75" customHeight="1">
      <c r="A214" s="262" t="s">
        <v>406</v>
      </c>
      <c r="B214" s="263"/>
      <c r="C214" s="263"/>
      <c r="D214" s="2"/>
      <c r="E214" s="28">
        <v>3</v>
      </c>
    </row>
    <row r="215" spans="1:5" ht="27.75" customHeight="1">
      <c r="A215" s="262" t="s">
        <v>407</v>
      </c>
      <c r="B215" s="263"/>
      <c r="C215" s="263"/>
      <c r="D215" s="2"/>
      <c r="E215" s="28">
        <v>3</v>
      </c>
    </row>
    <row r="216" spans="1:5" ht="27.75" customHeight="1">
      <c r="A216" s="276" t="s">
        <v>408</v>
      </c>
      <c r="B216" s="277"/>
      <c r="C216" s="277"/>
      <c r="D216" s="2"/>
      <c r="E216" s="28">
        <v>3</v>
      </c>
    </row>
    <row r="217" spans="1:5" ht="27" customHeight="1">
      <c r="A217" s="271" t="s">
        <v>183</v>
      </c>
      <c r="B217" s="271"/>
      <c r="C217" s="271"/>
      <c r="D217" s="66">
        <f>SUM(D205:D216)</f>
        <v>0</v>
      </c>
      <c r="E217" s="29">
        <f>SUM(E205:E216)</f>
        <v>30</v>
      </c>
    </row>
    <row r="218" spans="1:5" ht="80.25" customHeight="1" thickBot="1">
      <c r="A218" s="77" t="s">
        <v>107</v>
      </c>
      <c r="B218" s="266" t="s">
        <v>133</v>
      </c>
      <c r="C218" s="266"/>
      <c r="D218" s="266"/>
    </row>
    <row r="219" spans="1:5" ht="24.75" customHeight="1">
      <c r="A219" s="258" t="s">
        <v>184</v>
      </c>
      <c r="B219" s="259"/>
      <c r="C219" s="68" t="s">
        <v>154</v>
      </c>
      <c r="D219" s="69" t="s">
        <v>155</v>
      </c>
    </row>
    <row r="220" spans="1:5" ht="24.75" customHeight="1" thickBot="1">
      <c r="A220" s="260"/>
      <c r="B220" s="261"/>
      <c r="C220" s="78">
        <f>D217</f>
        <v>0</v>
      </c>
      <c r="D220" s="71">
        <f>C220/30*100</f>
        <v>0</v>
      </c>
    </row>
    <row r="221" spans="1:5" ht="27" customHeight="1">
      <c r="A221" s="377"/>
      <c r="B221" s="378"/>
      <c r="C221" s="378"/>
      <c r="D221" s="379"/>
    </row>
    <row r="222" spans="1:5" ht="41.25" customHeight="1">
      <c r="A222" s="241" t="s">
        <v>181</v>
      </c>
      <c r="B222" s="242"/>
      <c r="C222" s="242"/>
      <c r="D222" s="380"/>
    </row>
    <row r="223" spans="1:5" ht="27" customHeight="1">
      <c r="A223" s="282" t="s">
        <v>415</v>
      </c>
      <c r="B223" s="283"/>
      <c r="C223" s="284"/>
      <c r="D223" s="57" t="s">
        <v>8</v>
      </c>
    </row>
    <row r="224" spans="1:5" ht="27" customHeight="1">
      <c r="A224" s="251" t="s">
        <v>187</v>
      </c>
      <c r="B224" s="252"/>
      <c r="C224" s="252"/>
      <c r="D224" s="58" t="s">
        <v>3</v>
      </c>
    </row>
    <row r="225" spans="1:5" ht="27" customHeight="1">
      <c r="A225" s="241" t="s">
        <v>62</v>
      </c>
      <c r="B225" s="242"/>
      <c r="C225" s="243"/>
      <c r="D225" s="176"/>
      <c r="E225" s="28">
        <v>3</v>
      </c>
    </row>
    <row r="226" spans="1:5" ht="27" customHeight="1">
      <c r="A226" s="241" t="s">
        <v>63</v>
      </c>
      <c r="B226" s="242"/>
      <c r="C226" s="243"/>
      <c r="D226" s="176"/>
      <c r="E226" s="28">
        <v>3</v>
      </c>
    </row>
    <row r="227" spans="1:5" ht="27" customHeight="1">
      <c r="A227" s="241" t="s">
        <v>64</v>
      </c>
      <c r="B227" s="242"/>
      <c r="C227" s="243"/>
      <c r="D227" s="176"/>
      <c r="E227" s="28">
        <v>3</v>
      </c>
    </row>
    <row r="228" spans="1:5" ht="27" customHeight="1">
      <c r="A228" s="282" t="s">
        <v>152</v>
      </c>
      <c r="B228" s="283"/>
      <c r="C228" s="284"/>
      <c r="D228" s="58" t="s">
        <v>3</v>
      </c>
    </row>
    <row r="229" spans="1:5" ht="27" customHeight="1">
      <c r="A229" s="241" t="s">
        <v>65</v>
      </c>
      <c r="B229" s="242"/>
      <c r="C229" s="243"/>
      <c r="D229" s="177"/>
      <c r="E229" s="28">
        <v>3</v>
      </c>
    </row>
    <row r="230" spans="1:5" ht="27" customHeight="1">
      <c r="A230" s="241" t="s">
        <v>66</v>
      </c>
      <c r="B230" s="242"/>
      <c r="C230" s="243"/>
      <c r="D230" s="177"/>
      <c r="E230" s="28">
        <v>3</v>
      </c>
    </row>
    <row r="231" spans="1:5" ht="27" customHeight="1">
      <c r="A231" s="241" t="s">
        <v>67</v>
      </c>
      <c r="B231" s="242"/>
      <c r="C231" s="243"/>
      <c r="D231" s="177"/>
      <c r="E231" s="28">
        <v>3</v>
      </c>
    </row>
    <row r="232" spans="1:5" ht="27" customHeight="1">
      <c r="A232" s="383" t="s">
        <v>388</v>
      </c>
      <c r="B232" s="384"/>
      <c r="C232" s="385"/>
      <c r="D232" s="58" t="s">
        <v>3</v>
      </c>
      <c r="E232" s="28"/>
    </row>
    <row r="233" spans="1:5" ht="27" customHeight="1">
      <c r="A233" s="241" t="s">
        <v>410</v>
      </c>
      <c r="B233" s="242"/>
      <c r="C233" s="243"/>
      <c r="D233" s="177"/>
      <c r="E233" s="28">
        <v>3</v>
      </c>
    </row>
    <row r="234" spans="1:5" ht="27" customHeight="1">
      <c r="A234" s="241" t="s">
        <v>411</v>
      </c>
      <c r="B234" s="242"/>
      <c r="C234" s="243"/>
      <c r="D234" s="177"/>
      <c r="E234" s="28">
        <v>3</v>
      </c>
    </row>
    <row r="235" spans="1:5" ht="24" customHeight="1">
      <c r="A235" s="241" t="s">
        <v>412</v>
      </c>
      <c r="B235" s="242"/>
      <c r="C235" s="243"/>
      <c r="D235" s="177"/>
      <c r="E235" s="28">
        <v>3</v>
      </c>
    </row>
    <row r="236" spans="1:5" ht="27" customHeight="1">
      <c r="A236" s="241" t="s">
        <v>413</v>
      </c>
      <c r="B236" s="242"/>
      <c r="C236" s="243"/>
      <c r="D236" s="177"/>
      <c r="E236" s="28">
        <v>3</v>
      </c>
    </row>
    <row r="237" spans="1:5" ht="27" customHeight="1">
      <c r="A237" s="241" t="s">
        <v>414</v>
      </c>
      <c r="B237" s="242"/>
      <c r="C237" s="243"/>
      <c r="D237" s="177"/>
      <c r="E237" s="28">
        <v>3</v>
      </c>
    </row>
    <row r="238" spans="1:5" ht="27" customHeight="1">
      <c r="A238" s="271" t="s">
        <v>185</v>
      </c>
      <c r="B238" s="271"/>
      <c r="C238" s="271"/>
      <c r="D238" s="66">
        <f>SUM(D225:D237)</f>
        <v>0</v>
      </c>
      <c r="E238" s="29">
        <f>SUM(E225:E237)</f>
        <v>33</v>
      </c>
    </row>
    <row r="239" spans="1:5" ht="79.5" customHeight="1" thickBot="1">
      <c r="A239" s="73" t="s">
        <v>107</v>
      </c>
      <c r="B239" s="266" t="s">
        <v>133</v>
      </c>
      <c r="C239" s="266"/>
      <c r="D239" s="266"/>
    </row>
    <row r="240" spans="1:5" ht="32.450000000000003" customHeight="1">
      <c r="A240" s="258" t="s">
        <v>186</v>
      </c>
      <c r="B240" s="259"/>
      <c r="C240" s="68" t="s">
        <v>154</v>
      </c>
      <c r="D240" s="69" t="s">
        <v>155</v>
      </c>
    </row>
    <row r="241" spans="1:5" ht="27" customHeight="1" thickBot="1">
      <c r="A241" s="260"/>
      <c r="B241" s="261"/>
      <c r="C241" s="79">
        <f>D238</f>
        <v>0</v>
      </c>
      <c r="D241" s="80">
        <f>C241/33*100</f>
        <v>0</v>
      </c>
    </row>
    <row r="242" spans="1:5" ht="27" customHeight="1">
      <c r="A242" s="374"/>
      <c r="B242" s="375"/>
      <c r="C242" s="375"/>
      <c r="D242" s="376"/>
    </row>
    <row r="243" spans="1:5" ht="43.5" customHeight="1">
      <c r="A243" s="262" t="s">
        <v>165</v>
      </c>
      <c r="B243" s="263"/>
      <c r="C243" s="263"/>
      <c r="D243" s="278"/>
    </row>
    <row r="244" spans="1:5" ht="27" customHeight="1">
      <c r="A244" s="251" t="s">
        <v>419</v>
      </c>
      <c r="B244" s="252"/>
      <c r="C244" s="252"/>
      <c r="D244" s="57" t="s">
        <v>8</v>
      </c>
    </row>
    <row r="245" spans="1:5" ht="27" customHeight="1">
      <c r="A245" s="251" t="s">
        <v>151</v>
      </c>
      <c r="B245" s="252"/>
      <c r="C245" s="252"/>
      <c r="D245" s="58" t="s">
        <v>3</v>
      </c>
    </row>
    <row r="246" spans="1:5" ht="27" customHeight="1">
      <c r="A246" s="241" t="s">
        <v>68</v>
      </c>
      <c r="B246" s="242"/>
      <c r="C246" s="243"/>
      <c r="D246" s="174"/>
      <c r="E246" s="28">
        <v>3</v>
      </c>
    </row>
    <row r="247" spans="1:5" ht="27" customHeight="1">
      <c r="A247" s="241" t="s">
        <v>69</v>
      </c>
      <c r="B247" s="242"/>
      <c r="C247" s="243"/>
      <c r="D247" s="174"/>
      <c r="E247" s="28">
        <v>3</v>
      </c>
    </row>
    <row r="248" spans="1:5" ht="27" customHeight="1">
      <c r="A248" s="241" t="s">
        <v>70</v>
      </c>
      <c r="B248" s="242"/>
      <c r="C248" s="243"/>
      <c r="D248" s="174"/>
      <c r="E248" s="28">
        <v>3</v>
      </c>
    </row>
    <row r="249" spans="1:5" ht="27" customHeight="1">
      <c r="A249" s="241" t="s">
        <v>71</v>
      </c>
      <c r="B249" s="242"/>
      <c r="C249" s="243"/>
      <c r="D249" s="174"/>
      <c r="E249" s="28">
        <v>3</v>
      </c>
    </row>
    <row r="250" spans="1:5" ht="27" customHeight="1">
      <c r="A250" s="241" t="s">
        <v>72</v>
      </c>
      <c r="B250" s="242"/>
      <c r="C250" s="243"/>
      <c r="D250" s="174"/>
      <c r="E250" s="28">
        <v>3</v>
      </c>
    </row>
    <row r="251" spans="1:5" ht="27" customHeight="1">
      <c r="A251" s="241" t="s">
        <v>73</v>
      </c>
      <c r="B251" s="242"/>
      <c r="C251" s="243"/>
      <c r="D251" s="174"/>
      <c r="E251" s="28">
        <v>3</v>
      </c>
    </row>
    <row r="252" spans="1:5" ht="27" customHeight="1">
      <c r="A252" s="241" t="s">
        <v>74</v>
      </c>
      <c r="B252" s="242"/>
      <c r="C252" s="243"/>
      <c r="D252" s="174"/>
      <c r="E252" s="28">
        <v>3</v>
      </c>
    </row>
    <row r="253" spans="1:5" ht="27" customHeight="1">
      <c r="A253" s="241" t="s">
        <v>75</v>
      </c>
      <c r="B253" s="242"/>
      <c r="C253" s="243"/>
      <c r="D253" s="174"/>
      <c r="E253" s="28">
        <v>3</v>
      </c>
    </row>
    <row r="254" spans="1:5" ht="27" customHeight="1">
      <c r="A254" s="241" t="s">
        <v>76</v>
      </c>
      <c r="B254" s="242"/>
      <c r="C254" s="243"/>
      <c r="D254" s="174"/>
      <c r="E254" s="28">
        <v>3</v>
      </c>
    </row>
    <row r="255" spans="1:5" ht="27" customHeight="1">
      <c r="A255" s="282" t="s">
        <v>152</v>
      </c>
      <c r="B255" s="283"/>
      <c r="C255" s="284"/>
      <c r="D255" s="58" t="s">
        <v>3</v>
      </c>
    </row>
    <row r="256" spans="1:5" ht="27" customHeight="1">
      <c r="A256" s="241" t="s">
        <v>519</v>
      </c>
      <c r="B256" s="242"/>
      <c r="C256" s="243"/>
      <c r="D256" s="2"/>
      <c r="E256" s="28">
        <v>3</v>
      </c>
    </row>
    <row r="257" spans="1:5" ht="27" customHeight="1">
      <c r="A257" s="241" t="s">
        <v>77</v>
      </c>
      <c r="B257" s="242"/>
      <c r="C257" s="243"/>
      <c r="D257" s="2"/>
      <c r="E257" s="28">
        <v>3</v>
      </c>
    </row>
    <row r="258" spans="1:5" ht="27" customHeight="1">
      <c r="A258" s="241" t="s">
        <v>78</v>
      </c>
      <c r="B258" s="242"/>
      <c r="C258" s="243"/>
      <c r="D258" s="2"/>
      <c r="E258" s="28">
        <v>3</v>
      </c>
    </row>
    <row r="259" spans="1:5" ht="27" customHeight="1">
      <c r="A259" s="241" t="s">
        <v>79</v>
      </c>
      <c r="B259" s="242"/>
      <c r="C259" s="243"/>
      <c r="D259" s="2"/>
      <c r="E259" s="28">
        <v>3</v>
      </c>
    </row>
    <row r="260" spans="1:5" ht="27" customHeight="1">
      <c r="A260" s="241" t="s">
        <v>80</v>
      </c>
      <c r="B260" s="242"/>
      <c r="C260" s="243"/>
      <c r="D260" s="2"/>
      <c r="E260" s="28">
        <v>3</v>
      </c>
    </row>
    <row r="261" spans="1:5" ht="27" customHeight="1">
      <c r="A261" s="241" t="s">
        <v>81</v>
      </c>
      <c r="B261" s="242"/>
      <c r="C261" s="243"/>
      <c r="D261" s="2"/>
      <c r="E261" s="28">
        <v>3</v>
      </c>
    </row>
    <row r="262" spans="1:5" ht="27" customHeight="1">
      <c r="A262" s="241" t="s">
        <v>82</v>
      </c>
      <c r="B262" s="242"/>
      <c r="C262" s="243"/>
      <c r="D262" s="2"/>
      <c r="E262" s="28">
        <v>3</v>
      </c>
    </row>
    <row r="263" spans="1:5" ht="27" customHeight="1">
      <c r="A263" s="241" t="s">
        <v>83</v>
      </c>
      <c r="B263" s="242"/>
      <c r="C263" s="243"/>
      <c r="D263" s="2"/>
      <c r="E263" s="28">
        <v>3</v>
      </c>
    </row>
    <row r="264" spans="1:5" ht="27" customHeight="1">
      <c r="A264" s="241" t="s">
        <v>84</v>
      </c>
      <c r="B264" s="242"/>
      <c r="C264" s="243"/>
      <c r="D264" s="2"/>
      <c r="E264" s="28">
        <v>3</v>
      </c>
    </row>
    <row r="265" spans="1:5" ht="27" customHeight="1">
      <c r="A265" s="383" t="s">
        <v>388</v>
      </c>
      <c r="B265" s="384"/>
      <c r="C265" s="385"/>
      <c r="D265" s="58" t="s">
        <v>3</v>
      </c>
      <c r="E265" s="28"/>
    </row>
    <row r="266" spans="1:5" ht="27" customHeight="1">
      <c r="A266" s="399" t="s">
        <v>416</v>
      </c>
      <c r="B266" s="400"/>
      <c r="C266" s="401"/>
      <c r="D266" s="2"/>
      <c r="E266" s="28">
        <v>3</v>
      </c>
    </row>
    <row r="267" spans="1:5" ht="26.25" customHeight="1">
      <c r="A267" s="399" t="s">
        <v>417</v>
      </c>
      <c r="B267" s="400"/>
      <c r="C267" s="401"/>
      <c r="D267" s="2"/>
      <c r="E267" s="28">
        <v>3</v>
      </c>
    </row>
    <row r="268" spans="1:5" ht="24" customHeight="1">
      <c r="A268" s="399" t="s">
        <v>418</v>
      </c>
      <c r="B268" s="400"/>
      <c r="C268" s="401"/>
      <c r="D268" s="2"/>
      <c r="E268" s="28">
        <v>3</v>
      </c>
    </row>
    <row r="269" spans="1:5" ht="24" customHeight="1">
      <c r="A269" s="271" t="s">
        <v>188</v>
      </c>
      <c r="B269" s="271"/>
      <c r="C269" s="271"/>
      <c r="D269" s="66">
        <f>SUM(D246:D268)</f>
        <v>0</v>
      </c>
      <c r="E269" s="29">
        <f>SUM(E246:E268)</f>
        <v>63</v>
      </c>
    </row>
    <row r="270" spans="1:5" ht="79.5" customHeight="1" thickBot="1">
      <c r="A270" s="67" t="s">
        <v>107</v>
      </c>
      <c r="B270" s="266" t="s">
        <v>133</v>
      </c>
      <c r="C270" s="266"/>
      <c r="D270" s="266"/>
    </row>
    <row r="271" spans="1:5" ht="24" customHeight="1">
      <c r="A271" s="258" t="s">
        <v>189</v>
      </c>
      <c r="B271" s="259"/>
      <c r="C271" s="68" t="s">
        <v>154</v>
      </c>
      <c r="D271" s="69" t="s">
        <v>155</v>
      </c>
    </row>
    <row r="272" spans="1:5" ht="24" customHeight="1" thickBot="1">
      <c r="A272" s="260"/>
      <c r="B272" s="261"/>
      <c r="C272" s="70">
        <f>D269</f>
        <v>0</v>
      </c>
      <c r="D272" s="71">
        <f>C272/63*100</f>
        <v>0</v>
      </c>
    </row>
    <row r="273" spans="1:5" ht="27" customHeight="1">
      <c r="A273" s="396"/>
      <c r="B273" s="397"/>
      <c r="C273" s="397"/>
      <c r="D273" s="398"/>
    </row>
    <row r="274" spans="1:5" ht="39.75" customHeight="1">
      <c r="A274" s="262" t="s">
        <v>182</v>
      </c>
      <c r="B274" s="263"/>
      <c r="C274" s="263"/>
      <c r="D274" s="278"/>
    </row>
    <row r="275" spans="1:5" ht="27" customHeight="1">
      <c r="A275" s="251" t="s">
        <v>422</v>
      </c>
      <c r="B275" s="252"/>
      <c r="C275" s="252"/>
      <c r="D275" s="57" t="s">
        <v>8</v>
      </c>
    </row>
    <row r="276" spans="1:5" ht="27" customHeight="1">
      <c r="A276" s="251" t="s">
        <v>166</v>
      </c>
      <c r="B276" s="252"/>
      <c r="C276" s="252"/>
      <c r="D276" s="58" t="s">
        <v>3</v>
      </c>
    </row>
    <row r="277" spans="1:5" ht="27" customHeight="1">
      <c r="A277" s="241" t="s">
        <v>85</v>
      </c>
      <c r="B277" s="242"/>
      <c r="C277" s="243"/>
      <c r="D277" s="174"/>
      <c r="E277" s="28">
        <v>3</v>
      </c>
    </row>
    <row r="278" spans="1:5" ht="27" customHeight="1">
      <c r="A278" s="241" t="s">
        <v>86</v>
      </c>
      <c r="B278" s="242"/>
      <c r="C278" s="243"/>
      <c r="D278" s="174"/>
      <c r="E278" s="28">
        <v>3</v>
      </c>
    </row>
    <row r="279" spans="1:5" ht="27" customHeight="1">
      <c r="A279" s="241" t="s">
        <v>87</v>
      </c>
      <c r="B279" s="242"/>
      <c r="C279" s="243"/>
      <c r="D279" s="174"/>
      <c r="E279" s="28">
        <v>3</v>
      </c>
    </row>
    <row r="280" spans="1:5" ht="27" customHeight="1">
      <c r="A280" s="241" t="s">
        <v>88</v>
      </c>
      <c r="B280" s="242"/>
      <c r="C280" s="243"/>
      <c r="D280" s="174"/>
      <c r="E280" s="28">
        <v>3</v>
      </c>
    </row>
    <row r="281" spans="1:5" ht="27" customHeight="1">
      <c r="A281" s="241" t="s">
        <v>89</v>
      </c>
      <c r="B281" s="242"/>
      <c r="C281" s="243"/>
      <c r="D281" s="174"/>
      <c r="E281" s="28">
        <v>3</v>
      </c>
    </row>
    <row r="282" spans="1:5" ht="27" customHeight="1">
      <c r="A282" s="241" t="s">
        <v>90</v>
      </c>
      <c r="B282" s="242"/>
      <c r="C282" s="243"/>
      <c r="D282" s="174"/>
      <c r="E282" s="28">
        <v>3</v>
      </c>
    </row>
    <row r="283" spans="1:5" ht="27" customHeight="1">
      <c r="A283" s="241" t="s">
        <v>91</v>
      </c>
      <c r="B283" s="242"/>
      <c r="C283" s="243"/>
      <c r="D283" s="174"/>
      <c r="E283" s="28">
        <v>3</v>
      </c>
    </row>
    <row r="284" spans="1:5" ht="27" customHeight="1">
      <c r="A284" s="241" t="s">
        <v>92</v>
      </c>
      <c r="B284" s="242"/>
      <c r="C284" s="243"/>
      <c r="D284" s="174"/>
      <c r="E284" s="28">
        <v>3</v>
      </c>
    </row>
    <row r="285" spans="1:5" ht="27" customHeight="1">
      <c r="A285" s="241" t="s">
        <v>93</v>
      </c>
      <c r="B285" s="242"/>
      <c r="C285" s="243"/>
      <c r="D285" s="174"/>
      <c r="E285" s="28">
        <v>3</v>
      </c>
    </row>
    <row r="286" spans="1:5" ht="27" customHeight="1">
      <c r="A286" s="241" t="s">
        <v>100</v>
      </c>
      <c r="B286" s="242"/>
      <c r="C286" s="243"/>
      <c r="D286" s="174"/>
      <c r="E286" s="28">
        <v>3</v>
      </c>
    </row>
    <row r="287" spans="1:5" ht="27" customHeight="1">
      <c r="A287" s="241" t="s">
        <v>101</v>
      </c>
      <c r="B287" s="242"/>
      <c r="C287" s="243"/>
      <c r="D287" s="174"/>
      <c r="E287" s="28">
        <v>3</v>
      </c>
    </row>
    <row r="288" spans="1:5" ht="27" customHeight="1">
      <c r="A288" s="241" t="s">
        <v>102</v>
      </c>
      <c r="B288" s="242"/>
      <c r="C288" s="243"/>
      <c r="D288" s="174"/>
      <c r="E288" s="28">
        <v>3</v>
      </c>
    </row>
    <row r="289" spans="1:5" ht="27" customHeight="1">
      <c r="A289" s="241" t="s">
        <v>103</v>
      </c>
      <c r="B289" s="242"/>
      <c r="C289" s="243"/>
      <c r="D289" s="174"/>
      <c r="E289" s="28">
        <v>3</v>
      </c>
    </row>
    <row r="290" spans="1:5" ht="27" customHeight="1">
      <c r="A290" s="282" t="s">
        <v>152</v>
      </c>
      <c r="B290" s="283"/>
      <c r="C290" s="284"/>
      <c r="D290" s="58" t="s">
        <v>3</v>
      </c>
    </row>
    <row r="291" spans="1:5" ht="27" customHeight="1">
      <c r="A291" s="241" t="s">
        <v>94</v>
      </c>
      <c r="B291" s="242"/>
      <c r="C291" s="243"/>
      <c r="D291" s="2"/>
      <c r="E291" s="28">
        <v>3</v>
      </c>
    </row>
    <row r="292" spans="1:5" ht="27" customHeight="1">
      <c r="A292" s="241" t="s">
        <v>95</v>
      </c>
      <c r="B292" s="242"/>
      <c r="C292" s="243"/>
      <c r="D292" s="2"/>
      <c r="E292" s="28">
        <v>3</v>
      </c>
    </row>
    <row r="293" spans="1:5" ht="27" customHeight="1">
      <c r="A293" s="241" t="s">
        <v>96</v>
      </c>
      <c r="B293" s="242"/>
      <c r="C293" s="243"/>
      <c r="D293" s="2"/>
      <c r="E293" s="28">
        <v>3</v>
      </c>
    </row>
    <row r="294" spans="1:5" ht="27" customHeight="1">
      <c r="A294" s="241" t="s">
        <v>97</v>
      </c>
      <c r="B294" s="242"/>
      <c r="C294" s="243"/>
      <c r="D294" s="2"/>
      <c r="E294" s="28">
        <v>3</v>
      </c>
    </row>
    <row r="295" spans="1:5" ht="27" customHeight="1">
      <c r="A295" s="241" t="s">
        <v>98</v>
      </c>
      <c r="B295" s="242"/>
      <c r="C295" s="243"/>
      <c r="D295" s="2"/>
      <c r="E295" s="28">
        <v>3</v>
      </c>
    </row>
    <row r="296" spans="1:5" ht="27" customHeight="1">
      <c r="A296" s="241" t="s">
        <v>99</v>
      </c>
      <c r="B296" s="242"/>
      <c r="C296" s="243"/>
      <c r="D296" s="2"/>
      <c r="E296" s="28">
        <v>3</v>
      </c>
    </row>
    <row r="297" spans="1:5" ht="27" customHeight="1">
      <c r="A297" s="383" t="s">
        <v>388</v>
      </c>
      <c r="B297" s="384"/>
      <c r="C297" s="385"/>
      <c r="D297" s="58" t="s">
        <v>3</v>
      </c>
      <c r="E297" s="28"/>
    </row>
    <row r="298" spans="1:5" ht="27" customHeight="1">
      <c r="A298" s="241" t="s">
        <v>420</v>
      </c>
      <c r="B298" s="242"/>
      <c r="C298" s="243"/>
      <c r="D298" s="2"/>
      <c r="E298" s="28">
        <v>3</v>
      </c>
    </row>
    <row r="299" spans="1:5" ht="24.75" customHeight="1">
      <c r="A299" s="241" t="s">
        <v>421</v>
      </c>
      <c r="B299" s="242"/>
      <c r="C299" s="243"/>
      <c r="D299" s="2"/>
      <c r="E299" s="28">
        <v>3</v>
      </c>
    </row>
    <row r="300" spans="1:5" ht="24.75" customHeight="1">
      <c r="A300" s="271" t="s">
        <v>190</v>
      </c>
      <c r="B300" s="271"/>
      <c r="C300" s="271"/>
      <c r="D300" s="66">
        <f>SUM(D277:D299)</f>
        <v>0</v>
      </c>
      <c r="E300" s="29">
        <f>SUM(E277:E299)</f>
        <v>63</v>
      </c>
    </row>
    <row r="301" spans="1:5" ht="80.25" customHeight="1" thickBot="1">
      <c r="A301" s="67" t="s">
        <v>107</v>
      </c>
      <c r="B301" s="266" t="s">
        <v>133</v>
      </c>
      <c r="C301" s="266"/>
      <c r="D301" s="266"/>
    </row>
    <row r="302" spans="1:5" ht="27" customHeight="1">
      <c r="A302" s="258" t="s">
        <v>191</v>
      </c>
      <c r="B302" s="259"/>
      <c r="C302" s="68" t="s">
        <v>154</v>
      </c>
      <c r="D302" s="69" t="s">
        <v>155</v>
      </c>
    </row>
    <row r="303" spans="1:5" ht="27" customHeight="1" thickBot="1">
      <c r="A303" s="260"/>
      <c r="B303" s="261"/>
      <c r="C303" s="79">
        <f>D300</f>
        <v>0</v>
      </c>
      <c r="D303" s="71">
        <f>C303/63*100</f>
        <v>0</v>
      </c>
    </row>
    <row r="304" spans="1:5" ht="15" customHeight="1" thickBot="1">
      <c r="A304" s="279"/>
      <c r="B304" s="280"/>
      <c r="C304" s="280"/>
      <c r="D304" s="281"/>
    </row>
    <row r="305" spans="1:5" ht="27.75" customHeight="1">
      <c r="A305" s="258" t="s">
        <v>192</v>
      </c>
      <c r="B305" s="259"/>
      <c r="C305" s="68" t="s">
        <v>178</v>
      </c>
      <c r="D305" s="74" t="s">
        <v>179</v>
      </c>
    </row>
    <row r="306" spans="1:5" ht="27.75" customHeight="1" thickBot="1">
      <c r="A306" s="260"/>
      <c r="B306" s="261"/>
      <c r="C306" s="81">
        <f>C220+C241+C272+C303</f>
        <v>0</v>
      </c>
      <c r="D306" s="76">
        <f>C306/189*100</f>
        <v>0</v>
      </c>
      <c r="E306" s="29">
        <f>E217+E238+E269+E300</f>
        <v>189</v>
      </c>
    </row>
    <row r="307" spans="1:5" ht="27" customHeight="1" thickBot="1">
      <c r="A307" s="279"/>
      <c r="B307" s="280"/>
      <c r="C307" s="280"/>
      <c r="D307" s="281"/>
    </row>
    <row r="308" spans="1:5" ht="27" customHeight="1">
      <c r="A308" s="433" t="s">
        <v>442</v>
      </c>
      <c r="B308" s="433"/>
      <c r="C308" s="433"/>
      <c r="D308" s="433"/>
    </row>
    <row r="309" spans="1:5" ht="71.25" customHeight="1">
      <c r="A309" s="399" t="s">
        <v>476</v>
      </c>
      <c r="B309" s="400"/>
      <c r="C309" s="400"/>
      <c r="D309" s="434"/>
    </row>
    <row r="310" spans="1:5" ht="27" customHeight="1">
      <c r="A310" s="282" t="s">
        <v>440</v>
      </c>
      <c r="B310" s="283"/>
      <c r="C310" s="284"/>
      <c r="D310" s="57" t="s">
        <v>8</v>
      </c>
    </row>
    <row r="311" spans="1:5" ht="27" customHeight="1">
      <c r="A311" s="282" t="s">
        <v>166</v>
      </c>
      <c r="B311" s="283"/>
      <c r="C311" s="284"/>
      <c r="D311" s="58" t="s">
        <v>3</v>
      </c>
    </row>
    <row r="312" spans="1:5" ht="27" customHeight="1">
      <c r="A312" s="241" t="s">
        <v>423</v>
      </c>
      <c r="B312" s="242"/>
      <c r="C312" s="243"/>
      <c r="D312" s="174"/>
      <c r="E312" s="28">
        <v>3</v>
      </c>
    </row>
    <row r="313" spans="1:5" ht="27" customHeight="1">
      <c r="A313" s="241" t="s">
        <v>424</v>
      </c>
      <c r="B313" s="242"/>
      <c r="C313" s="243"/>
      <c r="D313" s="174"/>
      <c r="E313" s="28">
        <v>3</v>
      </c>
    </row>
    <row r="314" spans="1:5" ht="27" customHeight="1">
      <c r="A314" s="241" t="s">
        <v>425</v>
      </c>
      <c r="B314" s="242"/>
      <c r="C314" s="243"/>
      <c r="D314" s="174"/>
      <c r="E314" s="28">
        <v>3</v>
      </c>
    </row>
    <row r="315" spans="1:5" ht="27" customHeight="1">
      <c r="A315" s="241" t="s">
        <v>426</v>
      </c>
      <c r="B315" s="242"/>
      <c r="C315" s="243"/>
      <c r="D315" s="174"/>
      <c r="E315" s="28">
        <v>3</v>
      </c>
    </row>
    <row r="316" spans="1:5" ht="27" customHeight="1">
      <c r="A316" s="241" t="s">
        <v>427</v>
      </c>
      <c r="B316" s="242"/>
      <c r="C316" s="243"/>
      <c r="D316" s="174"/>
      <c r="E316" s="28">
        <v>3</v>
      </c>
    </row>
    <row r="317" spans="1:5" ht="27" customHeight="1">
      <c r="A317" s="241" t="s">
        <v>428</v>
      </c>
      <c r="B317" s="242"/>
      <c r="C317" s="243"/>
      <c r="D317" s="174"/>
      <c r="E317" s="28">
        <v>3</v>
      </c>
    </row>
    <row r="318" spans="1:5" ht="27" customHeight="1">
      <c r="A318" s="241" t="s">
        <v>429</v>
      </c>
      <c r="B318" s="242"/>
      <c r="C318" s="243"/>
      <c r="D318" s="174"/>
      <c r="E318" s="28">
        <v>3</v>
      </c>
    </row>
    <row r="319" spans="1:5" ht="27" customHeight="1">
      <c r="A319" s="241" t="s">
        <v>430</v>
      </c>
      <c r="B319" s="242"/>
      <c r="C319" s="243"/>
      <c r="D319" s="174"/>
      <c r="E319" s="28">
        <v>3</v>
      </c>
    </row>
    <row r="320" spans="1:5" ht="27" customHeight="1">
      <c r="A320" s="241" t="s">
        <v>431</v>
      </c>
      <c r="B320" s="242"/>
      <c r="C320" s="243"/>
      <c r="D320" s="174"/>
      <c r="E320" s="28">
        <v>3</v>
      </c>
    </row>
    <row r="321" spans="1:1008" ht="27" customHeight="1">
      <c r="A321" s="241" t="s">
        <v>432</v>
      </c>
      <c r="B321" s="242"/>
      <c r="C321" s="243"/>
      <c r="D321" s="174"/>
      <c r="E321" s="28">
        <v>3</v>
      </c>
    </row>
    <row r="322" spans="1:1008" ht="27" customHeight="1">
      <c r="A322" s="241" t="s">
        <v>433</v>
      </c>
      <c r="B322" s="242"/>
      <c r="C322" s="243"/>
      <c r="D322" s="174"/>
      <c r="E322" s="28">
        <v>3</v>
      </c>
    </row>
    <row r="323" spans="1:1008" ht="27" customHeight="1">
      <c r="A323" s="282" t="s">
        <v>152</v>
      </c>
      <c r="B323" s="283"/>
      <c r="C323" s="284"/>
      <c r="D323" s="58" t="s">
        <v>3</v>
      </c>
    </row>
    <row r="324" spans="1:1008" ht="27" customHeight="1">
      <c r="A324" s="241" t="s">
        <v>434</v>
      </c>
      <c r="B324" s="242"/>
      <c r="C324" s="243"/>
      <c r="D324" s="2"/>
      <c r="E324" s="28">
        <v>3</v>
      </c>
    </row>
    <row r="325" spans="1:1008" ht="27" customHeight="1">
      <c r="A325" s="241" t="s">
        <v>435</v>
      </c>
      <c r="B325" s="242"/>
      <c r="C325" s="243"/>
      <c r="D325" s="2"/>
      <c r="E325" s="28">
        <v>3</v>
      </c>
    </row>
    <row r="326" spans="1:1008" ht="27" customHeight="1">
      <c r="A326" s="282" t="s">
        <v>388</v>
      </c>
      <c r="B326" s="283"/>
      <c r="C326" s="284"/>
      <c r="D326" s="58" t="s">
        <v>3</v>
      </c>
      <c r="E326" s="28"/>
    </row>
    <row r="327" spans="1:1008" ht="27" customHeight="1">
      <c r="A327" s="241" t="s">
        <v>436</v>
      </c>
      <c r="B327" s="242"/>
      <c r="C327" s="243"/>
      <c r="D327" s="2"/>
      <c r="E327" s="28">
        <v>3</v>
      </c>
    </row>
    <row r="328" spans="1:1008" customFormat="1" ht="27" customHeight="1">
      <c r="A328" s="241" t="s">
        <v>437</v>
      </c>
      <c r="B328" s="242"/>
      <c r="C328" s="243"/>
      <c r="D328" s="2"/>
      <c r="E328" s="28">
        <v>3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27" customHeight="1">
      <c r="A329" s="241" t="s">
        <v>438</v>
      </c>
      <c r="B329" s="242"/>
      <c r="C329" s="243"/>
      <c r="D329" s="2"/>
      <c r="E329" s="28">
        <v>3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27" customHeight="1">
      <c r="A330" s="241" t="s">
        <v>439</v>
      </c>
      <c r="B330" s="242"/>
      <c r="C330" s="243"/>
      <c r="D330" s="2"/>
      <c r="E330" s="28">
        <v>3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24" customHeight="1">
      <c r="A331" s="271" t="s">
        <v>193</v>
      </c>
      <c r="B331" s="271"/>
      <c r="C331" s="271"/>
      <c r="D331" s="66">
        <f>SUM(D312:D330)</f>
        <v>0</v>
      </c>
      <c r="E331" s="28">
        <f>SUM(E312:E330)</f>
        <v>51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80.25" customHeight="1" thickBot="1">
      <c r="A332" s="25" t="s">
        <v>107</v>
      </c>
      <c r="B332" s="266" t="s">
        <v>133</v>
      </c>
      <c r="C332" s="266"/>
      <c r="D332" s="266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" customHeight="1">
      <c r="A333" s="421" t="s">
        <v>502</v>
      </c>
      <c r="B333" s="422"/>
      <c r="C333" s="83" t="s">
        <v>154</v>
      </c>
      <c r="D333" s="84" t="s">
        <v>155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" customHeight="1" thickBot="1">
      <c r="A334" s="260"/>
      <c r="B334" s="261"/>
      <c r="C334" s="79">
        <f>D331</f>
        <v>0</v>
      </c>
      <c r="D334" s="71">
        <f>C334/51*100</f>
        <v>0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15" customHeight="1" thickBot="1">
      <c r="A335" s="279"/>
      <c r="B335" s="280"/>
      <c r="C335" s="280"/>
      <c r="D335" s="281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27" customHeight="1">
      <c r="A336" s="258" t="s">
        <v>194</v>
      </c>
      <c r="B336" s="259"/>
      <c r="C336" s="68" t="s">
        <v>178</v>
      </c>
      <c r="D336" s="74" t="s">
        <v>179</v>
      </c>
      <c r="E336" s="28"/>
    </row>
    <row r="337" spans="1:5" ht="43.35" customHeight="1" thickBot="1">
      <c r="A337" s="260"/>
      <c r="B337" s="261"/>
      <c r="C337" s="85">
        <f>C334</f>
        <v>0</v>
      </c>
      <c r="D337" s="76">
        <f>C337/51*100</f>
        <v>0</v>
      </c>
      <c r="E337" s="28">
        <f>E331</f>
        <v>51</v>
      </c>
    </row>
    <row r="338" spans="1:5" ht="27" customHeight="1" thickBot="1">
      <c r="A338" s="426"/>
      <c r="B338" s="426"/>
      <c r="C338" s="426"/>
      <c r="D338" s="426"/>
      <c r="E338" s="28"/>
    </row>
    <row r="339" spans="1:5" ht="15" customHeight="1" thickBot="1">
      <c r="A339" s="258" t="s">
        <v>195</v>
      </c>
      <c r="B339" s="259"/>
      <c r="C339" s="86" t="s">
        <v>142</v>
      </c>
      <c r="D339" s="87" t="s">
        <v>143</v>
      </c>
      <c r="E339" s="29">
        <f>E337+E306+E199</f>
        <v>435</v>
      </c>
    </row>
    <row r="340" spans="1:5" ht="27" customHeight="1">
      <c r="A340" s="402" t="s">
        <v>196</v>
      </c>
      <c r="B340" s="403"/>
      <c r="C340" s="404">
        <f>C199+C306+C337</f>
        <v>0</v>
      </c>
      <c r="D340" s="406">
        <f>C340/435*100</f>
        <v>0</v>
      </c>
    </row>
    <row r="341" spans="1:5" ht="54" customHeight="1" thickBot="1">
      <c r="A341" s="297" t="s">
        <v>197</v>
      </c>
      <c r="B341" s="298"/>
      <c r="C341" s="405"/>
      <c r="D341" s="407"/>
    </row>
    <row r="342" spans="1:5" ht="27" customHeight="1" thickBot="1">
      <c r="A342" s="424"/>
      <c r="B342" s="425"/>
      <c r="C342" s="280"/>
      <c r="D342" s="281"/>
    </row>
    <row r="343" spans="1:5" ht="27" customHeight="1" thickBot="1">
      <c r="A343" s="419" t="s">
        <v>198</v>
      </c>
      <c r="B343" s="419"/>
      <c r="C343" s="419"/>
      <c r="D343" s="419"/>
    </row>
    <row r="344" spans="1:5" ht="27" customHeight="1" thickBot="1">
      <c r="A344" s="423" t="s">
        <v>112</v>
      </c>
      <c r="B344" s="423"/>
      <c r="C344" s="423"/>
      <c r="D344" s="423"/>
    </row>
    <row r="345" spans="1:5" ht="33" customHeight="1">
      <c r="A345" s="420" t="s">
        <v>199</v>
      </c>
      <c r="B345" s="413"/>
      <c r="C345" s="413" t="s">
        <v>200</v>
      </c>
      <c r="D345" s="414"/>
    </row>
    <row r="346" spans="1:5" ht="27" customHeight="1">
      <c r="A346" s="415" t="s">
        <v>5</v>
      </c>
      <c r="B346" s="416"/>
      <c r="C346" s="352" t="s">
        <v>201</v>
      </c>
      <c r="D346" s="353"/>
    </row>
    <row r="347" spans="1:5" ht="27" customHeight="1" thickBot="1">
      <c r="A347" s="417" t="s">
        <v>202</v>
      </c>
      <c r="B347" s="418"/>
      <c r="C347" s="356" t="s">
        <v>7</v>
      </c>
      <c r="D347" s="357"/>
    </row>
    <row r="348" spans="1:5" ht="45.75" customHeight="1" thickBot="1">
      <c r="A348" s="412" t="s">
        <v>203</v>
      </c>
      <c r="B348" s="412"/>
      <c r="C348" s="412"/>
      <c r="D348" s="412"/>
    </row>
    <row r="349" spans="1:5" ht="27" customHeight="1" thickBot="1">
      <c r="A349" s="88" t="s">
        <v>204</v>
      </c>
      <c r="B349" s="89" t="s">
        <v>205</v>
      </c>
      <c r="C349" s="89" t="s">
        <v>206</v>
      </c>
      <c r="D349" s="90" t="s">
        <v>106</v>
      </c>
    </row>
    <row r="350" spans="1:5" ht="27" customHeight="1">
      <c r="A350" s="91" t="s">
        <v>207</v>
      </c>
      <c r="B350" s="92">
        <v>1</v>
      </c>
      <c r="C350" s="92" t="e">
        <f>C62</f>
        <v>#VALUE!</v>
      </c>
      <c r="D350" s="93" t="e">
        <f>D62</f>
        <v>#VALUE!</v>
      </c>
    </row>
    <row r="351" spans="1:5" ht="27" customHeight="1">
      <c r="A351" s="94" t="s">
        <v>208</v>
      </c>
      <c r="B351" s="95">
        <v>1</v>
      </c>
      <c r="C351" s="95">
        <f>C82</f>
        <v>0</v>
      </c>
      <c r="D351" s="96">
        <f>D82</f>
        <v>0</v>
      </c>
    </row>
    <row r="352" spans="1:5" ht="27" customHeight="1" thickBot="1">
      <c r="A352" s="97" t="s">
        <v>209</v>
      </c>
      <c r="B352" s="70">
        <v>3</v>
      </c>
      <c r="C352" s="70">
        <f>C340</f>
        <v>0</v>
      </c>
      <c r="D352" s="71">
        <f>D340</f>
        <v>0</v>
      </c>
    </row>
    <row r="353" spans="1:4" ht="15.75" thickBot="1">
      <c r="A353" s="409"/>
      <c r="B353" s="409"/>
      <c r="C353" s="409"/>
      <c r="D353" s="409"/>
    </row>
    <row r="354" spans="1:4" ht="42" customHeight="1" thickBot="1">
      <c r="A354" s="410" t="s">
        <v>113</v>
      </c>
      <c r="B354" s="410"/>
      <c r="C354" s="98" t="e">
        <f>IF(D354&gt;50,"SATISFATÓRIO","INSATISFATÓRIO")</f>
        <v>#VALUE!</v>
      </c>
      <c r="D354" s="99" t="e">
        <f>((C350/12*1)+(C351/30*1)+(C352/435*3))/5*100</f>
        <v>#VALUE!</v>
      </c>
    </row>
    <row r="355" spans="1:4" ht="15.75" thickBot="1">
      <c r="A355" s="411"/>
      <c r="B355" s="411"/>
      <c r="C355" s="411"/>
      <c r="D355" s="411"/>
    </row>
    <row r="356" spans="1:4" ht="27" customHeight="1">
      <c r="A356" s="188" t="s">
        <v>114</v>
      </c>
      <c r="B356" s="188"/>
      <c r="C356" s="188"/>
      <c r="D356" s="188"/>
    </row>
    <row r="357" spans="1:4" ht="27" customHeight="1">
      <c r="A357" s="189" t="s">
        <v>210</v>
      </c>
      <c r="B357" s="189"/>
      <c r="C357" s="189"/>
      <c r="D357" s="189"/>
    </row>
    <row r="358" spans="1:4" ht="69" customHeight="1" thickBot="1">
      <c r="A358" s="190"/>
      <c r="B358" s="190"/>
      <c r="C358" s="190"/>
      <c r="D358" s="190"/>
    </row>
    <row r="359" spans="1:4" ht="27" customHeight="1">
      <c r="A359" s="191" t="s">
        <v>115</v>
      </c>
      <c r="B359" s="191"/>
      <c r="C359" s="191"/>
      <c r="D359" s="191"/>
    </row>
    <row r="360" spans="1:4" ht="82.5" customHeight="1" thickBot="1">
      <c r="A360" s="190"/>
      <c r="B360" s="190"/>
      <c r="C360" s="190"/>
      <c r="D360" s="190"/>
    </row>
    <row r="361" spans="1:4" ht="27" customHeight="1">
      <c r="A361" s="208" t="s">
        <v>116</v>
      </c>
      <c r="B361" s="209"/>
      <c r="C361" s="209"/>
      <c r="D361" s="210"/>
    </row>
    <row r="362" spans="1:4" ht="27" customHeight="1" thickBot="1">
      <c r="A362" s="169" t="s">
        <v>378</v>
      </c>
      <c r="B362" s="8"/>
      <c r="C362" s="170" t="s">
        <v>104</v>
      </c>
      <c r="D362" s="9"/>
    </row>
    <row r="363" spans="1:4" ht="27" customHeight="1">
      <c r="A363" s="208" t="s">
        <v>379</v>
      </c>
      <c r="B363" s="209"/>
      <c r="C363" s="209"/>
      <c r="D363" s="210"/>
    </row>
    <row r="364" spans="1:4" ht="27" customHeight="1">
      <c r="A364" s="169" t="s">
        <v>380</v>
      </c>
      <c r="B364" s="10"/>
      <c r="C364" s="171" t="s">
        <v>104</v>
      </c>
      <c r="D364" s="11"/>
    </row>
    <row r="365" spans="1:4" ht="27" customHeight="1">
      <c r="A365" s="211"/>
      <c r="B365" s="212"/>
      <c r="C365" s="213"/>
      <c r="D365" s="214"/>
    </row>
    <row r="366" spans="1:4" ht="27" customHeight="1" thickBot="1">
      <c r="A366" s="215" t="s">
        <v>381</v>
      </c>
      <c r="B366" s="216"/>
      <c r="C366" s="216"/>
      <c r="D366" s="217"/>
    </row>
    <row r="367" spans="1:4" ht="27" customHeight="1">
      <c r="A367" s="218" t="s">
        <v>382</v>
      </c>
      <c r="B367" s="219"/>
      <c r="C367" s="219"/>
      <c r="D367" s="220"/>
    </row>
    <row r="368" spans="1:4" ht="123" customHeight="1" thickBot="1">
      <c r="A368" s="221"/>
      <c r="B368" s="222"/>
      <c r="C368" s="222"/>
      <c r="D368" s="223"/>
    </row>
    <row r="369" spans="1:4" ht="27" customHeight="1" thickBot="1">
      <c r="A369" s="195" t="s">
        <v>383</v>
      </c>
      <c r="B369" s="196"/>
      <c r="C369" s="196"/>
      <c r="D369" s="197"/>
    </row>
    <row r="370" spans="1:4" ht="27" customHeight="1">
      <c r="A370" s="231"/>
      <c r="B370" s="232"/>
      <c r="C370" s="232"/>
      <c r="D370" s="233"/>
    </row>
    <row r="371" spans="1:4" ht="27" customHeight="1">
      <c r="A371" s="211" t="s">
        <v>384</v>
      </c>
      <c r="B371" s="212"/>
      <c r="C371" s="212"/>
      <c r="D371" s="214"/>
    </row>
    <row r="372" spans="1:4" ht="27" customHeight="1">
      <c r="A372" s="234"/>
      <c r="B372" s="235"/>
      <c r="C372" s="236"/>
      <c r="D372" s="237"/>
    </row>
    <row r="373" spans="1:4" ht="27" customHeight="1">
      <c r="A373" s="238" t="s">
        <v>385</v>
      </c>
      <c r="B373" s="239"/>
      <c r="C373" s="239" t="s">
        <v>386</v>
      </c>
      <c r="D373" s="240"/>
    </row>
    <row r="374" spans="1:4" ht="27" customHeight="1">
      <c r="A374" s="224"/>
      <c r="B374" s="225"/>
      <c r="C374" s="225"/>
      <c r="D374" s="226"/>
    </row>
    <row r="375" spans="1:4" ht="27" customHeight="1">
      <c r="A375" s="172" t="s">
        <v>108</v>
      </c>
      <c r="B375" s="227"/>
      <c r="C375" s="228"/>
      <c r="D375" s="229"/>
    </row>
    <row r="376" spans="1:4" ht="27" customHeight="1">
      <c r="A376" s="172" t="s">
        <v>387</v>
      </c>
      <c r="B376" s="227"/>
      <c r="C376" s="228"/>
      <c r="D376" s="229"/>
    </row>
    <row r="377" spans="1:4" ht="27" customHeight="1" thickBot="1">
      <c r="A377" s="173" t="s">
        <v>104</v>
      </c>
      <c r="B377" s="230"/>
      <c r="C377" s="222"/>
      <c r="D377" s="223"/>
    </row>
  </sheetData>
  <sheetProtection algorithmName="SHA-512" hashValue="1Xj5UBVT+bsSJAh/lwOKGdD09tXyNvlmhMxvBz71f1OuuNlK4Cw6hZenq3Upi38KeTc5pzH6gk7pD4lqKnyYCg==" saltValue="3yY1ZUAnNeX5RH2m3SJIsQ==" spinCount="100000" sheet="1" formatRows="0"/>
  <mergeCells count="374">
    <mergeCell ref="A1:D1"/>
    <mergeCell ref="A2:D2"/>
    <mergeCell ref="A32:C32"/>
    <mergeCell ref="B376:D376"/>
    <mergeCell ref="B377:D377"/>
    <mergeCell ref="A372:B372"/>
    <mergeCell ref="C372:D372"/>
    <mergeCell ref="A373:B373"/>
    <mergeCell ref="C373:D373"/>
    <mergeCell ref="A374:D374"/>
    <mergeCell ref="B375:D375"/>
    <mergeCell ref="A366:D366"/>
    <mergeCell ref="A367:D367"/>
    <mergeCell ref="A368:D368"/>
    <mergeCell ref="A369:D369"/>
    <mergeCell ref="A370:D370"/>
    <mergeCell ref="A371:D371"/>
    <mergeCell ref="A358:D358"/>
    <mergeCell ref="A359:D359"/>
    <mergeCell ref="A360:D360"/>
    <mergeCell ref="A361:D361"/>
    <mergeCell ref="A363:D363"/>
    <mergeCell ref="A365:D365"/>
    <mergeCell ref="A348:D348"/>
    <mergeCell ref="A353:D353"/>
    <mergeCell ref="A354:B354"/>
    <mergeCell ref="A355:D355"/>
    <mergeCell ref="A356:D356"/>
    <mergeCell ref="A357:D357"/>
    <mergeCell ref="A344:D344"/>
    <mergeCell ref="A345:B345"/>
    <mergeCell ref="C345:D345"/>
    <mergeCell ref="A346:B346"/>
    <mergeCell ref="C346:D346"/>
    <mergeCell ref="A347:B347"/>
    <mergeCell ref="C347:D347"/>
    <mergeCell ref="A340:B340"/>
    <mergeCell ref="C340:C341"/>
    <mergeCell ref="D340:D341"/>
    <mergeCell ref="A341:B341"/>
    <mergeCell ref="A342:D342"/>
    <mergeCell ref="A343:D343"/>
    <mergeCell ref="A339:B339"/>
    <mergeCell ref="A333:B334"/>
    <mergeCell ref="A335:D335"/>
    <mergeCell ref="A336:B337"/>
    <mergeCell ref="A338:D338"/>
    <mergeCell ref="A327:C327"/>
    <mergeCell ref="A328:C32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B164:D164"/>
    <mergeCell ref="A165:B166"/>
    <mergeCell ref="A167:D167"/>
    <mergeCell ref="A168:D168"/>
    <mergeCell ref="A169:C169"/>
    <mergeCell ref="A157:C157"/>
    <mergeCell ref="A159:C159"/>
    <mergeCell ref="A160:C160"/>
    <mergeCell ref="A161:C161"/>
    <mergeCell ref="A162:C162"/>
    <mergeCell ref="A153:C153"/>
    <mergeCell ref="A146:D146"/>
    <mergeCell ref="A147:C147"/>
    <mergeCell ref="A148:C148"/>
    <mergeCell ref="A149:C149"/>
    <mergeCell ref="A151:C151"/>
    <mergeCell ref="A152:C152"/>
    <mergeCell ref="A150:C150"/>
    <mergeCell ref="A163:C163"/>
    <mergeCell ref="A154:C154"/>
    <mergeCell ref="A155:C155"/>
    <mergeCell ref="A156:C156"/>
    <mergeCell ref="A158:C158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B20:D20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  <mergeCell ref="A9:D9"/>
    <mergeCell ref="B10:D10"/>
    <mergeCell ref="B11:D11"/>
    <mergeCell ref="B12:D12"/>
    <mergeCell ref="B13:D13"/>
    <mergeCell ref="B14:D14"/>
  </mergeCells>
  <conditionalFormatting sqref="D354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4">
    <cfRule type="containsText" dxfId="0" priority="4" operator="containsText" text="INSATISFATÓRIO">
      <formula>NOT(ISERROR(SEARCH("INSATISFATÓRIO",C354)))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D68:D77 D96:D108 D110:D112 D114:D115 D124:D131 D133:D135 D137:D140 D149:D152 D158:D162 D171:D178 D180:D185 D187:D192 D205:D208 D210:D211 D213:D216 D225:D227 D229:D231 D233:D237 D246:D254 D256:D264 D266:D268 D277:D289 D291:D296 D298:D299 D312:D322 D324:D325 D327:D330 D154:D156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XXII A Formulário Autoavaliação</vt:lpstr>
      <vt:lpstr>XXIII B Form. Superior Imediato</vt:lpstr>
      <vt:lpstr>XXIII C Formulário Consenso</vt:lpstr>
      <vt:lpstr>'XXII A Formulário Autoavaliação'!Titulos_de_impressao</vt:lpstr>
      <vt:lpstr>'XXIII B Form. Superior Imediato'!Titulos_de_impressao</vt:lpstr>
      <vt:lpstr>'XXIII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2023-02-10T11:40:17Z</cp:lastPrinted>
  <dcterms:created xsi:type="dcterms:W3CDTF">2022-11-17T12:34:23Z</dcterms:created>
  <dcterms:modified xsi:type="dcterms:W3CDTF">2023-08-04T18:56:37Z</dcterms:modified>
</cp:coreProperties>
</file>