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131EBCA5-4360-4D69-B227-408CD82587E2}" xr6:coauthVersionLast="36" xr6:coauthVersionMax="36" xr10:uidLastSave="{00000000-0000-0000-0000-000000000000}"/>
  <bookViews>
    <workbookView xWindow="1200" yWindow="660" windowWidth="18960" windowHeight="11640" firstSheet="1" activeTab="1" xr2:uid="{00000000-000D-0000-FFFF-FFFF00000000}"/>
  </bookViews>
  <sheets>
    <sheet name="DADOS" sheetId="13" state="hidden" r:id="rId1"/>
    <sheet name="IIIA Formulário Autoavaliação" sheetId="1" r:id="rId2"/>
    <sheet name="IIIB Form Superior Imediato" sheetId="12" r:id="rId3"/>
    <sheet name="IIIC Formulário Consenso" sheetId="11" r:id="rId4"/>
  </sheets>
  <definedNames>
    <definedName name="_xlnm.Print_Area" localSheetId="1">'IIIA Formulário Autoavaliação'!$A:$D</definedName>
    <definedName name="_xlnm.Print_Titles" localSheetId="1">'IIIA Formulário Autoavaliação'!$1:$3</definedName>
    <definedName name="_xlnm.Print_Titles" localSheetId="2">'IIIB Form Superior Imediato'!$1:$3</definedName>
    <definedName name="_xlnm.Print_Titles" localSheetId="3">'IIIC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5" i="12" l="1"/>
  <c r="D83" i="1" l="1"/>
  <c r="D412" i="11"/>
  <c r="D86" i="11"/>
  <c r="D84" i="12"/>
  <c r="E61" i="11" l="1"/>
  <c r="E59" i="12"/>
  <c r="E58" i="1"/>
  <c r="D37" i="11" l="1"/>
  <c r="D35" i="12"/>
  <c r="E387" i="12" l="1"/>
  <c r="D387" i="12"/>
  <c r="E337" i="12"/>
  <c r="E343" i="12" s="1"/>
  <c r="D337" i="12"/>
  <c r="C340" i="12" s="1"/>
  <c r="E302" i="12"/>
  <c r="D302" i="12"/>
  <c r="C305" i="12" s="1"/>
  <c r="E271" i="12"/>
  <c r="D271" i="12"/>
  <c r="C274" i="12" s="1"/>
  <c r="D274" i="12" s="1"/>
  <c r="E240" i="12"/>
  <c r="D240" i="12"/>
  <c r="C243" i="12" s="1"/>
  <c r="D243" i="12" s="1"/>
  <c r="E219" i="12"/>
  <c r="D219" i="12"/>
  <c r="E195" i="12"/>
  <c r="D195" i="12"/>
  <c r="E165" i="12"/>
  <c r="D165" i="12"/>
  <c r="E143" i="12"/>
  <c r="D143" i="12"/>
  <c r="E118" i="12"/>
  <c r="D118" i="12"/>
  <c r="E80" i="12"/>
  <c r="D80" i="12"/>
  <c r="C84" i="12" s="1"/>
  <c r="D56" i="12"/>
  <c r="D49" i="12"/>
  <c r="D42" i="12"/>
  <c r="D82" i="11"/>
  <c r="D340" i="12" l="1"/>
  <c r="C343" i="12"/>
  <c r="D343" i="12" s="1"/>
  <c r="E308" i="12"/>
  <c r="C222" i="12"/>
  <c r="E201" i="12"/>
  <c r="C168" i="12"/>
  <c r="D168" i="12" s="1"/>
  <c r="C60" i="12"/>
  <c r="D60" i="12" s="1"/>
  <c r="D406" i="12" s="1"/>
  <c r="C121" i="12"/>
  <c r="D121" i="12" s="1"/>
  <c r="C407" i="12"/>
  <c r="D407" i="12"/>
  <c r="C146" i="12"/>
  <c r="D146" i="12" s="1"/>
  <c r="C198" i="12"/>
  <c r="D198" i="12" s="1"/>
  <c r="C390" i="12"/>
  <c r="D79" i="1"/>
  <c r="C308" i="12" l="1"/>
  <c r="D308" i="12" s="1"/>
  <c r="D222" i="12"/>
  <c r="D390" i="12"/>
  <c r="C393" i="12"/>
  <c r="D393" i="12" s="1"/>
  <c r="E395" i="12"/>
  <c r="C201" i="12"/>
  <c r="C406" i="12"/>
  <c r="D51" i="11"/>
  <c r="D44" i="11"/>
  <c r="C396" i="12" l="1"/>
  <c r="C408" i="12" s="1"/>
  <c r="D410" i="12" s="1"/>
  <c r="C410" i="12" s="1"/>
  <c r="D201" i="12"/>
  <c r="D396" i="12"/>
  <c r="D408" i="12" s="1"/>
  <c r="E389" i="11"/>
  <c r="E395" i="11" s="1"/>
  <c r="D389" i="11"/>
  <c r="E339" i="11"/>
  <c r="E345" i="11" s="1"/>
  <c r="D339" i="11"/>
  <c r="E304" i="11"/>
  <c r="D304" i="11"/>
  <c r="C307" i="11" s="1"/>
  <c r="D307" i="11" s="1"/>
  <c r="E273" i="11"/>
  <c r="D273" i="11"/>
  <c r="C276" i="11" s="1"/>
  <c r="D276" i="11" s="1"/>
  <c r="E242" i="11"/>
  <c r="D242" i="11"/>
  <c r="C245" i="11" s="1"/>
  <c r="D245" i="11" s="1"/>
  <c r="E221" i="11"/>
  <c r="D221" i="11"/>
  <c r="C224" i="11" s="1"/>
  <c r="D224" i="11" s="1"/>
  <c r="E197" i="11"/>
  <c r="D197" i="11"/>
  <c r="E167" i="11"/>
  <c r="D167" i="11"/>
  <c r="E145" i="11"/>
  <c r="D145" i="11"/>
  <c r="C148" i="11" s="1"/>
  <c r="D148" i="11" s="1"/>
  <c r="E120" i="11"/>
  <c r="D120" i="11"/>
  <c r="C123" i="11" s="1"/>
  <c r="D123" i="11" s="1"/>
  <c r="E82" i="11"/>
  <c r="C86" i="11"/>
  <c r="D58" i="11"/>
  <c r="C62" i="11" s="1"/>
  <c r="C200" i="11" l="1"/>
  <c r="D200" i="11" s="1"/>
  <c r="E203" i="11"/>
  <c r="E310" i="11"/>
  <c r="E397" i="11" s="1"/>
  <c r="D409" i="11"/>
  <c r="C409" i="11"/>
  <c r="C310" i="11"/>
  <c r="D310" i="11" s="1"/>
  <c r="C408" i="11"/>
  <c r="D62" i="11"/>
  <c r="D408" i="11" s="1"/>
  <c r="C342" i="11"/>
  <c r="C392" i="11"/>
  <c r="C170" i="11"/>
  <c r="D170" i="11" s="1"/>
  <c r="D342" i="11" l="1"/>
  <c r="C345" i="11"/>
  <c r="D345" i="11" s="1"/>
  <c r="D392" i="11"/>
  <c r="C395" i="11"/>
  <c r="D395" i="11" s="1"/>
  <c r="C203" i="11"/>
  <c r="C398" i="11" l="1"/>
  <c r="D398" i="11" s="1"/>
  <c r="D410" i="11" s="1"/>
  <c r="D203" i="11"/>
  <c r="C410" i="11"/>
  <c r="D301" i="1"/>
  <c r="E301" i="1"/>
  <c r="D270" i="1"/>
  <c r="E270" i="1"/>
  <c r="D239" i="1"/>
  <c r="E239" i="1"/>
  <c r="E218" i="1"/>
  <c r="D218" i="1"/>
  <c r="D194" i="1"/>
  <c r="E194" i="1"/>
  <c r="D164" i="1"/>
  <c r="E164" i="1"/>
  <c r="D117" i="1"/>
  <c r="D142" i="1"/>
  <c r="E142" i="1"/>
  <c r="E117" i="1"/>
  <c r="C412" i="11" l="1"/>
  <c r="E79" i="1"/>
  <c r="D386" i="1" l="1"/>
  <c r="C389" i="1" s="1"/>
  <c r="C197" i="1"/>
  <c r="D197" i="1" s="1"/>
  <c r="E386" i="1"/>
  <c r="E392" i="1" s="1"/>
  <c r="D336" i="1"/>
  <c r="C339" i="1" s="1"/>
  <c r="E336" i="1"/>
  <c r="E342" i="1" s="1"/>
  <c r="C273" i="1"/>
  <c r="D273" i="1" s="1"/>
  <c r="C242" i="1"/>
  <c r="D242" i="1" s="1"/>
  <c r="C167" i="1"/>
  <c r="D167" i="1" s="1"/>
  <c r="E200" i="1"/>
  <c r="C83" i="1"/>
  <c r="D55" i="1"/>
  <c r="D48" i="1"/>
  <c r="D41" i="1"/>
  <c r="D34" i="1"/>
  <c r="D339" i="1" l="1"/>
  <c r="C342" i="1"/>
  <c r="D342" i="1" s="1"/>
  <c r="D389" i="1"/>
  <c r="C392" i="1"/>
  <c r="D392" i="1" s="1"/>
  <c r="D406" i="1"/>
  <c r="C120" i="1"/>
  <c r="D120" i="1" s="1"/>
  <c r="E307" i="1"/>
  <c r="E394" i="1" s="1"/>
  <c r="C406" i="1"/>
  <c r="C304" i="1"/>
  <c r="D304" i="1" s="1"/>
  <c r="C221" i="1"/>
  <c r="D221" i="1" s="1"/>
  <c r="C145" i="1"/>
  <c r="D145" i="1" s="1"/>
  <c r="C59" i="1"/>
  <c r="C307" i="1" l="1"/>
  <c r="D307" i="1" s="1"/>
  <c r="D59" i="1"/>
  <c r="D405" i="1" s="1"/>
  <c r="C405" i="1"/>
  <c r="C200" i="1"/>
  <c r="D200" i="1" s="1"/>
  <c r="C395" i="1" l="1"/>
  <c r="D395" i="1" l="1"/>
  <c r="D407" i="1" s="1"/>
  <c r="C407" i="1"/>
  <c r="D409" i="1" s="1"/>
  <c r="C409" i="1" l="1"/>
</calcChain>
</file>

<file path=xl/sharedStrings.xml><?xml version="1.0" encoding="utf-8"?>
<sst xmlns="http://schemas.openxmlformats.org/spreadsheetml/2006/main" count="1660" uniqueCount="558">
  <si>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</si>
  <si>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</si>
  <si>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</si>
  <si>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</si>
  <si>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</si>
  <si>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</si>
  <si>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</si>
  <si>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</si>
  <si>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</si>
  <si>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</si>
  <si>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</si>
  <si>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</si>
  <si>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</si>
  <si>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</si>
  <si>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</si>
  <si>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</si>
  <si>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</si>
  <si>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</si>
  <si>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</si>
  <si>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</si>
  <si>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</si>
  <si>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</si>
  <si>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</si>
  <si>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</si>
  <si>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</si>
  <si>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</si>
  <si>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</si>
  <si>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</si>
  <si>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</si>
  <si>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</si>
  <si>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</si>
  <si>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</si>
  <si>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</si>
  <si>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</si>
  <si>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</si>
  <si>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</si>
  <si>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</si>
  <si>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</si>
  <si>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</si>
  <si>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</si>
  <si>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</si>
  <si>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</si>
  <si>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</si>
  <si>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</si>
  <si>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</si>
  <si>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</si>
  <si>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</si>
  <si>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</si>
  <si>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</si>
  <si>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</si>
  <si>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</si>
  <si>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</si>
  <si>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</si>
  <si>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</si>
  <si>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</si>
  <si>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</si>
  <si>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</si>
  <si>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</si>
  <si>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</si>
  <si>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</si>
  <si>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</si>
  <si>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</si>
  <si>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</si>
  <si>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</si>
  <si>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</si>
  <si>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</si>
  <si>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</si>
  <si>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</si>
  <si>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</si>
  <si>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</si>
  <si>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</si>
  <si>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</si>
  <si>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</si>
  <si>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</si>
  <si>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</si>
  <si>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</si>
  <si>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</si>
  <si>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</si>
  <si>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</si>
  <si>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</si>
  <si>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</si>
  <si>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</si>
  <si>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</si>
  <si>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</si>
  <si>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</si>
  <si>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</si>
  <si>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</si>
  <si>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</si>
  <si>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</si>
  <si>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</si>
  <si>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</si>
  <si>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</si>
  <si>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</si>
  <si>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</si>
  <si>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</si>
  <si>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</si>
  <si>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</si>
  <si>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</si>
  <si>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</si>
  <si>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</si>
  <si>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</si>
  <si>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</si>
  <si>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</si>
  <si>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</si>
  <si>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</si>
  <si>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</si>
  <si>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</si>
  <si>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</si>
  <si>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</si>
  <si>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</si>
  <si>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</si>
  <si>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</si>
  <si>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</si>
  <si>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</si>
  <si>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Presta atenção.</t>
  </si>
  <si>
    <t>2. Atua com prontidão.</t>
  </si>
  <si>
    <t>3. Identifica oportunidades.</t>
  </si>
  <si>
    <t>4. Não procrastina.</t>
  </si>
  <si>
    <t>5. Demonstra persistência perante obstáculos.</t>
  </si>
  <si>
    <t>6. Antecipa prazos nas entregas.</t>
  </si>
  <si>
    <t>7. Busca atualização contínua.</t>
  </si>
  <si>
    <t>1. Atua com senso crítico.</t>
  </si>
  <si>
    <t>2. Identifica riscos e problemas.</t>
  </si>
  <si>
    <t xml:space="preserve">3. Busca soluções imediatas para os problemas, mesmo que isso envolva executar atividades que não constam de suas atribuições rotineiras.  </t>
  </si>
  <si>
    <t>4. Utiliza abordagem investigativa.</t>
  </si>
  <si>
    <t>5. Analisa cenários.</t>
  </si>
  <si>
    <t>6. Implementa soluções e melhorias.</t>
  </si>
  <si>
    <t>7. É assertivo.</t>
  </si>
  <si>
    <t xml:space="preserve">8. Antecipa-se as necessidades. </t>
  </si>
  <si>
    <t>9.Enxerga além do seu processo.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</si>
  <si>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</si>
  <si>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</si>
  <si>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</si>
  <si>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</si>
  <si>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</si>
  <si>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</si>
  <si>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</si>
  <si>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</si>
  <si>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</si>
  <si>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</si>
  <si>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</si>
  <si>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</si>
  <si>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</si>
  <si>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</si>
  <si>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</si>
  <si>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</si>
  <si>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</si>
  <si>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</si>
  <si>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</si>
  <si>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</si>
  <si>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</si>
  <si>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</si>
  <si>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</si>
  <si>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</si>
  <si>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</si>
  <si>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</si>
  <si>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</si>
  <si>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</si>
  <si>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</si>
  <si>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</si>
  <si>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</si>
  <si>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</si>
  <si>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</si>
  <si>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</si>
  <si>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</si>
  <si>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</si>
  <si>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</si>
  <si>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</si>
  <si>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</si>
  <si>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</si>
  <si>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</si>
  <si>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</si>
  <si>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</si>
  <si>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</si>
  <si>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</si>
  <si>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</si>
  <si>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</si>
  <si>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</si>
  <si>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</si>
  <si>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PROATIVIDADE:</t>
    </r>
    <r>
      <rPr>
        <sz val="11"/>
        <color indexed="8"/>
        <rFont val="Calibri"/>
        <family val="2"/>
        <scheme val="minor"/>
      </rPr>
      <t xml:space="preserve"> Capacidade para identificar e atuar de forma propositiva em situações diversas, bem como, identificando oportunidades de melhoria, tendo iniciativa e senso de prioridade em atender as expectativas da Instituição, antecipando-se e propondo soluções nas etapas do processo em que atua, aprimorando continuamente as atividades realizadas e garantindo a sua realização com efetividade.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</si>
  <si>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</si>
  <si>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</si>
  <si>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</si>
  <si>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</si>
  <si>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</si>
  <si>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</si>
  <si>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</si>
  <si>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</si>
  <si>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</si>
  <si>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</si>
  <si>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</si>
  <si>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</si>
  <si>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</si>
  <si>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</si>
  <si>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</si>
  <si>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</si>
  <si>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</si>
  <si>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</si>
  <si>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</si>
  <si>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</si>
  <si>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</si>
  <si>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</si>
  <si>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</si>
  <si>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</si>
  <si>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</si>
  <si>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</si>
  <si>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</si>
  <si>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</si>
  <si>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FATOR 5.3 - I COMPETÊNCIA PROATIVIDADE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</si>
  <si>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</si>
  <si>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</si>
  <si>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</si>
  <si>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</si>
  <si>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</si>
  <si>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</si>
  <si>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</si>
  <si>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</si>
  <si>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</si>
  <si>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</si>
  <si>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</si>
  <si>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</si>
  <si>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</si>
  <si>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</si>
  <si>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</si>
  <si>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</si>
  <si>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</si>
  <si>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</si>
  <si>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</si>
  <si>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</si>
  <si>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</si>
  <si>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</si>
  <si>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</si>
  <si>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</si>
  <si>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</si>
  <si>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</si>
  <si>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</si>
  <si>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</si>
  <si>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</si>
  <si>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</si>
  <si>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</si>
  <si>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</si>
  <si>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</si>
  <si>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</si>
  <si>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</si>
  <si>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</si>
  <si>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</si>
  <si>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</si>
  <si>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</si>
  <si>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</si>
  <si>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</si>
  <si>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</si>
  <si>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</si>
  <si>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</si>
  <si>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</si>
  <si>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</si>
  <si>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</si>
  <si>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</si>
  <si>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</si>
  <si>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</si>
  <si>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</si>
  <si>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</si>
  <si>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</si>
  <si>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</si>
  <si>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</si>
  <si>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</si>
  <si>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</si>
  <si>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</si>
  <si>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</si>
  <si>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</si>
  <si>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</si>
  <si>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</si>
  <si>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</si>
  <si>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</si>
  <si>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</si>
  <si>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</si>
  <si>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</si>
  <si>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</si>
  <si>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</si>
  <si>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</si>
  <si>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</si>
  <si>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</si>
  <si>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</si>
  <si>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</si>
  <si>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</si>
  <si>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</si>
  <si>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</si>
  <si>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</si>
  <si>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</si>
  <si>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</si>
  <si>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</si>
  <si>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</si>
  <si>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</si>
  <si>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</si>
  <si>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</si>
  <si>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</si>
  <si>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</si>
  <si>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</si>
  <si>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</si>
  <si>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</si>
  <si>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</si>
  <si>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</si>
  <si>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</si>
  <si>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</si>
  <si>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</si>
  <si>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</si>
  <si>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</si>
  <si>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</si>
  <si>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</si>
  <si>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</si>
  <si>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</si>
  <si>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</si>
  <si>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</si>
  <si>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</si>
  <si>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</si>
  <si>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</si>
  <si>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</si>
  <si>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</si>
  <si>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</si>
  <si>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</si>
  <si>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</si>
  <si>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</si>
  <si>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</si>
  <si>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</si>
  <si>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</si>
  <si>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</si>
  <si>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</si>
  <si>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</si>
  <si>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</si>
  <si>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</si>
  <si>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</si>
  <si>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</si>
  <si>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</si>
  <si>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</si>
  <si>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</si>
  <si>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</si>
  <si>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</si>
  <si>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</si>
  <si>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</si>
  <si>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</si>
  <si>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</si>
  <si>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</si>
  <si>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</si>
  <si>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</si>
  <si>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</si>
  <si>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</si>
  <si>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</si>
  <si>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</si>
  <si>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</si>
  <si>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</si>
  <si>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</si>
  <si>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</si>
  <si>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</si>
  <si>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</si>
  <si>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</si>
  <si>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</si>
  <si>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</si>
  <si>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</si>
  <si>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</si>
  <si>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</si>
  <si>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</si>
  <si>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</si>
  <si>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</si>
  <si>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</si>
  <si>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</si>
  <si>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</si>
  <si>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</si>
  <si>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</si>
  <si>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</si>
  <si>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</si>
  <si>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</si>
  <si>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</si>
  <si>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</si>
  <si>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</si>
  <si>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</si>
  <si>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</si>
  <si>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</si>
  <si>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</si>
  <si>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</si>
  <si>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</si>
  <si>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</si>
  <si>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</si>
  <si>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</si>
  <si>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</si>
  <si>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</si>
  <si>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</si>
  <si>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</si>
  <si>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</si>
  <si>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</si>
  <si>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</si>
  <si>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</si>
  <si>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</si>
  <si>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</si>
  <si>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</si>
  <si>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</si>
  <si>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</si>
  <si>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</si>
  <si>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</si>
  <si>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</si>
  <si>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</si>
  <si>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</si>
  <si>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</si>
  <si>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</si>
  <si>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</si>
  <si>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</si>
  <si>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</si>
  <si>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</si>
  <si>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</si>
  <si>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</si>
  <si>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</si>
  <si>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</si>
  <si>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</si>
  <si>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</si>
  <si>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</si>
  <si>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</si>
  <si>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</si>
  <si>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</si>
  <si>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</si>
  <si>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</si>
  <si>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</si>
  <si>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</si>
  <si>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</si>
  <si>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</si>
  <si>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</si>
  <si>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</si>
  <si>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</si>
  <si>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</si>
  <si>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</si>
  <si>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</si>
  <si>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</si>
  <si>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</si>
  <si>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</si>
  <si>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</si>
  <si>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</si>
  <si>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</si>
  <si>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</si>
  <si>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</si>
  <si>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</si>
  <si>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</si>
  <si>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</si>
  <si>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</si>
  <si>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</si>
  <si>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</si>
  <si>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Não mantém conduta pessoal adequada, sendo constantemente advertido verbalmente. Não possui habilidade de relacionar-se, o que já causou ao servidor problemas com outra pessoas e críticas ao seu trabalho.</t>
  </si>
  <si>
    <t xml:space="preserve">Em algumas ocasiões, apresentou comportamento inadequado mno trabalho e demonstrou pouca capacidade de relacionar-se com outras pessoas. </t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</si>
  <si>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</si>
  <si>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</si>
  <si>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</si>
  <si>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</si>
  <si>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</si>
  <si>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</si>
  <si>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</si>
  <si>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r>
      <t xml:space="preserve">4. EFICIÊNCIA </t>
    </r>
    <r>
      <rPr>
        <sz val="11"/>
        <rFont val="Calibri"/>
        <family val="2"/>
        <scheme val="minor"/>
      </rPr>
      <t>(pontuação máxima no item = 72)</t>
    </r>
  </si>
  <si>
    <t>1. Pratica a escuta ativa.</t>
  </si>
  <si>
    <t>2. Faz a leitura da comunicação não verbal.</t>
  </si>
  <si>
    <t>3. Interage ativamente na sua área de atuação.</t>
  </si>
  <si>
    <t>4. Compartilha informações para o desempenho do trabalho com qualidade.</t>
  </si>
  <si>
    <t>5. Influencia positivamente no ambiente de trabalho.</t>
  </si>
  <si>
    <t>6. Comunica-se de forma clara e assertiva, utilizando os canais adequados de acordo com a situação.</t>
  </si>
  <si>
    <t>7. Demonstra empatia.</t>
  </si>
  <si>
    <t>8. Age de forma exemplar e estimula a adoção de condutas e práticas de acordo com os valores institucionais.</t>
  </si>
  <si>
    <t>9.Incentiva a integração da equipe.</t>
  </si>
  <si>
    <t>10. Dá e recebe feedback.</t>
  </si>
  <si>
    <t>11.  Harmoniza as relações e media conflitos com respeito e imparcialidade.</t>
  </si>
  <si>
    <t>12. Adapta-se ao estilo de comunicação do interlocutor.</t>
  </si>
  <si>
    <t xml:space="preserve">13. Atende às demandas considerando os prazos estabelecidos. </t>
  </si>
  <si>
    <t>14. Estabelece e cumpre os acordos de desempenho e conduta.</t>
  </si>
  <si>
    <t>15. Acompanha, faz ajustes e compartilha os resultados.</t>
  </si>
  <si>
    <t>1. Identifica e prepara sucessores.</t>
  </si>
  <si>
    <t>2. Analisa cenários.</t>
  </si>
  <si>
    <t>3. Cria um ambiente de confiança.</t>
  </si>
  <si>
    <t>4. Estimula o desenvolvimento profissional e pessoal da equipe.</t>
  </si>
  <si>
    <t>5. Recebe demandas e delega atividades, conforme o nível de maturidade da equipe.</t>
  </si>
  <si>
    <t>6. Atua como um articulador.</t>
  </si>
  <si>
    <t>7. Utiliza o Modelo do Diálogo de Coaching.</t>
  </si>
  <si>
    <t>8. Faz uso das ferramentas de Programação Neurolinguística.</t>
  </si>
  <si>
    <t>9. Adota ações que energizem a equipe.</t>
  </si>
  <si>
    <t>1. Antecipa cenários.</t>
  </si>
  <si>
    <t>2. Estrutura ações para a melhoria em processos.</t>
  </si>
  <si>
    <t>1.  Mobiliza a equipe para alcançar os objetivos comuns reconhecendo o bom desempenho.</t>
  </si>
  <si>
    <t>2. Atua com maturidade emocional frente às adversidades do ambiente de trabalho.</t>
  </si>
  <si>
    <t>3. Propicia manifestações criativas e respeita as suas autorias.</t>
  </si>
  <si>
    <t>4. Incentiva a equipe a descobrir suas potencialidades.</t>
  </si>
  <si>
    <t>5. Promove desafios.</t>
  </si>
  <si>
    <t>6.  Possui visão sistêmica.</t>
  </si>
  <si>
    <t>7. Atua com uma liderança positiva.</t>
  </si>
  <si>
    <t>8.  Atua como Coach e Mentor.</t>
  </si>
  <si>
    <t>9. Constrói relação de credibilidades.</t>
  </si>
  <si>
    <t>10. Estabelece limites para os comportamentos.</t>
  </si>
  <si>
    <t>11.  Assegura o alto desempenho da equipe.</t>
  </si>
  <si>
    <t>12.  Assegura o cumprimento das estratégias.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</si>
  <si>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108)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</si>
  <si>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108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</si>
  <si>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63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</si>
  <si>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555</t>
    </r>
    <r>
      <rPr>
        <sz val="11"/>
        <rFont val="Calibri"/>
        <family val="2"/>
        <scheme val="minor"/>
      </rPr>
      <t>)</t>
    </r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</si>
  <si>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</si>
  <si>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</si>
  <si>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</si>
  <si>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</si>
  <si>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</si>
  <si>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</si>
  <si>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</si>
  <si>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</si>
  <si>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</si>
  <si>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</si>
  <si>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</si>
  <si>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</si>
  <si>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rPr>
        <b/>
        <sz val="11"/>
        <color indexed="8"/>
        <rFont val="Calibri"/>
        <family val="2"/>
        <scheme val="minor"/>
      </rPr>
      <t xml:space="preserve">I – LIDERANÇA: </t>
    </r>
    <r>
      <rPr>
        <sz val="11"/>
        <color indexed="8"/>
        <rFont val="Calibri"/>
        <family val="2"/>
        <scheme val="minor"/>
      </rPr>
      <t>Capacidade de mobilizar, influenciar, coordenar e desenvolver as equipes, fornecendo direcionamento e acompanhando os resultados para atingir os objetivos e metas da instituição.</t>
    </r>
  </si>
  <si>
    <t>Selecione dentre as pontuações a nota que você avalia o Servidor perante a cada uma destas atribuições. Deverá ser descrito no campo "Evidências" quais os dados e fatos validam o valor atribuído a cada uma delas.</t>
  </si>
  <si>
    <t>Assinale com "X", nos fatores abaixo, o indicador que corresponde a forma como você avalia o Servidor. No final de cada fator deverá ser descrito no campo "Evidências" quais os dados e fatos validam o valor atribuído.</t>
  </si>
  <si>
    <t>PRESIDÊNCIA</t>
  </si>
  <si>
    <t>DIREÇÃO</t>
  </si>
  <si>
    <t>Não atende a expectativa</t>
  </si>
  <si>
    <t>RESULTADO DO FATOR 5.4 - I COMPETÊNCIA LIDERANÇA</t>
  </si>
  <si>
    <r>
      <t xml:space="preserve">I – LIDERANÇA: </t>
    </r>
    <r>
      <rPr>
        <sz val="11"/>
        <color indexed="8"/>
        <rFont val="Calibri"/>
        <family val="2"/>
        <scheme val="minor"/>
      </rPr>
      <t>Capacidade de mobilizar, influenciar, coordenar e desenvolver as equipes, fornecendo direcionamento e acompanhando os resultados para atingir os objetivos e metas da instituição.</t>
    </r>
  </si>
  <si>
    <t xml:space="preserve">Gerente Regional </t>
  </si>
  <si>
    <t>1.2 DOS SUPERIORES IMEDIATOS</t>
  </si>
  <si>
    <t>NOME DOS AVALIADORES:</t>
  </si>
  <si>
    <t>Diretor de Defesa Agropecuária</t>
  </si>
  <si>
    <t>Diretor  Administrativo Financeiro</t>
  </si>
  <si>
    <r>
      <t>UNIDADE ADMINISTRATIVA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</si>
  <si>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FORMULÁRIO A - AUTOAVALIAÇÃO</t>
    </r>
    <r>
      <rPr>
        <b/>
        <sz val="12"/>
        <rFont val="Calibri"/>
        <family val="2"/>
      </rPr>
      <t xml:space="preserve"> - CARGO GERENTE REGIONAL</t>
    </r>
  </si>
  <si>
    <t>PERÍODO AVALIADO:</t>
  </si>
  <si>
    <r>
      <rPr>
        <b/>
        <sz val="12"/>
        <rFont val="Calibri"/>
        <family val="2"/>
        <scheme val="minor"/>
      </rPr>
      <t>FORMULÁRIO B - SUPERIOR IMEDIATO</t>
    </r>
    <r>
      <rPr>
        <b/>
        <sz val="12"/>
        <rFont val="Calibri"/>
        <family val="2"/>
      </rPr>
      <t xml:space="preserve"> - CARGO GERENTE REGIONAL</t>
    </r>
  </si>
  <si>
    <r>
      <t>UNIDADE ADMINISTRATIVA:</t>
    </r>
    <r>
      <rPr>
        <sz val="11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</si>
  <si>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FORMULÁRIO C - CONSENSO</t>
    </r>
    <r>
      <rPr>
        <b/>
        <sz val="12"/>
        <rFont val="Calibri"/>
        <family val="2"/>
      </rPr>
      <t xml:space="preserve"> - CARGO GERENTE REGIONAL</t>
    </r>
  </si>
  <si>
    <t>ANEXO III a que se refere a Portaria 30 de 08 de fevereiro de 2023</t>
  </si>
  <si>
    <t>1. Expedir, controlar, acompanhar, distribuir e tramitar documentos.</t>
  </si>
  <si>
    <t>2. Fazer a gestão administrativa da URS.</t>
  </si>
  <si>
    <t>3. Planejar a aquisição dos materiais, suprimentos e realizar o controle do almoxarifado.</t>
  </si>
  <si>
    <t>4. Gerenciar as equipes nas atividades da URS.</t>
  </si>
  <si>
    <t>5. Representar a Adapar na área de circunscrição da URS.</t>
  </si>
  <si>
    <t>6. Articular com as demais Instituições públicas e privadas.</t>
  </si>
  <si>
    <t>7. Apoiar às gerências e diretorias nas atividades da Adapar.</t>
  </si>
  <si>
    <t>8. Gerir o controle de patrimônio.</t>
  </si>
  <si>
    <t>9. Articular e divulgar programas de governo inerentes à defesa agropecuária.</t>
  </si>
  <si>
    <t>10. Fazer a gestão de contratos.</t>
  </si>
  <si>
    <t>11. Fazer a gestão da administração de pessoal da sua unidade.</t>
  </si>
  <si>
    <t>12. Zelar pelos bens móveis e imóveis sob sua responsabilidade.</t>
  </si>
  <si>
    <t>13. Divulgar as ações da Adapar.</t>
  </si>
  <si>
    <t>14. Auxiliar na elaboração da previsão orçamentária anual.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</si>
  <si>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</si>
  <si>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 xml:space="preserve">Em algumas ocasiões, apresentou comportamento inadequado no trabalho e demonstrou pouca capacidade de relacionar-se com outras pessoas. </t>
  </si>
  <si>
    <t>Não mantém conduta pessoal adequada, sendo constantemente advertido verbalmente. Não possui habilidade de relacionar-se, o que já causou ao servidor problemas com outras pessoas e críticas ao seu trabalho.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</si>
  <si>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</si>
  <si>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</si>
  <si>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</si>
  <si>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</si>
  <si>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Participa da elaboração de planos, com comprometimento, buscando, analisando e usando dados e informações para o planejamento.</t>
  </si>
  <si>
    <t>1. Utiliza técnicas de priorização de ações, considerando o contexto.</t>
  </si>
  <si>
    <t xml:space="preserve">5. Conduz a implementação de planos e programas, com responsabilidade e comprometimento.                </t>
  </si>
  <si>
    <t>1. Difunde o uso das ferramentas da qualidade.</t>
  </si>
  <si>
    <t>3. Estimula e incentiva a proatividade.</t>
  </si>
  <si>
    <t>4. Propõe diretrizes.</t>
  </si>
  <si>
    <t>5. Dá uma disposição imediata aos problemas identificados.</t>
  </si>
  <si>
    <t>1. Demonstra iniciativa para resolução de problemas.</t>
  </si>
  <si>
    <t>4. É organizado na coleta de dados e produção de informações.</t>
  </si>
  <si>
    <t>4. Participa proativamente das decisões sobre a divisão de tarefas, a alocação dos recursos e a avaliação dos resultados, com responsabilidade.</t>
  </si>
  <si>
    <t>ULSA DE GUARAPUAVA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</si>
</sst>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name val="Calibri (Corpo)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9" borderId="3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9" fillId="11" borderId="45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8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2" fontId="3" fillId="5" borderId="2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63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vertical="center" wrapText="1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56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8" fillId="9" borderId="60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9" borderId="49" xfId="0" applyFont="1" applyFill="1" applyBorder="1" applyAlignment="1" applyProtection="1">
      <alignment horizontal="center" vertical="center" wrapText="1"/>
      <protection locked="0"/>
    </xf>
    <xf numFmtId="0" fontId="11" fillId="9" borderId="63" xfId="0" applyFont="1" applyFill="1" applyBorder="1" applyAlignment="1" applyProtection="1">
      <alignment horizontal="center" vertical="center" wrapText="1"/>
      <protection locked="0"/>
    </xf>
    <xf numFmtId="0" fontId="11" fillId="9" borderId="3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9" fontId="18" fillId="0" borderId="33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justify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9" fontId="22" fillId="0" borderId="21" xfId="1" applyFont="1" applyBorder="1" applyAlignment="1" applyProtection="1">
      <alignment horizontal="left" vertical="center" wrapText="1"/>
    </xf>
    <xf numFmtId="9" fontId="22" fillId="0" borderId="11" xfId="1" applyFont="1" applyBorder="1" applyAlignment="1" applyProtection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3" fillId="18" borderId="56" xfId="0" applyFont="1" applyFill="1" applyBorder="1" applyAlignment="1">
      <alignment horizontal="center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3" fillId="8" borderId="44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left" vertical="center" wrapText="1"/>
      <protection locked="0"/>
    </xf>
    <xf numFmtId="0" fontId="4" fillId="9" borderId="63" xfId="0" applyFont="1" applyFill="1" applyBorder="1" applyAlignment="1" applyProtection="1">
      <alignment horizontal="left" vertical="center" wrapText="1"/>
      <protection locked="0"/>
    </xf>
    <xf numFmtId="0" fontId="4" fillId="9" borderId="37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3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0</xdr:col>
      <xdr:colOff>1002286</xdr:colOff>
      <xdr:row>1</xdr:row>
      <xdr:rowOff>368010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5BB497E-7A1A-4D2E-9192-1EA45739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219075</xdr:rowOff>
    </xdr:from>
    <xdr:to>
      <xdr:col>3</xdr:col>
      <xdr:colOff>1594823</xdr:colOff>
      <xdr:row>1</xdr:row>
      <xdr:rowOff>349584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1CF2B8E-0953-47DC-A0EB-84D2F385B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219075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181840</xdr:colOff>
      <xdr:row>0</xdr:row>
      <xdr:rowOff>147205</xdr:rowOff>
    </xdr:from>
    <xdr:to>
      <xdr:col>0</xdr:col>
      <xdr:colOff>1050776</xdr:colOff>
      <xdr:row>1</xdr:row>
      <xdr:rowOff>393988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2D0E84-53CE-4E2E-9199-C1435AC9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0" y="14720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1288471</xdr:colOff>
      <xdr:row>0</xdr:row>
      <xdr:rowOff>162790</xdr:rowOff>
    </xdr:from>
    <xdr:to>
      <xdr:col>3</xdr:col>
      <xdr:colOff>2064144</xdr:colOff>
      <xdr:row>1</xdr:row>
      <xdr:rowOff>295897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975A944-3713-4D7F-8C2F-4E6039E28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4516" y="162790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0</xdr:col>
      <xdr:colOff>954661</xdr:colOff>
      <xdr:row>1</xdr:row>
      <xdr:rowOff>320385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D7B379B-3ABF-4D12-A4D1-B5020C3E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1333499</xdr:colOff>
      <xdr:row>0</xdr:row>
      <xdr:rowOff>177510</xdr:rowOff>
    </xdr:from>
    <xdr:to>
      <xdr:col>3</xdr:col>
      <xdr:colOff>2109172</xdr:colOff>
      <xdr:row>1</xdr:row>
      <xdr:rowOff>308019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B813B9-70F2-441B-B5E5-E14B8D2A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49" y="177510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4"/>
  <sheetViews>
    <sheetView workbookViewId="0">
      <selection activeCell="E58" sqref="E58"/>
    </sheetView>
  </sheetViews>
  <sheetFormatPr defaultColWidth="9.140625" defaultRowHeight="15"/>
  <cols>
    <col min="1" max="1" width="29.42578125" style="9" customWidth="1"/>
    <col min="2" max="2" width="52" style="11" customWidth="1"/>
    <col min="3" max="3" width="39.42578125" style="11" customWidth="1"/>
    <col min="6" max="9" width="36.28515625" customWidth="1"/>
  </cols>
  <sheetData>
    <row r="1" spans="1:9" ht="15.75" thickBot="1">
      <c r="A1" s="8" t="s">
        <v>144</v>
      </c>
      <c r="B1" s="9" t="s">
        <v>509</v>
      </c>
      <c r="C1" s="10" t="s">
        <v>261</v>
      </c>
      <c r="F1" s="168" t="s">
        <v>508</v>
      </c>
      <c r="G1" s="168"/>
      <c r="H1" s="168"/>
      <c r="I1" s="168"/>
    </row>
    <row r="2" spans="1:9">
      <c r="A2" s="8">
        <v>0</v>
      </c>
      <c r="B2" s="9" t="s">
        <v>510</v>
      </c>
      <c r="C2" s="10" t="s">
        <v>262</v>
      </c>
    </row>
    <row r="3" spans="1:9">
      <c r="A3" s="8">
        <v>1</v>
      </c>
      <c r="B3" s="9" t="s">
        <v>256</v>
      </c>
      <c r="C3" s="10" t="s">
        <v>263</v>
      </c>
      <c r="F3" s="169" t="s">
        <v>507</v>
      </c>
      <c r="G3" s="169"/>
      <c r="H3" s="169"/>
      <c r="I3" s="169"/>
    </row>
    <row r="4" spans="1:9">
      <c r="A4" s="8">
        <v>2</v>
      </c>
      <c r="B4" s="9" t="s">
        <v>257</v>
      </c>
      <c r="C4" s="10" t="s">
        <v>264</v>
      </c>
    </row>
    <row r="5" spans="1:9">
      <c r="A5" s="8">
        <v>3</v>
      </c>
      <c r="B5" s="9" t="s">
        <v>258</v>
      </c>
      <c r="C5" s="10" t="s">
        <v>265</v>
      </c>
      <c r="F5" s="165" t="s">
        <v>434</v>
      </c>
      <c r="G5" s="166"/>
      <c r="H5" s="166"/>
      <c r="I5" s="167"/>
    </row>
    <row r="6" spans="1:9" ht="15.75" thickBot="1">
      <c r="A6" s="8"/>
      <c r="B6" s="9" t="s">
        <v>259</v>
      </c>
      <c r="C6" s="10" t="s">
        <v>266</v>
      </c>
    </row>
    <row r="7" spans="1:9">
      <c r="B7" s="9" t="s">
        <v>260</v>
      </c>
      <c r="C7" s="10" t="s">
        <v>267</v>
      </c>
      <c r="F7" s="170" t="s">
        <v>111</v>
      </c>
      <c r="G7" s="170"/>
      <c r="H7" s="170"/>
      <c r="I7" s="170"/>
    </row>
    <row r="8" spans="1:9">
      <c r="B8" s="9" t="s">
        <v>231</v>
      </c>
      <c r="C8" s="10" t="s">
        <v>268</v>
      </c>
      <c r="F8" s="171" t="s">
        <v>227</v>
      </c>
      <c r="G8" s="171"/>
      <c r="H8" s="171"/>
      <c r="I8" s="171"/>
    </row>
    <row r="9" spans="1:9" ht="15.75" thickBot="1">
      <c r="B9" s="9" t="s">
        <v>232</v>
      </c>
      <c r="C9" s="10" t="s">
        <v>269</v>
      </c>
      <c r="F9" s="172"/>
      <c r="G9" s="172"/>
      <c r="H9" s="172"/>
      <c r="I9" s="172"/>
    </row>
    <row r="10" spans="1:9">
      <c r="B10" s="9" t="s">
        <v>233</v>
      </c>
      <c r="C10" s="10" t="s">
        <v>270</v>
      </c>
      <c r="F10" s="152" t="s">
        <v>112</v>
      </c>
      <c r="G10" s="152"/>
      <c r="H10" s="152"/>
      <c r="I10" s="152"/>
    </row>
    <row r="11" spans="1:9" ht="15.75" thickBot="1">
      <c r="B11" s="9" t="s">
        <v>234</v>
      </c>
      <c r="C11" s="10" t="s">
        <v>139</v>
      </c>
      <c r="F11" s="172"/>
      <c r="G11" s="172"/>
      <c r="H11" s="172"/>
      <c r="I11" s="172"/>
    </row>
    <row r="12" spans="1:9">
      <c r="B12" s="9" t="s">
        <v>235</v>
      </c>
      <c r="C12" s="10" t="s">
        <v>271</v>
      </c>
      <c r="F12" s="173" t="s">
        <v>395</v>
      </c>
      <c r="G12" s="174"/>
      <c r="H12" s="174"/>
      <c r="I12" s="175"/>
    </row>
    <row r="13" spans="1:9" ht="30" customHeight="1" thickBot="1">
      <c r="B13" s="10" t="s">
        <v>137</v>
      </c>
      <c r="C13" s="10" t="s">
        <v>272</v>
      </c>
      <c r="F13" s="82" t="s">
        <v>228</v>
      </c>
      <c r="G13" s="106"/>
      <c r="H13" s="83" t="s">
        <v>107</v>
      </c>
      <c r="I13" s="107"/>
    </row>
    <row r="14" spans="1:9">
      <c r="B14" s="10" t="s">
        <v>236</v>
      </c>
      <c r="C14" s="10" t="s">
        <v>273</v>
      </c>
    </row>
    <row r="15" spans="1:9" ht="15.75" thickBot="1">
      <c r="B15" s="10" t="s">
        <v>237</v>
      </c>
      <c r="C15" s="10" t="s">
        <v>274</v>
      </c>
    </row>
    <row r="16" spans="1:9" ht="15.75" thickBot="1">
      <c r="B16" s="10" t="s">
        <v>238</v>
      </c>
      <c r="C16" s="10" t="s">
        <v>275</v>
      </c>
      <c r="F16" s="168" t="s">
        <v>433</v>
      </c>
      <c r="G16" s="168"/>
      <c r="H16" s="168"/>
      <c r="I16" s="168"/>
    </row>
    <row r="17" spans="1:9">
      <c r="B17" s="10" t="s">
        <v>239</v>
      </c>
      <c r="C17" s="10" t="s">
        <v>276</v>
      </c>
    </row>
    <row r="18" spans="1:9">
      <c r="B18" s="10" t="s">
        <v>240</v>
      </c>
      <c r="C18" s="10" t="s">
        <v>277</v>
      </c>
      <c r="F18" s="169" t="s">
        <v>434</v>
      </c>
      <c r="G18" s="169"/>
      <c r="H18" s="169"/>
      <c r="I18" s="169"/>
    </row>
    <row r="19" spans="1:9">
      <c r="B19" s="10" t="s">
        <v>241</v>
      </c>
      <c r="C19" s="10" t="s">
        <v>278</v>
      </c>
    </row>
    <row r="20" spans="1:9">
      <c r="B20" s="10" t="s">
        <v>242</v>
      </c>
      <c r="C20" s="10" t="s">
        <v>279</v>
      </c>
      <c r="F20" s="165" t="s">
        <v>434</v>
      </c>
      <c r="G20" s="166"/>
      <c r="H20" s="166"/>
      <c r="I20" s="167"/>
    </row>
    <row r="21" spans="1:9" ht="15.75" thickBot="1">
      <c r="B21" s="10" t="s">
        <v>243</v>
      </c>
      <c r="C21" s="10" t="s">
        <v>280</v>
      </c>
    </row>
    <row r="22" spans="1:9">
      <c r="B22" s="10" t="s">
        <v>244</v>
      </c>
      <c r="C22" s="10" t="s">
        <v>281</v>
      </c>
      <c r="F22" s="143" t="s">
        <v>111</v>
      </c>
      <c r="G22" s="144"/>
      <c r="H22" s="144"/>
      <c r="I22" s="145"/>
    </row>
    <row r="23" spans="1:9">
      <c r="B23" s="10" t="s">
        <v>245</v>
      </c>
      <c r="C23" s="10" t="s">
        <v>282</v>
      </c>
      <c r="F23" s="146" t="s">
        <v>227</v>
      </c>
      <c r="G23" s="147"/>
      <c r="H23" s="147"/>
      <c r="I23" s="148"/>
    </row>
    <row r="24" spans="1:9" ht="15.75" thickBot="1">
      <c r="B24" s="10" t="s">
        <v>246</v>
      </c>
      <c r="C24" s="10" t="s">
        <v>283</v>
      </c>
      <c r="F24" s="149"/>
      <c r="G24" s="150"/>
      <c r="H24" s="150"/>
      <c r="I24" s="151"/>
    </row>
    <row r="25" spans="1:9">
      <c r="B25" s="10" t="s">
        <v>247</v>
      </c>
      <c r="C25" s="10" t="s">
        <v>284</v>
      </c>
      <c r="F25" s="152" t="s">
        <v>112</v>
      </c>
      <c r="G25" s="152"/>
      <c r="H25" s="152"/>
      <c r="I25" s="152"/>
    </row>
    <row r="26" spans="1:9" ht="15.75" thickBot="1">
      <c r="B26" s="10" t="s">
        <v>248</v>
      </c>
      <c r="C26" s="10" t="s">
        <v>285</v>
      </c>
      <c r="F26" s="153"/>
      <c r="G26" s="153"/>
      <c r="H26" s="153"/>
      <c r="I26" s="153"/>
    </row>
    <row r="27" spans="1:9">
      <c r="A27" s="18"/>
      <c r="B27" s="10" t="s">
        <v>249</v>
      </c>
      <c r="C27" s="10" t="s">
        <v>286</v>
      </c>
      <c r="F27" s="154" t="s">
        <v>113</v>
      </c>
      <c r="G27" s="155"/>
      <c r="H27" s="155"/>
      <c r="I27" s="156"/>
    </row>
    <row r="28" spans="1:9" ht="15.75" thickBot="1">
      <c r="B28" s="10" t="s">
        <v>250</v>
      </c>
      <c r="C28" s="10" t="s">
        <v>287</v>
      </c>
      <c r="F28" s="96" t="s">
        <v>494</v>
      </c>
      <c r="G28" s="108"/>
      <c r="H28" s="98" t="s">
        <v>495</v>
      </c>
      <c r="I28" s="109"/>
    </row>
    <row r="29" spans="1:9">
      <c r="B29" s="10" t="s">
        <v>251</v>
      </c>
      <c r="C29" s="10" t="s">
        <v>288</v>
      </c>
      <c r="F29" s="154" t="s">
        <v>496</v>
      </c>
      <c r="G29" s="155"/>
      <c r="H29" s="155"/>
      <c r="I29" s="156"/>
    </row>
    <row r="30" spans="1:9">
      <c r="B30" s="10" t="s">
        <v>252</v>
      </c>
      <c r="C30" s="10" t="s">
        <v>289</v>
      </c>
      <c r="F30" s="96" t="s">
        <v>497</v>
      </c>
      <c r="G30" s="110"/>
      <c r="H30" s="101" t="s">
        <v>495</v>
      </c>
      <c r="I30" s="111"/>
    </row>
    <row r="31" spans="1:9">
      <c r="B31" s="10" t="s">
        <v>253</v>
      </c>
      <c r="C31" s="10" t="s">
        <v>290</v>
      </c>
      <c r="F31" s="130"/>
      <c r="G31" s="131"/>
      <c r="H31" s="157"/>
      <c r="I31" s="132"/>
    </row>
    <row r="32" spans="1:9" ht="15.75" thickBot="1">
      <c r="B32" s="10" t="s">
        <v>254</v>
      </c>
      <c r="C32" s="10" t="s">
        <v>291</v>
      </c>
      <c r="F32" s="158" t="s">
        <v>498</v>
      </c>
      <c r="G32" s="159"/>
      <c r="H32" s="159"/>
      <c r="I32" s="160"/>
    </row>
    <row r="33" spans="1:9">
      <c r="B33" s="10" t="s">
        <v>255</v>
      </c>
      <c r="C33" s="10" t="s">
        <v>292</v>
      </c>
      <c r="F33" s="161" t="s">
        <v>499</v>
      </c>
      <c r="G33" s="162"/>
      <c r="H33" s="162"/>
      <c r="I33" s="163"/>
    </row>
    <row r="34" spans="1:9" ht="15.75" thickBot="1">
      <c r="C34" s="10" t="s">
        <v>293</v>
      </c>
      <c r="F34" s="164"/>
      <c r="G34" s="125"/>
      <c r="H34" s="125"/>
      <c r="I34" s="126"/>
    </row>
    <row r="35" spans="1:9" ht="15.75" thickBot="1">
      <c r="C35" s="10" t="s">
        <v>294</v>
      </c>
      <c r="F35" s="140" t="s">
        <v>500</v>
      </c>
      <c r="G35" s="141"/>
      <c r="H35" s="141"/>
      <c r="I35" s="142"/>
    </row>
    <row r="36" spans="1:9">
      <c r="B36" s="23"/>
      <c r="C36" s="10" t="s">
        <v>295</v>
      </c>
      <c r="F36" s="127"/>
      <c r="G36" s="128"/>
      <c r="H36" s="128"/>
      <c r="I36" s="129"/>
    </row>
    <row r="37" spans="1:9">
      <c r="B37" s="23"/>
      <c r="C37" s="10" t="s">
        <v>296</v>
      </c>
      <c r="F37" s="130" t="s">
        <v>501</v>
      </c>
      <c r="G37" s="131"/>
      <c r="H37" s="131"/>
      <c r="I37" s="132"/>
    </row>
    <row r="38" spans="1:9">
      <c r="B38"/>
      <c r="C38" s="10" t="s">
        <v>297</v>
      </c>
      <c r="F38" s="133"/>
      <c r="G38" s="134"/>
      <c r="H38" s="135"/>
      <c r="I38" s="136"/>
    </row>
    <row r="39" spans="1:9">
      <c r="C39" s="10" t="s">
        <v>298</v>
      </c>
      <c r="F39" s="137" t="s">
        <v>502</v>
      </c>
      <c r="G39" s="138"/>
      <c r="H39" s="138" t="s">
        <v>503</v>
      </c>
      <c r="I39" s="139"/>
    </row>
    <row r="40" spans="1:9">
      <c r="C40" s="10" t="s">
        <v>299</v>
      </c>
      <c r="F40" s="118"/>
      <c r="G40" s="119"/>
      <c r="H40" s="119"/>
      <c r="I40" s="120"/>
    </row>
    <row r="41" spans="1:9">
      <c r="C41" s="10" t="s">
        <v>300</v>
      </c>
      <c r="F41" s="103" t="s">
        <v>504</v>
      </c>
      <c r="G41" s="121"/>
      <c r="H41" s="122"/>
      <c r="I41" s="123"/>
    </row>
    <row r="42" spans="1:9">
      <c r="C42" s="10" t="s">
        <v>301</v>
      </c>
      <c r="F42" s="103" t="s">
        <v>505</v>
      </c>
      <c r="G42" s="121"/>
      <c r="H42" s="122"/>
      <c r="I42" s="123"/>
    </row>
    <row r="43" spans="1:9" ht="15.75" thickBot="1">
      <c r="A43" s="26"/>
      <c r="B43" s="27"/>
      <c r="C43" s="10" t="s">
        <v>302</v>
      </c>
      <c r="F43" s="104" t="s">
        <v>495</v>
      </c>
      <c r="G43" s="124"/>
      <c r="H43" s="125"/>
      <c r="I43" s="126"/>
    </row>
    <row r="44" spans="1:9">
      <c r="A44" s="26"/>
      <c r="B44" s="27"/>
      <c r="C44" s="10" t="s">
        <v>303</v>
      </c>
    </row>
    <row r="45" spans="1:9">
      <c r="A45" s="26"/>
      <c r="B45" s="27"/>
      <c r="C45" s="10" t="s">
        <v>304</v>
      </c>
    </row>
    <row r="46" spans="1:9">
      <c r="A46" s="26"/>
      <c r="B46" s="27"/>
      <c r="C46" s="10" t="s">
        <v>305</v>
      </c>
    </row>
    <row r="47" spans="1:9">
      <c r="C47" s="10" t="s">
        <v>306</v>
      </c>
    </row>
    <row r="48" spans="1:9">
      <c r="C48" s="10" t="s">
        <v>307</v>
      </c>
    </row>
    <row r="49" spans="1:3">
      <c r="C49" s="10" t="s">
        <v>557</v>
      </c>
    </row>
    <row r="50" spans="1:3">
      <c r="C50" s="10" t="s">
        <v>308</v>
      </c>
    </row>
    <row r="51" spans="1:3">
      <c r="A51" s="26"/>
      <c r="B51" s="27"/>
      <c r="C51" s="10" t="s">
        <v>309</v>
      </c>
    </row>
    <row r="52" spans="1:3">
      <c r="A52" s="26"/>
      <c r="B52" s="27"/>
      <c r="C52" s="10" t="s">
        <v>310</v>
      </c>
    </row>
    <row r="53" spans="1:3">
      <c r="A53" s="26"/>
      <c r="B53" s="27"/>
      <c r="C53" s="10" t="s">
        <v>311</v>
      </c>
    </row>
    <row r="54" spans="1:3">
      <c r="A54" s="26"/>
      <c r="B54" s="27"/>
      <c r="C54" s="10" t="s">
        <v>312</v>
      </c>
    </row>
    <row r="55" spans="1:3">
      <c r="C55" s="10" t="s">
        <v>313</v>
      </c>
    </row>
    <row r="56" spans="1:3">
      <c r="C56" s="10" t="s">
        <v>314</v>
      </c>
    </row>
    <row r="57" spans="1:3">
      <c r="B57" s="29"/>
      <c r="C57" s="10" t="s">
        <v>315</v>
      </c>
    </row>
    <row r="58" spans="1:3">
      <c r="C58" s="10" t="s">
        <v>316</v>
      </c>
    </row>
    <row r="59" spans="1:3">
      <c r="C59" s="10" t="s">
        <v>317</v>
      </c>
    </row>
    <row r="60" spans="1:3">
      <c r="B60" s="31"/>
      <c r="C60" s="10" t="s">
        <v>318</v>
      </c>
    </row>
    <row r="61" spans="1:3">
      <c r="C61" s="10" t="s">
        <v>319</v>
      </c>
    </row>
    <row r="62" spans="1:3">
      <c r="B62" s="31"/>
      <c r="C62" s="10" t="s">
        <v>320</v>
      </c>
    </row>
    <row r="63" spans="1:3">
      <c r="C63" s="10" t="s">
        <v>321</v>
      </c>
    </row>
    <row r="64" spans="1:3">
      <c r="C64" s="10" t="s">
        <v>322</v>
      </c>
    </row>
    <row r="65" spans="3:3">
      <c r="C65" s="10" t="s">
        <v>323</v>
      </c>
    </row>
    <row r="66" spans="3:3">
      <c r="C66" s="10" t="s">
        <v>324</v>
      </c>
    </row>
    <row r="67" spans="3:3">
      <c r="C67" s="10" t="s">
        <v>325</v>
      </c>
    </row>
    <row r="68" spans="3:3">
      <c r="C68" s="10" t="s">
        <v>326</v>
      </c>
    </row>
    <row r="69" spans="3:3">
      <c r="C69" s="10" t="s">
        <v>327</v>
      </c>
    </row>
    <row r="70" spans="3:3">
      <c r="C70" s="10" t="s">
        <v>328</v>
      </c>
    </row>
    <row r="71" spans="3:3">
      <c r="C71" s="10" t="s">
        <v>329</v>
      </c>
    </row>
    <row r="72" spans="3:3">
      <c r="C72" s="10" t="s">
        <v>330</v>
      </c>
    </row>
    <row r="73" spans="3:3">
      <c r="C73" s="10" t="s">
        <v>331</v>
      </c>
    </row>
    <row r="74" spans="3:3">
      <c r="C74" s="10" t="s">
        <v>332</v>
      </c>
    </row>
    <row r="75" spans="3:3">
      <c r="C75" s="10" t="s">
        <v>333</v>
      </c>
    </row>
    <row r="76" spans="3:3">
      <c r="C76" s="10" t="s">
        <v>334</v>
      </c>
    </row>
    <row r="77" spans="3:3">
      <c r="C77" s="10" t="s">
        <v>335</v>
      </c>
    </row>
    <row r="78" spans="3:3">
      <c r="C78" s="10" t="s">
        <v>336</v>
      </c>
    </row>
    <row r="79" spans="3:3">
      <c r="C79" s="10" t="s">
        <v>337</v>
      </c>
    </row>
    <row r="80" spans="3:3">
      <c r="C80" s="10" t="s">
        <v>338</v>
      </c>
    </row>
    <row r="81" spans="2:3">
      <c r="C81" s="10" t="s">
        <v>339</v>
      </c>
    </row>
    <row r="82" spans="2:3">
      <c r="C82" s="10" t="s">
        <v>340</v>
      </c>
    </row>
    <row r="83" spans="2:3">
      <c r="C83" s="10" t="s">
        <v>341</v>
      </c>
    </row>
    <row r="84" spans="2:3">
      <c r="C84" s="10" t="s">
        <v>342</v>
      </c>
    </row>
    <row r="85" spans="2:3">
      <c r="C85" s="10" t="s">
        <v>343</v>
      </c>
    </row>
    <row r="86" spans="2:3">
      <c r="C86" s="10" t="s">
        <v>344</v>
      </c>
    </row>
    <row r="87" spans="2:3">
      <c r="C87" s="10" t="s">
        <v>345</v>
      </c>
    </row>
    <row r="88" spans="2:3">
      <c r="C88" s="10" t="s">
        <v>346</v>
      </c>
    </row>
    <row r="89" spans="2:3">
      <c r="B89" s="33"/>
      <c r="C89" s="10" t="s">
        <v>347</v>
      </c>
    </row>
    <row r="90" spans="2:3">
      <c r="B90" s="33"/>
      <c r="C90" s="10" t="s">
        <v>348</v>
      </c>
    </row>
    <row r="91" spans="2:3">
      <c r="B91" s="33"/>
      <c r="C91" s="10" t="s">
        <v>349</v>
      </c>
    </row>
    <row r="92" spans="2:3">
      <c r="B92" s="33"/>
      <c r="C92" s="10" t="s">
        <v>350</v>
      </c>
    </row>
    <row r="93" spans="2:3">
      <c r="B93" s="33"/>
      <c r="C93" s="10" t="s">
        <v>351</v>
      </c>
    </row>
    <row r="94" spans="2:3">
      <c r="B94" s="33"/>
      <c r="C94" s="10" t="s">
        <v>352</v>
      </c>
    </row>
    <row r="95" spans="2:3">
      <c r="B95" s="33"/>
      <c r="C95" s="10" t="s">
        <v>353</v>
      </c>
    </row>
    <row r="96" spans="2:3">
      <c r="B96" s="33"/>
      <c r="C96" s="10" t="s">
        <v>354</v>
      </c>
    </row>
    <row r="97" spans="1:3">
      <c r="C97" s="10" t="s">
        <v>355</v>
      </c>
    </row>
    <row r="98" spans="1:3">
      <c r="C98" s="10" t="s">
        <v>356</v>
      </c>
    </row>
    <row r="99" spans="1:3">
      <c r="B99" s="35"/>
      <c r="C99" s="10" t="s">
        <v>357</v>
      </c>
    </row>
    <row r="100" spans="1:3">
      <c r="B100" s="35"/>
      <c r="C100" s="10" t="s">
        <v>358</v>
      </c>
    </row>
    <row r="101" spans="1:3">
      <c r="B101" s="35"/>
      <c r="C101" s="10" t="s">
        <v>359</v>
      </c>
    </row>
    <row r="102" spans="1:3">
      <c r="A102" s="36"/>
      <c r="B102" s="37"/>
      <c r="C102" s="10" t="s">
        <v>360</v>
      </c>
    </row>
    <row r="103" spans="1:3">
      <c r="B103" s="35"/>
      <c r="C103" s="10" t="s">
        <v>361</v>
      </c>
    </row>
    <row r="104" spans="1:3">
      <c r="B104" s="35"/>
      <c r="C104" s="10" t="s">
        <v>362</v>
      </c>
    </row>
    <row r="105" spans="1:3">
      <c r="B105" s="35"/>
      <c r="C105" s="10" t="s">
        <v>363</v>
      </c>
    </row>
    <row r="106" spans="1:3">
      <c r="B106" s="35"/>
      <c r="C106" s="10" t="s">
        <v>364</v>
      </c>
    </row>
    <row r="107" spans="1:3">
      <c r="B107" s="35"/>
      <c r="C107" s="10" t="s">
        <v>365</v>
      </c>
    </row>
    <row r="108" spans="1:3">
      <c r="B108" s="35"/>
      <c r="C108" s="10" t="s">
        <v>366</v>
      </c>
    </row>
    <row r="109" spans="1:3">
      <c r="A109" s="8"/>
      <c r="B109" s="35"/>
      <c r="C109" s="10" t="s">
        <v>367</v>
      </c>
    </row>
    <row r="110" spans="1:3">
      <c r="A110" s="8"/>
      <c r="B110" s="35"/>
      <c r="C110" s="10" t="s">
        <v>368</v>
      </c>
    </row>
    <row r="111" spans="1:3">
      <c r="A111" s="8"/>
      <c r="C111" s="10" t="s">
        <v>369</v>
      </c>
    </row>
    <row r="112" spans="1:3">
      <c r="A112" s="8"/>
      <c r="C112" s="10" t="s">
        <v>370</v>
      </c>
    </row>
    <row r="113" spans="1:3">
      <c r="A113" s="8"/>
      <c r="B113" s="27"/>
      <c r="C113" s="10" t="s">
        <v>371</v>
      </c>
    </row>
    <row r="114" spans="1:3">
      <c r="A114" s="8"/>
      <c r="B114" s="27"/>
      <c r="C114" s="10" t="s">
        <v>372</v>
      </c>
    </row>
    <row r="115" spans="1:3">
      <c r="A115" s="8"/>
      <c r="C115" s="10" t="s">
        <v>373</v>
      </c>
    </row>
    <row r="116" spans="1:3">
      <c r="A116" s="8"/>
      <c r="C116" s="10" t="s">
        <v>374</v>
      </c>
    </row>
    <row r="117" spans="1:3">
      <c r="A117" s="8"/>
      <c r="C117" s="10" t="s">
        <v>375</v>
      </c>
    </row>
    <row r="118" spans="1:3">
      <c r="A118" s="8"/>
      <c r="C118" s="10" t="s">
        <v>376</v>
      </c>
    </row>
    <row r="119" spans="1:3">
      <c r="A119" s="8"/>
      <c r="C119" s="10" t="s">
        <v>377</v>
      </c>
    </row>
    <row r="120" spans="1:3">
      <c r="A120" s="8"/>
      <c r="B120" s="33"/>
      <c r="C120" s="10" t="s">
        <v>378</v>
      </c>
    </row>
    <row r="121" spans="1:3">
      <c r="A121" s="8"/>
      <c r="B121" s="33"/>
      <c r="C121" s="10" t="s">
        <v>379</v>
      </c>
    </row>
    <row r="122" spans="1:3">
      <c r="B122" s="33"/>
      <c r="C122" s="10" t="s">
        <v>380</v>
      </c>
    </row>
    <row r="123" spans="1:3">
      <c r="A123" s="8"/>
      <c r="B123" s="35"/>
      <c r="C123" s="10" t="s">
        <v>381</v>
      </c>
    </row>
    <row r="124" spans="1:3">
      <c r="A124" s="8"/>
      <c r="B124" s="35"/>
      <c r="C124" s="10" t="s">
        <v>382</v>
      </c>
    </row>
    <row r="125" spans="1:3">
      <c r="A125" s="8"/>
      <c r="B125" s="35"/>
      <c r="C125" s="10" t="s">
        <v>383</v>
      </c>
    </row>
    <row r="126" spans="1:3">
      <c r="A126" s="8"/>
      <c r="B126" s="35"/>
      <c r="C126" s="10" t="s">
        <v>384</v>
      </c>
    </row>
    <row r="127" spans="1:3">
      <c r="A127" s="8"/>
      <c r="B127" s="35"/>
      <c r="C127" s="10" t="s">
        <v>385</v>
      </c>
    </row>
    <row r="128" spans="1:3">
      <c r="A128" s="8"/>
      <c r="B128" s="35"/>
      <c r="C128" s="10" t="s">
        <v>386</v>
      </c>
    </row>
    <row r="129" spans="1:3">
      <c r="A129" s="8"/>
      <c r="B129" s="35"/>
      <c r="C129" s="10" t="s">
        <v>387</v>
      </c>
    </row>
    <row r="130" spans="1:3">
      <c r="A130" s="8"/>
      <c r="B130" s="35"/>
      <c r="C130" s="10" t="s">
        <v>388</v>
      </c>
    </row>
    <row r="131" spans="1:3">
      <c r="A131" s="8"/>
      <c r="B131" s="35"/>
      <c r="C131" s="10" t="s">
        <v>389</v>
      </c>
    </row>
    <row r="132" spans="1:3">
      <c r="A132" s="8"/>
      <c r="B132" s="35"/>
      <c r="C132" s="10" t="s">
        <v>390</v>
      </c>
    </row>
    <row r="133" spans="1:3">
      <c r="A133" s="8"/>
      <c r="B133" s="35"/>
      <c r="C133" s="10" t="s">
        <v>391</v>
      </c>
    </row>
    <row r="134" spans="1:3">
      <c r="B134" s="35"/>
      <c r="C134" s="10" t="s">
        <v>392</v>
      </c>
    </row>
    <row r="135" spans="1:3">
      <c r="C135" s="10" t="s">
        <v>393</v>
      </c>
    </row>
    <row r="136" spans="1:3">
      <c r="B136" s="33"/>
    </row>
    <row r="137" spans="1:3">
      <c r="B137" s="33"/>
    </row>
    <row r="138" spans="1:3">
      <c r="B138" s="35"/>
    </row>
    <row r="139" spans="1:3">
      <c r="B139" s="35"/>
    </row>
    <row r="140" spans="1:3">
      <c r="B140" s="35"/>
    </row>
    <row r="141" spans="1:3">
      <c r="A141" s="5"/>
      <c r="B141" s="37"/>
      <c r="C141" s="38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</row>
    <row r="147" spans="1:2">
      <c r="A147" s="5"/>
      <c r="B147" s="33"/>
    </row>
    <row r="148" spans="1:2">
      <c r="A148" s="5"/>
      <c r="B148" s="33"/>
    </row>
    <row r="149" spans="1:2">
      <c r="A149" s="8"/>
      <c r="B149" s="33"/>
    </row>
    <row r="150" spans="1:2">
      <c r="A150" s="8"/>
      <c r="B150" s="33"/>
    </row>
    <row r="151" spans="1:2">
      <c r="A151" s="8"/>
      <c r="B151" s="33"/>
    </row>
    <row r="152" spans="1:2">
      <c r="A152" s="8"/>
      <c r="B152" s="33"/>
    </row>
    <row r="153" spans="1:2">
      <c r="A153" s="8"/>
      <c r="B153" s="33"/>
    </row>
    <row r="154" spans="1:2">
      <c r="A154" s="8"/>
      <c r="B154" s="33"/>
    </row>
    <row r="155" spans="1:2">
      <c r="A155" s="8"/>
      <c r="B155" s="33"/>
    </row>
    <row r="156" spans="1:2">
      <c r="A156" s="8"/>
      <c r="B156" s="33"/>
    </row>
    <row r="157" spans="1:2">
      <c r="A157" s="8"/>
      <c r="B157" s="33"/>
    </row>
    <row r="158" spans="1:2">
      <c r="A158" s="8"/>
      <c r="B158" s="33"/>
    </row>
    <row r="159" spans="1:2">
      <c r="A159" s="8"/>
      <c r="B159" s="33"/>
    </row>
    <row r="160" spans="1:2">
      <c r="A160" s="8"/>
      <c r="B160" s="33"/>
    </row>
    <row r="161" spans="1:2">
      <c r="A161" s="8"/>
      <c r="B161" s="33"/>
    </row>
    <row r="162" spans="1:2">
      <c r="A162" s="8"/>
      <c r="B162" s="33"/>
    </row>
    <row r="163" spans="1:2">
      <c r="B163" s="33"/>
    </row>
    <row r="164" spans="1:2">
      <c r="B164" s="33"/>
    </row>
    <row r="165" spans="1:2">
      <c r="B165" s="33"/>
    </row>
    <row r="166" spans="1:2">
      <c r="B166" s="33"/>
    </row>
    <row r="167" spans="1:2">
      <c r="B167" s="33"/>
    </row>
    <row r="168" spans="1:2">
      <c r="B168" s="33"/>
    </row>
    <row r="171" spans="1:2">
      <c r="A171" s="8"/>
    </row>
    <row r="172" spans="1:2">
      <c r="A172" s="8"/>
      <c r="B172" s="33"/>
    </row>
    <row r="173" spans="1:2">
      <c r="A173" s="8"/>
      <c r="B173" s="33"/>
    </row>
    <row r="174" spans="1:2">
      <c r="A174" s="8"/>
      <c r="B174" s="33"/>
    </row>
    <row r="175" spans="1:2">
      <c r="A175" s="8"/>
      <c r="B175" s="33"/>
    </row>
    <row r="176" spans="1:2">
      <c r="A176" s="8"/>
      <c r="B176" s="33"/>
    </row>
    <row r="177" spans="1:2">
      <c r="A177" s="8"/>
      <c r="B177" s="35"/>
    </row>
    <row r="178" spans="1:2">
      <c r="A178" s="8"/>
      <c r="B178" s="35"/>
    </row>
    <row r="179" spans="1:2">
      <c r="A179" s="8"/>
      <c r="B179" s="35"/>
    </row>
    <row r="180" spans="1:2">
      <c r="A180" s="8"/>
      <c r="B180" s="35"/>
    </row>
    <row r="181" spans="1:2">
      <c r="A181" s="8"/>
      <c r="B181" s="35"/>
    </row>
    <row r="182" spans="1:2">
      <c r="A182" s="8"/>
      <c r="B182" s="35"/>
    </row>
    <row r="183" spans="1:2">
      <c r="A183" s="8"/>
      <c r="B183" s="35"/>
    </row>
    <row r="184" spans="1:2">
      <c r="A184" s="8"/>
      <c r="B184" s="35"/>
    </row>
    <row r="185" spans="1:2">
      <c r="A185" s="8"/>
      <c r="B185" s="35"/>
    </row>
    <row r="186" spans="1:2">
      <c r="A186" s="8"/>
      <c r="B186" s="35"/>
    </row>
    <row r="187" spans="1:2">
      <c r="A187" s="8"/>
      <c r="B187" s="35"/>
    </row>
    <row r="188" spans="1:2">
      <c r="A188" s="8"/>
      <c r="B188" s="35"/>
    </row>
    <row r="189" spans="1:2">
      <c r="B189" s="35"/>
    </row>
    <row r="190" spans="1:2">
      <c r="B190" s="35"/>
    </row>
    <row r="191" spans="1:2">
      <c r="B191" s="35"/>
    </row>
    <row r="192" spans="1:2">
      <c r="B192" s="35"/>
    </row>
    <row r="193" spans="1:3">
      <c r="B193" s="33"/>
    </row>
    <row r="194" spans="1:3">
      <c r="B194" s="35"/>
    </row>
    <row r="195" spans="1:3">
      <c r="B195" s="35"/>
    </row>
    <row r="196" spans="1:3">
      <c r="B196" s="35"/>
    </row>
    <row r="197" spans="1:3">
      <c r="A197" s="5"/>
      <c r="B197" s="37"/>
      <c r="C197" s="38"/>
    </row>
    <row r="198" spans="1:3">
      <c r="A198" s="5"/>
      <c r="B198" s="35"/>
    </row>
    <row r="199" spans="1:3">
      <c r="A199" s="5"/>
      <c r="B199" s="35"/>
    </row>
    <row r="200" spans="1:3">
      <c r="A200" s="5"/>
      <c r="B200" s="33"/>
    </row>
    <row r="201" spans="1:3">
      <c r="A201" s="5"/>
      <c r="B201" s="35"/>
    </row>
    <row r="202" spans="1:3">
      <c r="A202" s="5"/>
      <c r="B202" s="35"/>
    </row>
    <row r="203" spans="1:3">
      <c r="A203" s="5"/>
      <c r="B203" s="35"/>
    </row>
    <row r="204" spans="1:3">
      <c r="A204" s="5"/>
      <c r="B204" s="33"/>
    </row>
    <row r="205" spans="1:3">
      <c r="B205" s="33"/>
    </row>
    <row r="206" spans="1:3">
      <c r="A206" s="5"/>
      <c r="B206" s="29"/>
    </row>
    <row r="207" spans="1:3">
      <c r="A207" s="5"/>
      <c r="B207" s="33"/>
    </row>
    <row r="208" spans="1:3">
      <c r="A208" s="5"/>
      <c r="B208" s="33"/>
    </row>
    <row r="209" spans="1:3">
      <c r="A209" s="5"/>
      <c r="B209" s="33"/>
    </row>
    <row r="210" spans="1:3">
      <c r="A210" s="5"/>
      <c r="B210" s="35"/>
    </row>
    <row r="211" spans="1:3">
      <c r="A211" s="5"/>
      <c r="B211" s="35"/>
    </row>
    <row r="212" spans="1:3">
      <c r="A212" s="5"/>
      <c r="B212" s="35"/>
    </row>
    <row r="213" spans="1:3">
      <c r="A213" s="5"/>
      <c r="B213" s="35"/>
    </row>
    <row r="214" spans="1:3">
      <c r="A214" s="5"/>
      <c r="B214" s="35"/>
    </row>
    <row r="215" spans="1:3">
      <c r="A215" s="5"/>
      <c r="B215" s="35"/>
    </row>
    <row r="216" spans="1:3">
      <c r="A216" s="5"/>
      <c r="B216" s="35"/>
    </row>
    <row r="217" spans="1:3">
      <c r="A217" s="5"/>
      <c r="B217" s="35"/>
    </row>
    <row r="218" spans="1:3">
      <c r="A218" s="5"/>
      <c r="B218" s="35"/>
    </row>
    <row r="219" spans="1:3">
      <c r="A219" s="5"/>
      <c r="B219" s="35"/>
    </row>
    <row r="220" spans="1:3">
      <c r="A220" s="5"/>
      <c r="B220" s="35"/>
    </row>
    <row r="221" spans="1:3">
      <c r="A221" s="5"/>
      <c r="B221" s="35"/>
    </row>
    <row r="222" spans="1:3">
      <c r="A222" s="5"/>
      <c r="B222" s="35"/>
    </row>
    <row r="223" spans="1:3">
      <c r="A223" s="5"/>
      <c r="B223" s="35"/>
    </row>
    <row r="224" spans="1:3">
      <c r="A224" s="5"/>
      <c r="B224" s="37"/>
      <c r="C224" s="38"/>
    </row>
    <row r="225" spans="1:2">
      <c r="B225" s="33"/>
    </row>
    <row r="226" spans="1:2">
      <c r="B226" s="35"/>
    </row>
    <row r="227" spans="1:2">
      <c r="B227" s="35"/>
    </row>
    <row r="228" spans="1:2">
      <c r="B228" s="33"/>
    </row>
    <row r="229" spans="1:2">
      <c r="B229" s="35"/>
    </row>
    <row r="230" spans="1:2">
      <c r="B230" s="35"/>
    </row>
    <row r="231" spans="1:2">
      <c r="B231" s="33"/>
    </row>
    <row r="232" spans="1:2">
      <c r="B232" s="33"/>
    </row>
    <row r="233" spans="1:2">
      <c r="B233" s="33"/>
    </row>
    <row r="234" spans="1:2">
      <c r="B234" s="33"/>
    </row>
    <row r="235" spans="1:2">
      <c r="A235" s="8"/>
      <c r="B235" s="33"/>
    </row>
    <row r="236" spans="1:2">
      <c r="A236" s="8"/>
      <c r="B236" s="33"/>
    </row>
    <row r="237" spans="1:2">
      <c r="A237" s="8"/>
      <c r="B237" s="33"/>
    </row>
    <row r="238" spans="1:2">
      <c r="A238" s="8"/>
      <c r="B238" s="33"/>
    </row>
    <row r="239" spans="1:2">
      <c r="B239" s="35"/>
    </row>
    <row r="240" spans="1:2">
      <c r="A240" s="8"/>
      <c r="B240" s="35"/>
    </row>
    <row r="241" spans="1:2">
      <c r="A241" s="8"/>
      <c r="B241" s="35"/>
    </row>
    <row r="242" spans="1:2">
      <c r="A242" s="8"/>
      <c r="B242" s="35"/>
    </row>
    <row r="243" spans="1:2">
      <c r="A243" s="8"/>
      <c r="B243" s="35"/>
    </row>
    <row r="244" spans="1:2">
      <c r="A244" s="8"/>
      <c r="B244" s="35"/>
    </row>
    <row r="245" spans="1:2">
      <c r="A245" s="8"/>
      <c r="B245" s="35"/>
    </row>
    <row r="246" spans="1:2">
      <c r="A246" s="8"/>
      <c r="B246" s="35"/>
    </row>
    <row r="247" spans="1:2">
      <c r="A247" s="8"/>
      <c r="B247" s="35"/>
    </row>
    <row r="248" spans="1:2">
      <c r="A248" s="8"/>
      <c r="B248" s="35"/>
    </row>
    <row r="249" spans="1:2">
      <c r="A249" s="8"/>
      <c r="B249" s="35"/>
    </row>
    <row r="250" spans="1:2">
      <c r="B250" s="35"/>
    </row>
    <row r="251" spans="1:2">
      <c r="B251" s="33"/>
    </row>
    <row r="252" spans="1:2">
      <c r="B252" s="33"/>
    </row>
    <row r="253" spans="1:2">
      <c r="B253" s="33"/>
    </row>
    <row r="254" spans="1:2">
      <c r="B254" s="33"/>
    </row>
    <row r="255" spans="1:2">
      <c r="B255" s="33"/>
    </row>
    <row r="256" spans="1:2">
      <c r="B256" s="33"/>
    </row>
    <row r="257" spans="1:2">
      <c r="B257" s="33"/>
    </row>
    <row r="258" spans="1:2">
      <c r="A258" s="8"/>
      <c r="B258" s="35"/>
    </row>
    <row r="259" spans="1:2">
      <c r="A259" s="8"/>
      <c r="B259" s="35"/>
    </row>
    <row r="260" spans="1:2">
      <c r="A260" s="8"/>
      <c r="B260" s="35"/>
    </row>
    <row r="261" spans="1:2">
      <c r="B261" s="35"/>
    </row>
    <row r="262" spans="1:2">
      <c r="A262" s="8"/>
      <c r="B262" s="35"/>
    </row>
    <row r="263" spans="1:2">
      <c r="A263" s="8"/>
      <c r="B263" s="35"/>
    </row>
    <row r="264" spans="1:2">
      <c r="A264" s="8"/>
      <c r="B264" s="35"/>
    </row>
    <row r="265" spans="1:2">
      <c r="A265" s="8"/>
      <c r="B265" s="35"/>
    </row>
    <row r="266" spans="1:2">
      <c r="A266" s="8"/>
      <c r="B266" s="35"/>
    </row>
    <row r="267" spans="1:2">
      <c r="A267" s="8"/>
      <c r="B267" s="35"/>
    </row>
    <row r="268" spans="1:2">
      <c r="A268" s="8"/>
      <c r="B268" s="35"/>
    </row>
    <row r="269" spans="1:2">
      <c r="A269" s="8"/>
      <c r="B269" s="35"/>
    </row>
    <row r="270" spans="1:2">
      <c r="A270" s="8"/>
      <c r="B270" s="35"/>
    </row>
    <row r="271" spans="1:2">
      <c r="A271" s="8"/>
      <c r="B271" s="35"/>
    </row>
    <row r="272" spans="1:2">
      <c r="A272" s="8"/>
      <c r="B272" s="35"/>
    </row>
    <row r="273" spans="1:2">
      <c r="A273" s="8"/>
      <c r="B273" s="35"/>
    </row>
    <row r="274" spans="1:2">
      <c r="A274" s="8"/>
      <c r="B274" s="35"/>
    </row>
    <row r="275" spans="1:2">
      <c r="B275" s="35"/>
    </row>
    <row r="276" spans="1:2">
      <c r="B276" s="33"/>
    </row>
    <row r="277" spans="1:2">
      <c r="B277" s="33"/>
    </row>
    <row r="278" spans="1:2">
      <c r="B278" s="35"/>
    </row>
    <row r="279" spans="1:2">
      <c r="B279" s="35"/>
    </row>
    <row r="280" spans="1:2">
      <c r="B280" s="33"/>
    </row>
    <row r="281" spans="1:2">
      <c r="B281" s="35"/>
    </row>
    <row r="282" spans="1:2">
      <c r="B282" s="35"/>
    </row>
    <row r="283" spans="1:2">
      <c r="A283" s="8"/>
      <c r="B283" s="35"/>
    </row>
    <row r="284" spans="1:2">
      <c r="A284" s="8"/>
      <c r="B284" s="33"/>
    </row>
    <row r="285" spans="1:2">
      <c r="A285" s="8"/>
      <c r="B285" s="35"/>
    </row>
    <row r="286" spans="1:2">
      <c r="A286" s="8"/>
      <c r="B286" s="35"/>
    </row>
    <row r="287" spans="1:2">
      <c r="A287" s="8"/>
      <c r="B287" s="35"/>
    </row>
    <row r="288" spans="1:2">
      <c r="A288" s="8"/>
      <c r="B288" s="35"/>
    </row>
    <row r="289" spans="1:2">
      <c r="A289" s="8"/>
      <c r="B289" s="33"/>
    </row>
    <row r="290" spans="1:2">
      <c r="A290" s="8"/>
      <c r="B290" s="33"/>
    </row>
    <row r="291" spans="1:2">
      <c r="A291" s="8"/>
      <c r="B291" s="33"/>
    </row>
    <row r="292" spans="1:2">
      <c r="B292" s="33"/>
    </row>
    <row r="293" spans="1:2">
      <c r="A293" s="8"/>
      <c r="B293" s="33"/>
    </row>
    <row r="294" spans="1:2">
      <c r="A294" s="8"/>
      <c r="B294" s="35"/>
    </row>
    <row r="295" spans="1:2">
      <c r="A295" s="8"/>
      <c r="B295" s="35"/>
    </row>
    <row r="296" spans="1:2">
      <c r="A296" s="8"/>
      <c r="B296" s="35"/>
    </row>
    <row r="297" spans="1:2">
      <c r="A297" s="8"/>
      <c r="B297" s="35"/>
    </row>
    <row r="298" spans="1:2">
      <c r="A298" s="8"/>
      <c r="B298" s="35"/>
    </row>
    <row r="299" spans="1:2">
      <c r="A299" s="8"/>
      <c r="B299" s="35"/>
    </row>
    <row r="300" spans="1:2">
      <c r="A300" s="8"/>
      <c r="B300" s="35"/>
    </row>
    <row r="301" spans="1:2">
      <c r="A301" s="8"/>
      <c r="B301" s="35"/>
    </row>
    <row r="302" spans="1:2">
      <c r="A302" s="8"/>
      <c r="B302" s="35"/>
    </row>
    <row r="303" spans="1:2">
      <c r="A303" s="8"/>
      <c r="B303" s="35"/>
    </row>
    <row r="304" spans="1:2">
      <c r="A304" s="8"/>
      <c r="B304" s="35"/>
    </row>
    <row r="305" spans="1:2">
      <c r="A305" s="8"/>
      <c r="B305" s="35"/>
    </row>
    <row r="306" spans="1:2">
      <c r="A306" s="8"/>
      <c r="B306" s="35"/>
    </row>
    <row r="307" spans="1:2">
      <c r="A307" s="8"/>
      <c r="B307" s="35"/>
    </row>
    <row r="308" spans="1:2">
      <c r="A308" s="8"/>
      <c r="B308" s="35"/>
    </row>
    <row r="309" spans="1:2">
      <c r="A309" s="8"/>
      <c r="B309" s="35"/>
    </row>
    <row r="310" spans="1:2">
      <c r="A310" s="8"/>
      <c r="B310" s="35"/>
    </row>
    <row r="311" spans="1:2">
      <c r="B311" s="33"/>
    </row>
    <row r="312" spans="1:2">
      <c r="B312" s="35"/>
    </row>
    <row r="313" spans="1:2">
      <c r="B313" s="35"/>
    </row>
    <row r="314" spans="1:2">
      <c r="B314" s="35"/>
    </row>
    <row r="315" spans="1:2">
      <c r="B315" s="35"/>
    </row>
    <row r="316" spans="1:2">
      <c r="B316" s="35"/>
    </row>
    <row r="317" spans="1:2">
      <c r="B317" s="33"/>
    </row>
    <row r="318" spans="1:2">
      <c r="B318" s="35"/>
    </row>
    <row r="319" spans="1:2">
      <c r="A319" s="8"/>
      <c r="B319" s="35"/>
    </row>
    <row r="320" spans="1:2">
      <c r="A320" s="8"/>
      <c r="B320" s="33"/>
    </row>
    <row r="321" spans="1:2">
      <c r="A321" s="8"/>
      <c r="B321" s="35"/>
    </row>
    <row r="322" spans="1:2">
      <c r="A322" s="8"/>
      <c r="B322" s="35"/>
    </row>
    <row r="323" spans="1:2">
      <c r="A323" s="8"/>
      <c r="B323" s="33"/>
    </row>
    <row r="324" spans="1:2">
      <c r="A324" s="8"/>
      <c r="B324" s="33"/>
    </row>
    <row r="325" spans="1:2">
      <c r="A325" s="8"/>
      <c r="B325" s="29"/>
    </row>
    <row r="326" spans="1:2">
      <c r="A326" s="8"/>
      <c r="B326" s="33"/>
    </row>
    <row r="327" spans="1:2">
      <c r="A327" s="8"/>
      <c r="B327" s="33"/>
    </row>
    <row r="328" spans="1:2">
      <c r="A328" s="8"/>
      <c r="B328" s="33"/>
    </row>
    <row r="329" spans="1:2">
      <c r="A329" s="8"/>
      <c r="B329" s="35"/>
    </row>
    <row r="330" spans="1:2">
      <c r="A330" s="8"/>
      <c r="B330" s="35"/>
    </row>
    <row r="331" spans="1:2">
      <c r="A331" s="8"/>
      <c r="B331" s="35"/>
    </row>
    <row r="332" spans="1:2">
      <c r="B332" s="35"/>
    </row>
    <row r="333" spans="1:2">
      <c r="A333" s="8"/>
      <c r="B333" s="35"/>
    </row>
    <row r="334" spans="1:2">
      <c r="A334" s="8"/>
      <c r="B334" s="35"/>
    </row>
    <row r="335" spans="1:2">
      <c r="A335" s="8"/>
      <c r="B335" s="35"/>
    </row>
    <row r="336" spans="1:2">
      <c r="A336" s="8"/>
      <c r="B336" s="33"/>
    </row>
    <row r="337" spans="1:2">
      <c r="A337" s="8"/>
      <c r="B337" s="35"/>
    </row>
    <row r="338" spans="1:2">
      <c r="A338" s="8"/>
      <c r="B338" s="35"/>
    </row>
    <row r="339" spans="1:2">
      <c r="A339" s="8"/>
      <c r="B339" s="35"/>
    </row>
    <row r="340" spans="1:2">
      <c r="A340" s="8"/>
      <c r="B340" s="35"/>
    </row>
    <row r="341" spans="1:2">
      <c r="A341" s="8"/>
      <c r="B341" s="35"/>
    </row>
    <row r="342" spans="1:2">
      <c r="A342" s="8"/>
      <c r="B342" s="35"/>
    </row>
    <row r="343" spans="1:2">
      <c r="A343" s="8"/>
      <c r="B343" s="35"/>
    </row>
    <row r="344" spans="1:2">
      <c r="A344" s="8"/>
      <c r="B344" s="35"/>
    </row>
    <row r="345" spans="1:2">
      <c r="B345" s="35"/>
    </row>
    <row r="346" spans="1:2">
      <c r="B346" s="35"/>
    </row>
    <row r="347" spans="1:2">
      <c r="B347" s="35"/>
    </row>
    <row r="348" spans="1:2">
      <c r="B348" s="35"/>
    </row>
    <row r="349" spans="1:2">
      <c r="B349" s="35"/>
    </row>
    <row r="350" spans="1:2">
      <c r="B350" s="35"/>
    </row>
    <row r="351" spans="1:2">
      <c r="B351" s="33"/>
    </row>
    <row r="352" spans="1:2">
      <c r="B352" s="35"/>
    </row>
    <row r="353" spans="1:2">
      <c r="B353" s="35"/>
    </row>
    <row r="354" spans="1:2">
      <c r="B354" s="35"/>
    </row>
    <row r="355" spans="1:2">
      <c r="B355" s="35"/>
    </row>
    <row r="356" spans="1:2">
      <c r="B356" s="35"/>
    </row>
    <row r="357" spans="1:2">
      <c r="A357" s="8"/>
      <c r="B357" s="35"/>
    </row>
    <row r="358" spans="1:2">
      <c r="A358" s="8"/>
      <c r="B358" s="35"/>
    </row>
    <row r="359" spans="1:2">
      <c r="A359" s="8"/>
      <c r="B359" s="33"/>
    </row>
    <row r="360" spans="1:2">
      <c r="A360" s="8"/>
      <c r="B360" s="33"/>
    </row>
    <row r="361" spans="1:2">
      <c r="A361" s="8"/>
      <c r="B361" s="33"/>
    </row>
    <row r="362" spans="1:2">
      <c r="A362" s="8"/>
      <c r="B362" s="33"/>
    </row>
    <row r="363" spans="1:2">
      <c r="A363" s="8"/>
      <c r="B363" s="33"/>
    </row>
    <row r="364" spans="1:2">
      <c r="B364" s="35"/>
    </row>
    <row r="365" spans="1:2">
      <c r="A365" s="8"/>
      <c r="B365" s="35"/>
    </row>
    <row r="366" spans="1:2">
      <c r="A366" s="8"/>
      <c r="B366" s="35"/>
    </row>
    <row r="367" spans="1:2">
      <c r="A367" s="8"/>
      <c r="B367" s="35"/>
    </row>
    <row r="368" spans="1:2">
      <c r="A368" s="8"/>
      <c r="B368" s="35"/>
    </row>
    <row r="369" spans="1:3">
      <c r="A369" s="8"/>
      <c r="B369" s="33"/>
    </row>
    <row r="370" spans="1:3">
      <c r="A370" s="8"/>
      <c r="B370" s="35"/>
    </row>
    <row r="371" spans="1:3">
      <c r="A371" s="8"/>
      <c r="B371" s="35"/>
    </row>
    <row r="372" spans="1:3">
      <c r="A372" s="8"/>
      <c r="B372" s="35"/>
    </row>
    <row r="373" spans="1:3">
      <c r="A373" s="8"/>
      <c r="B373" s="35"/>
    </row>
    <row r="374" spans="1:3">
      <c r="A374" s="8"/>
      <c r="B374" s="35"/>
    </row>
    <row r="375" spans="1:3">
      <c r="A375" s="8"/>
      <c r="B375" s="35"/>
    </row>
    <row r="376" spans="1:3">
      <c r="A376" s="8"/>
      <c r="B376" s="35"/>
    </row>
    <row r="377" spans="1:3">
      <c r="A377" s="8"/>
      <c r="B377" s="61"/>
      <c r="C377" s="10"/>
    </row>
    <row r="378" spans="1:3">
      <c r="A378" s="8"/>
      <c r="B378" s="61"/>
      <c r="C378" s="10"/>
    </row>
    <row r="379" spans="1:3">
      <c r="A379" s="8"/>
      <c r="B379" s="61"/>
      <c r="C379" s="10"/>
    </row>
    <row r="380" spans="1:3">
      <c r="A380" s="8"/>
      <c r="B380" s="61"/>
      <c r="C380" s="10"/>
    </row>
    <row r="381" spans="1:3">
      <c r="A381" s="8"/>
      <c r="B381" s="61"/>
      <c r="C381" s="10"/>
    </row>
    <row r="382" spans="1:3">
      <c r="A382" s="8"/>
      <c r="B382" s="61"/>
      <c r="C382" s="10"/>
    </row>
    <row r="383" spans="1:3">
      <c r="A383" s="8"/>
      <c r="B383" s="61"/>
      <c r="C383" s="10"/>
    </row>
    <row r="384" spans="1:3">
      <c r="A384" s="8"/>
      <c r="B384" s="61"/>
      <c r="C384" s="10"/>
    </row>
  </sheetData>
  <sheetProtection sheet="1" objects="1" scenarios="1" select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417"/>
  <sheetViews>
    <sheetView tabSelected="1" view="pageBreakPreview" zoomScaleNormal="100" zoomScaleSheetLayoutView="100" workbookViewId="0">
      <selection activeCell="D386" sqref="D386"/>
    </sheetView>
  </sheetViews>
  <sheetFormatPr defaultColWidth="8.7109375" defaultRowHeight="15"/>
  <cols>
    <col min="1" max="1" width="40" style="84" customWidth="1"/>
    <col min="2" max="2" width="28" style="31" customWidth="1"/>
    <col min="3" max="4" width="28" style="84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182" t="s">
        <v>525</v>
      </c>
      <c r="B1" s="182"/>
      <c r="C1" s="182"/>
      <c r="D1" s="182"/>
    </row>
    <row r="2" spans="1:5" ht="39.950000000000003" customHeight="1" thickBot="1">
      <c r="A2" s="183" t="s">
        <v>520</v>
      </c>
      <c r="B2" s="183"/>
      <c r="C2" s="183"/>
      <c r="D2" s="183"/>
    </row>
    <row r="3" spans="1:5" ht="27" customHeight="1" thickBot="1">
      <c r="A3" s="307" t="s">
        <v>130</v>
      </c>
      <c r="B3" s="307"/>
      <c r="C3" s="307"/>
      <c r="D3" s="307"/>
      <c r="E3" s="8"/>
    </row>
    <row r="4" spans="1:5" ht="27" customHeight="1" thickBot="1">
      <c r="A4" s="308"/>
      <c r="B4" s="309"/>
      <c r="C4" s="309"/>
      <c r="D4" s="310"/>
      <c r="E4" s="8"/>
    </row>
    <row r="5" spans="1:5" ht="27" customHeight="1" thickBot="1">
      <c r="A5" s="311" t="s">
        <v>131</v>
      </c>
      <c r="B5" s="311"/>
      <c r="C5" s="311"/>
      <c r="D5" s="311"/>
      <c r="E5" s="8"/>
    </row>
    <row r="6" spans="1:5" ht="27" customHeight="1" thickBot="1">
      <c r="A6" s="12" t="s">
        <v>169</v>
      </c>
      <c r="B6" s="312" t="s">
        <v>132</v>
      </c>
      <c r="C6" s="313"/>
      <c r="D6" s="314"/>
      <c r="E6" s="8"/>
    </row>
    <row r="7" spans="1:5" ht="27" customHeight="1" thickBot="1">
      <c r="A7" s="315"/>
      <c r="B7" s="315"/>
      <c r="C7" s="315"/>
      <c r="D7" s="315"/>
      <c r="E7" s="8"/>
    </row>
    <row r="8" spans="1:5" ht="27" customHeight="1" thickBot="1">
      <c r="A8" s="316" t="s">
        <v>133</v>
      </c>
      <c r="B8" s="316"/>
      <c r="C8" s="316"/>
      <c r="D8" s="316"/>
      <c r="E8" s="8"/>
    </row>
    <row r="9" spans="1:5" ht="27" customHeight="1" thickBot="1">
      <c r="A9" s="317" t="s">
        <v>134</v>
      </c>
      <c r="B9" s="318"/>
      <c r="C9" s="318"/>
      <c r="D9" s="319"/>
    </row>
    <row r="10" spans="1:5" ht="27" customHeight="1">
      <c r="A10" s="13" t="s">
        <v>0</v>
      </c>
      <c r="B10" s="320"/>
      <c r="C10" s="320"/>
      <c r="D10" s="321"/>
    </row>
    <row r="11" spans="1:5" ht="27" customHeight="1">
      <c r="A11" s="14" t="s">
        <v>1</v>
      </c>
      <c r="B11" s="286"/>
      <c r="C11" s="286"/>
      <c r="D11" s="287"/>
    </row>
    <row r="12" spans="1:5" ht="27" customHeight="1">
      <c r="A12" s="14" t="s">
        <v>135</v>
      </c>
      <c r="B12" s="280" t="s">
        <v>514</v>
      </c>
      <c r="C12" s="281"/>
      <c r="D12" s="282"/>
    </row>
    <row r="13" spans="1:5" ht="48" customHeight="1">
      <c r="A13" s="15" t="s">
        <v>136</v>
      </c>
      <c r="B13" s="283"/>
      <c r="C13" s="284"/>
      <c r="D13" s="285"/>
    </row>
    <row r="14" spans="1:5" ht="27" customHeight="1">
      <c r="A14" s="15" t="s">
        <v>519</v>
      </c>
      <c r="B14" s="286"/>
      <c r="C14" s="286"/>
      <c r="D14" s="287"/>
    </row>
    <row r="15" spans="1:5" ht="27" customHeight="1" thickBot="1">
      <c r="A15" s="16" t="s">
        <v>138</v>
      </c>
      <c r="B15" s="176"/>
      <c r="C15" s="177"/>
      <c r="D15" s="178"/>
    </row>
    <row r="16" spans="1:5" ht="27" customHeight="1">
      <c r="A16" s="288" t="s">
        <v>104</v>
      </c>
      <c r="B16" s="288"/>
      <c r="C16" s="288"/>
      <c r="D16" s="288"/>
    </row>
    <row r="17" spans="1:5" ht="27" customHeight="1" thickBot="1">
      <c r="A17" s="17" t="s">
        <v>521</v>
      </c>
      <c r="B17" s="179"/>
      <c r="C17" s="180"/>
      <c r="D17" s="181"/>
    </row>
    <row r="18" spans="1:5" ht="27" customHeight="1" thickBot="1">
      <c r="A18" s="289"/>
      <c r="B18" s="289"/>
      <c r="C18" s="289"/>
      <c r="D18" s="289"/>
    </row>
    <row r="19" spans="1:5" ht="27" customHeight="1" thickBot="1">
      <c r="A19" s="347" t="s">
        <v>109</v>
      </c>
      <c r="B19" s="347"/>
      <c r="C19" s="347"/>
      <c r="D19" s="347"/>
    </row>
    <row r="20" spans="1:5" ht="27" customHeight="1" thickBot="1">
      <c r="A20" s="290" t="s">
        <v>140</v>
      </c>
      <c r="B20" s="290"/>
      <c r="C20" s="290"/>
      <c r="D20" s="290"/>
    </row>
    <row r="21" spans="1:5" ht="27" customHeight="1" thickBot="1">
      <c r="A21" s="291" t="s">
        <v>2</v>
      </c>
      <c r="B21" s="292"/>
      <c r="C21" s="292" t="s">
        <v>3</v>
      </c>
      <c r="D21" s="293"/>
      <c r="E21" s="8"/>
    </row>
    <row r="22" spans="1:5" ht="27" customHeight="1">
      <c r="A22" s="294" t="s">
        <v>511</v>
      </c>
      <c r="B22" s="295"/>
      <c r="C22" s="296">
        <v>0</v>
      </c>
      <c r="D22" s="297"/>
      <c r="E22" s="8"/>
    </row>
    <row r="23" spans="1:5" ht="27" customHeight="1">
      <c r="A23" s="298" t="s">
        <v>6</v>
      </c>
      <c r="B23" s="299"/>
      <c r="C23" s="242">
        <v>1</v>
      </c>
      <c r="D23" s="243"/>
      <c r="E23" s="8"/>
    </row>
    <row r="24" spans="1:5" ht="27" customHeight="1">
      <c r="A24" s="298" t="s">
        <v>141</v>
      </c>
      <c r="B24" s="299"/>
      <c r="C24" s="242">
        <v>2</v>
      </c>
      <c r="D24" s="243"/>
      <c r="E24" s="8"/>
    </row>
    <row r="25" spans="1:5" ht="27" customHeight="1" thickBot="1">
      <c r="A25" s="300" t="s">
        <v>4</v>
      </c>
      <c r="B25" s="301"/>
      <c r="C25" s="246">
        <v>3</v>
      </c>
      <c r="D25" s="247"/>
      <c r="E25" s="8"/>
    </row>
    <row r="26" spans="1:5" ht="27" customHeight="1" thickBot="1">
      <c r="A26" s="302"/>
      <c r="B26" s="302"/>
      <c r="C26" s="302"/>
      <c r="D26" s="302"/>
    </row>
    <row r="27" spans="1:5" ht="27" customHeight="1" thickBot="1">
      <c r="A27" s="303" t="s">
        <v>170</v>
      </c>
      <c r="B27" s="303"/>
      <c r="C27" s="303"/>
      <c r="D27" s="303"/>
    </row>
    <row r="28" spans="1:5" ht="38.25" customHeight="1">
      <c r="A28" s="290" t="s">
        <v>142</v>
      </c>
      <c r="B28" s="290"/>
      <c r="C28" s="290"/>
      <c r="D28" s="290"/>
    </row>
    <row r="29" spans="1:5" s="19" customFormat="1" ht="25.5" customHeight="1">
      <c r="A29" s="274" t="s">
        <v>435</v>
      </c>
      <c r="B29" s="274"/>
      <c r="C29" s="274"/>
      <c r="D29" s="105" t="s">
        <v>3</v>
      </c>
      <c r="E29" s="18"/>
    </row>
    <row r="30" spans="1:5" ht="33.75" customHeight="1">
      <c r="A30" s="304" t="s">
        <v>436</v>
      </c>
      <c r="B30" s="305"/>
      <c r="C30" s="306"/>
      <c r="D30" s="1"/>
    </row>
    <row r="31" spans="1:5" ht="27" customHeight="1">
      <c r="A31" s="304" t="s">
        <v>437</v>
      </c>
      <c r="B31" s="305"/>
      <c r="C31" s="306"/>
      <c r="D31" s="2"/>
    </row>
    <row r="32" spans="1:5" ht="30" customHeight="1">
      <c r="A32" s="304" t="s">
        <v>438</v>
      </c>
      <c r="B32" s="305"/>
      <c r="C32" s="306"/>
      <c r="D32" s="2"/>
    </row>
    <row r="33" spans="1:5" ht="27" customHeight="1">
      <c r="A33" s="304" t="s">
        <v>439</v>
      </c>
      <c r="B33" s="305"/>
      <c r="C33" s="306"/>
      <c r="D33" s="2"/>
    </row>
    <row r="34" spans="1:5" ht="27" customHeight="1" thickBot="1">
      <c r="A34" s="278" t="s">
        <v>145</v>
      </c>
      <c r="B34" s="278"/>
      <c r="C34" s="278"/>
      <c r="D34" s="21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2" t="s">
        <v>106</v>
      </c>
      <c r="B35" s="260" t="s">
        <v>146</v>
      </c>
      <c r="C35" s="260"/>
      <c r="D35" s="260"/>
    </row>
    <row r="36" spans="1:5" ht="27" customHeight="1">
      <c r="A36" s="276" t="s">
        <v>440</v>
      </c>
      <c r="B36" s="276"/>
      <c r="C36" s="276"/>
      <c r="D36" s="93" t="s">
        <v>3</v>
      </c>
    </row>
    <row r="37" spans="1:5" ht="27" customHeight="1">
      <c r="A37" s="277" t="s">
        <v>147</v>
      </c>
      <c r="B37" s="277"/>
      <c r="C37" s="277"/>
      <c r="D37" s="2"/>
    </row>
    <row r="38" spans="1:5" ht="27" customHeight="1">
      <c r="A38" s="277" t="s">
        <v>148</v>
      </c>
      <c r="B38" s="277"/>
      <c r="C38" s="277"/>
      <c r="D38" s="2"/>
    </row>
    <row r="39" spans="1:5" ht="27" customHeight="1">
      <c r="A39" s="277" t="s">
        <v>149</v>
      </c>
      <c r="B39" s="277"/>
      <c r="C39" s="277"/>
      <c r="D39" s="2"/>
    </row>
    <row r="40" spans="1:5" ht="27" customHeight="1">
      <c r="A40" s="277" t="s">
        <v>150</v>
      </c>
      <c r="B40" s="277"/>
      <c r="C40" s="277"/>
      <c r="D40" s="2"/>
    </row>
    <row r="41" spans="1:5" ht="39.75" customHeight="1">
      <c r="A41" s="278" t="s">
        <v>151</v>
      </c>
      <c r="B41" s="278"/>
      <c r="C41" s="278"/>
      <c r="D41" s="24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7" customFormat="1" ht="80.25" customHeight="1" thickBot="1">
      <c r="A42" s="25" t="s">
        <v>106</v>
      </c>
      <c r="B42" s="260" t="s">
        <v>146</v>
      </c>
      <c r="C42" s="260"/>
      <c r="D42" s="260"/>
      <c r="E42" s="26"/>
    </row>
    <row r="43" spans="1:5" s="27" customFormat="1" ht="52.5" customHeight="1">
      <c r="A43" s="275" t="s">
        <v>441</v>
      </c>
      <c r="B43" s="275"/>
      <c r="C43" s="275"/>
      <c r="D43" s="28" t="s">
        <v>3</v>
      </c>
      <c r="E43" s="26"/>
    </row>
    <row r="44" spans="1:5" s="27" customFormat="1" ht="27.75" customHeight="1">
      <c r="A44" s="273" t="s">
        <v>542</v>
      </c>
      <c r="B44" s="273"/>
      <c r="C44" s="273"/>
      <c r="D44" s="2"/>
      <c r="E44" s="26"/>
    </row>
    <row r="45" spans="1:5" s="27" customFormat="1" ht="27.75" customHeight="1">
      <c r="A45" s="273" t="s">
        <v>541</v>
      </c>
      <c r="B45" s="273"/>
      <c r="C45" s="273"/>
      <c r="D45" s="2"/>
      <c r="E45" s="26"/>
    </row>
    <row r="46" spans="1:5" ht="27.75" customHeight="1">
      <c r="A46" s="273" t="s">
        <v>444</v>
      </c>
      <c r="B46" s="273"/>
      <c r="C46" s="273"/>
      <c r="D46" s="2"/>
    </row>
    <row r="47" spans="1:5" ht="27.75" customHeight="1">
      <c r="A47" s="273" t="s">
        <v>445</v>
      </c>
      <c r="B47" s="273"/>
      <c r="C47" s="273"/>
      <c r="D47" s="2"/>
    </row>
    <row r="48" spans="1:5" ht="27" customHeight="1">
      <c r="A48" s="278" t="s">
        <v>152</v>
      </c>
      <c r="B48" s="278"/>
      <c r="C48" s="278"/>
      <c r="D48" s="24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7" customFormat="1" ht="81" customHeight="1" thickBot="1">
      <c r="A49" s="25" t="s">
        <v>106</v>
      </c>
      <c r="B49" s="260" t="s">
        <v>146</v>
      </c>
      <c r="C49" s="260"/>
      <c r="D49" s="260"/>
      <c r="E49" s="26"/>
    </row>
    <row r="50" spans="1:5" s="27" customFormat="1" ht="26.25" customHeight="1">
      <c r="A50" s="279" t="s">
        <v>446</v>
      </c>
      <c r="B50" s="279"/>
      <c r="C50" s="279"/>
      <c r="D50" s="28" t="s">
        <v>3</v>
      </c>
      <c r="E50" s="26"/>
    </row>
    <row r="51" spans="1:5" s="27" customFormat="1" ht="27" customHeight="1">
      <c r="A51" s="273" t="s">
        <v>447</v>
      </c>
      <c r="B51" s="273"/>
      <c r="C51" s="273"/>
      <c r="D51" s="2"/>
      <c r="E51" s="26"/>
    </row>
    <row r="52" spans="1:5" s="27" customFormat="1" ht="27" customHeight="1">
      <c r="A52" s="273" t="s">
        <v>448</v>
      </c>
      <c r="B52" s="273"/>
      <c r="C52" s="273"/>
      <c r="D52" s="2"/>
      <c r="E52" s="26"/>
    </row>
    <row r="53" spans="1:5" ht="27" customHeight="1">
      <c r="A53" s="273" t="s">
        <v>449</v>
      </c>
      <c r="B53" s="273"/>
      <c r="C53" s="273"/>
      <c r="D53" s="2"/>
    </row>
    <row r="54" spans="1:5" ht="27" customHeight="1">
      <c r="A54" s="273" t="s">
        <v>450</v>
      </c>
      <c r="B54" s="273"/>
      <c r="C54" s="273"/>
      <c r="D54" s="2"/>
    </row>
    <row r="55" spans="1:5" ht="15" customHeight="1">
      <c r="A55" s="272" t="s">
        <v>153</v>
      </c>
      <c r="B55" s="357"/>
      <c r="C55" s="358"/>
      <c r="D55" s="20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5" t="s">
        <v>106</v>
      </c>
      <c r="B56" s="260" t="s">
        <v>146</v>
      </c>
      <c r="C56" s="260"/>
      <c r="D56" s="260"/>
    </row>
    <row r="57" spans="1:5" ht="18.75" customHeight="1" thickBot="1">
      <c r="A57" s="367"/>
      <c r="B57" s="367"/>
      <c r="C57" s="367"/>
      <c r="D57" s="367"/>
    </row>
    <row r="58" spans="1:5" ht="14.45" customHeight="1">
      <c r="A58" s="264" t="s">
        <v>154</v>
      </c>
      <c r="B58" s="264"/>
      <c r="C58" s="92" t="s">
        <v>155</v>
      </c>
      <c r="D58" s="30" t="s">
        <v>156</v>
      </c>
      <c r="E58" s="9">
        <f>SUM(E34:E55)</f>
        <v>12</v>
      </c>
    </row>
    <row r="59" spans="1:5" ht="36" customHeight="1">
      <c r="A59" s="359" t="s">
        <v>171</v>
      </c>
      <c r="B59" s="360"/>
      <c r="C59" s="361" t="e">
        <f>D34+D41+D48+D55</f>
        <v>#VALUE!</v>
      </c>
      <c r="D59" s="363" t="e">
        <f>C59/12*100</f>
        <v>#VALUE!</v>
      </c>
    </row>
    <row r="60" spans="1:5" ht="35.25" customHeight="1" thickBot="1">
      <c r="A60" s="365" t="s">
        <v>157</v>
      </c>
      <c r="B60" s="366"/>
      <c r="C60" s="362"/>
      <c r="D60" s="364"/>
    </row>
    <row r="61" spans="1:5" ht="15.75" thickBot="1">
      <c r="A61" s="344"/>
      <c r="B61" s="345"/>
      <c r="C61" s="345"/>
      <c r="D61" s="346"/>
    </row>
    <row r="62" spans="1:5" ht="27.75" customHeight="1" thickBot="1">
      <c r="A62" s="303" t="s">
        <v>540</v>
      </c>
      <c r="B62" s="303"/>
      <c r="C62" s="303"/>
      <c r="D62" s="303"/>
    </row>
    <row r="63" spans="1:5" ht="33.75" customHeight="1" thickBot="1">
      <c r="A63" s="256" t="s">
        <v>158</v>
      </c>
      <c r="B63" s="256"/>
      <c r="C63" s="256"/>
      <c r="D63" s="256"/>
    </row>
    <row r="64" spans="1:5" ht="23.25" customHeight="1">
      <c r="A64" s="257" t="s">
        <v>108</v>
      </c>
      <c r="B64" s="258"/>
      <c r="C64" s="259"/>
      <c r="D64" s="32" t="s">
        <v>3</v>
      </c>
    </row>
    <row r="65" spans="1:5" ht="27" customHeight="1">
      <c r="A65" s="211" t="s">
        <v>526</v>
      </c>
      <c r="B65" s="212"/>
      <c r="C65" s="213"/>
      <c r="D65" s="3"/>
      <c r="E65" s="9">
        <v>3</v>
      </c>
    </row>
    <row r="66" spans="1:5" ht="27" customHeight="1">
      <c r="A66" s="211" t="s">
        <v>527</v>
      </c>
      <c r="B66" s="212"/>
      <c r="C66" s="213"/>
      <c r="D66" s="3"/>
      <c r="E66" s="9">
        <v>3</v>
      </c>
    </row>
    <row r="67" spans="1:5" ht="27" customHeight="1">
      <c r="A67" s="211" t="s">
        <v>528</v>
      </c>
      <c r="B67" s="212"/>
      <c r="C67" s="213"/>
      <c r="D67" s="3"/>
      <c r="E67" s="9">
        <v>3</v>
      </c>
    </row>
    <row r="68" spans="1:5" ht="27" customHeight="1">
      <c r="A68" s="211" t="s">
        <v>529</v>
      </c>
      <c r="B68" s="212"/>
      <c r="C68" s="213"/>
      <c r="D68" s="3"/>
      <c r="E68" s="9">
        <v>3</v>
      </c>
    </row>
    <row r="69" spans="1:5" ht="27" customHeight="1">
      <c r="A69" s="211" t="s">
        <v>530</v>
      </c>
      <c r="B69" s="212"/>
      <c r="C69" s="213"/>
      <c r="D69" s="3"/>
      <c r="E69" s="9">
        <v>3</v>
      </c>
    </row>
    <row r="70" spans="1:5" ht="27" customHeight="1">
      <c r="A70" s="211" t="s">
        <v>531</v>
      </c>
      <c r="B70" s="212"/>
      <c r="C70" s="213"/>
      <c r="D70" s="3"/>
      <c r="E70" s="9">
        <v>3</v>
      </c>
    </row>
    <row r="71" spans="1:5" ht="27" customHeight="1">
      <c r="A71" s="211" t="s">
        <v>532</v>
      </c>
      <c r="B71" s="212"/>
      <c r="C71" s="213"/>
      <c r="D71" s="3"/>
      <c r="E71" s="9">
        <v>3</v>
      </c>
    </row>
    <row r="72" spans="1:5" ht="27" customHeight="1">
      <c r="A72" s="211" t="s">
        <v>533</v>
      </c>
      <c r="B72" s="212"/>
      <c r="C72" s="213"/>
      <c r="D72" s="3"/>
      <c r="E72" s="9">
        <v>3</v>
      </c>
    </row>
    <row r="73" spans="1:5" ht="27" customHeight="1">
      <c r="A73" s="211" t="s">
        <v>534</v>
      </c>
      <c r="B73" s="212"/>
      <c r="C73" s="213"/>
      <c r="D73" s="3"/>
      <c r="E73" s="9">
        <v>3</v>
      </c>
    </row>
    <row r="74" spans="1:5" ht="27" customHeight="1">
      <c r="A74" s="211" t="s">
        <v>535</v>
      </c>
      <c r="B74" s="212"/>
      <c r="C74" s="213"/>
      <c r="D74" s="3"/>
      <c r="E74" s="9">
        <v>3</v>
      </c>
    </row>
    <row r="75" spans="1:5" ht="27" customHeight="1">
      <c r="A75" s="211" t="s">
        <v>536</v>
      </c>
      <c r="B75" s="212"/>
      <c r="C75" s="213"/>
      <c r="D75" s="3"/>
      <c r="E75" s="9">
        <v>3</v>
      </c>
    </row>
    <row r="76" spans="1:5" ht="27" customHeight="1">
      <c r="A76" s="211" t="s">
        <v>537</v>
      </c>
      <c r="B76" s="212"/>
      <c r="C76" s="213"/>
      <c r="D76" s="3"/>
      <c r="E76" s="9">
        <v>3</v>
      </c>
    </row>
    <row r="77" spans="1:5" ht="27" customHeight="1">
      <c r="A77" s="211" t="s">
        <v>538</v>
      </c>
      <c r="B77" s="212"/>
      <c r="C77" s="213"/>
      <c r="D77" s="3"/>
      <c r="E77" s="9">
        <v>3</v>
      </c>
    </row>
    <row r="78" spans="1:5" ht="27" customHeight="1">
      <c r="A78" s="211" t="s">
        <v>539</v>
      </c>
      <c r="B78" s="212"/>
      <c r="C78" s="213"/>
      <c r="D78" s="3"/>
      <c r="E78" s="9">
        <v>3</v>
      </c>
    </row>
    <row r="79" spans="1:5" ht="24.75" customHeight="1">
      <c r="A79" s="272" t="s">
        <v>159</v>
      </c>
      <c r="B79" s="272"/>
      <c r="C79" s="272"/>
      <c r="D79" s="95">
        <f>SUM(D65:D78)</f>
        <v>0</v>
      </c>
      <c r="E79" s="9">
        <f>SUM(E65:E78)</f>
        <v>42</v>
      </c>
    </row>
    <row r="80" spans="1:5" ht="80.25" customHeight="1" thickBot="1">
      <c r="A80" s="34" t="s">
        <v>106</v>
      </c>
      <c r="B80" s="260" t="s">
        <v>146</v>
      </c>
      <c r="C80" s="260"/>
      <c r="D80" s="260"/>
    </row>
    <row r="81" spans="1:5" ht="15" customHeight="1" thickBot="1">
      <c r="A81" s="261"/>
      <c r="B81" s="262"/>
      <c r="C81" s="262"/>
      <c r="D81" s="263"/>
    </row>
    <row r="82" spans="1:5" ht="15" customHeight="1">
      <c r="A82" s="264" t="s">
        <v>160</v>
      </c>
      <c r="B82" s="265"/>
      <c r="C82" s="92" t="s">
        <v>155</v>
      </c>
      <c r="D82" s="30" t="s">
        <v>156</v>
      </c>
    </row>
    <row r="83" spans="1:5" ht="33" customHeight="1">
      <c r="A83" s="266" t="s">
        <v>161</v>
      </c>
      <c r="B83" s="267"/>
      <c r="C83" s="268">
        <f>D79</f>
        <v>0</v>
      </c>
      <c r="D83" s="270">
        <f>C83/42*100</f>
        <v>0</v>
      </c>
    </row>
    <row r="84" spans="1:5" ht="33" customHeight="1" thickBot="1">
      <c r="A84" s="234" t="s">
        <v>157</v>
      </c>
      <c r="B84" s="235"/>
      <c r="C84" s="269"/>
      <c r="D84" s="271"/>
    </row>
    <row r="85" spans="1:5" ht="15" customHeight="1" thickBot="1">
      <c r="A85" s="344"/>
      <c r="B85" s="345"/>
      <c r="C85" s="345"/>
      <c r="D85" s="346"/>
    </row>
    <row r="86" spans="1:5" ht="15.75" thickBot="1">
      <c r="A86" s="347" t="s">
        <v>493</v>
      </c>
      <c r="B86" s="347"/>
      <c r="C86" s="347"/>
      <c r="D86" s="347"/>
    </row>
    <row r="87" spans="1:5" ht="35.25" customHeight="1">
      <c r="A87" s="348" t="s">
        <v>162</v>
      </c>
      <c r="B87" s="348"/>
      <c r="C87" s="348"/>
      <c r="D87" s="348"/>
    </row>
    <row r="88" spans="1:5" ht="24" customHeight="1">
      <c r="A88" s="349" t="s">
        <v>143</v>
      </c>
      <c r="B88" s="350"/>
      <c r="C88" s="350"/>
      <c r="D88" s="351"/>
    </row>
    <row r="89" spans="1:5" ht="15" customHeight="1">
      <c r="A89" s="352" t="s">
        <v>185</v>
      </c>
      <c r="B89" s="350"/>
      <c r="C89" s="350"/>
      <c r="D89" s="351"/>
    </row>
    <row r="90" spans="1:5" s="38" customFormat="1" ht="37.5" customHeight="1">
      <c r="A90" s="352" t="s">
        <v>187</v>
      </c>
      <c r="B90" s="350"/>
      <c r="C90" s="350"/>
      <c r="D90" s="351"/>
      <c r="E90" s="36"/>
    </row>
    <row r="91" spans="1:5" ht="31.5" customHeight="1">
      <c r="A91" s="352" t="s">
        <v>186</v>
      </c>
      <c r="B91" s="350"/>
      <c r="C91" s="350"/>
      <c r="D91" s="351"/>
    </row>
    <row r="92" spans="1:5" ht="36.75" customHeight="1" thickBot="1">
      <c r="A92" s="353" t="s">
        <v>172</v>
      </c>
      <c r="B92" s="354"/>
      <c r="C92" s="354"/>
      <c r="D92" s="355"/>
    </row>
    <row r="93" spans="1:5" ht="15" customHeight="1" thickBot="1">
      <c r="A93" s="356" t="s">
        <v>412</v>
      </c>
      <c r="B93" s="356"/>
      <c r="C93" s="356"/>
      <c r="D93" s="356"/>
    </row>
    <row r="94" spans="1:5" ht="63" customHeight="1">
      <c r="A94" s="214" t="s">
        <v>175</v>
      </c>
      <c r="B94" s="215"/>
      <c r="C94" s="215"/>
      <c r="D94" s="331"/>
    </row>
    <row r="95" spans="1:5" ht="29.45" customHeight="1">
      <c r="A95" s="196" t="s">
        <v>399</v>
      </c>
      <c r="B95" s="197"/>
      <c r="C95" s="197"/>
      <c r="D95" s="39" t="s">
        <v>8</v>
      </c>
    </row>
    <row r="96" spans="1:5" ht="27.75" customHeight="1">
      <c r="A96" s="196" t="s">
        <v>164</v>
      </c>
      <c r="B96" s="197"/>
      <c r="C96" s="197"/>
      <c r="D96" s="40" t="s">
        <v>3</v>
      </c>
    </row>
    <row r="97" spans="1:5" ht="27.75" customHeight="1">
      <c r="A97" s="214" t="s">
        <v>9</v>
      </c>
      <c r="B97" s="215"/>
      <c r="C97" s="215"/>
      <c r="D97" s="2"/>
      <c r="E97" s="8">
        <v>3</v>
      </c>
    </row>
    <row r="98" spans="1:5" ht="27.75" customHeight="1">
      <c r="A98" s="214" t="s">
        <v>10</v>
      </c>
      <c r="B98" s="215"/>
      <c r="C98" s="215"/>
      <c r="D98" s="2"/>
      <c r="E98" s="8">
        <v>3</v>
      </c>
    </row>
    <row r="99" spans="1:5" ht="27.75" customHeight="1">
      <c r="A99" s="214" t="s">
        <v>11</v>
      </c>
      <c r="B99" s="215"/>
      <c r="C99" s="215"/>
      <c r="D99" s="2"/>
      <c r="E99" s="8">
        <v>3</v>
      </c>
    </row>
    <row r="100" spans="1:5" ht="27.75" customHeight="1">
      <c r="A100" s="333" t="s">
        <v>12</v>
      </c>
      <c r="B100" s="334"/>
      <c r="C100" s="334"/>
      <c r="D100" s="2"/>
      <c r="E100" s="8">
        <v>3</v>
      </c>
    </row>
    <row r="101" spans="1:5" s="27" customFormat="1" ht="27.75" customHeight="1">
      <c r="A101" s="214" t="s">
        <v>13</v>
      </c>
      <c r="B101" s="215"/>
      <c r="C101" s="215"/>
      <c r="D101" s="2"/>
      <c r="E101" s="8">
        <v>3</v>
      </c>
    </row>
    <row r="102" spans="1:5" s="27" customFormat="1" ht="27.75" customHeight="1">
      <c r="A102" s="214" t="s">
        <v>14</v>
      </c>
      <c r="B102" s="215"/>
      <c r="C102" s="215"/>
      <c r="D102" s="2"/>
      <c r="E102" s="8">
        <v>3</v>
      </c>
    </row>
    <row r="103" spans="1:5" ht="27.75" customHeight="1">
      <c r="A103" s="214" t="s">
        <v>15</v>
      </c>
      <c r="B103" s="215"/>
      <c r="C103" s="215"/>
      <c r="D103" s="2"/>
      <c r="E103" s="8">
        <v>3</v>
      </c>
    </row>
    <row r="104" spans="1:5" ht="27.75" customHeight="1">
      <c r="A104" s="214" t="s">
        <v>16</v>
      </c>
      <c r="B104" s="215"/>
      <c r="C104" s="215"/>
      <c r="D104" s="2"/>
      <c r="E104" s="8">
        <v>3</v>
      </c>
    </row>
    <row r="105" spans="1:5" ht="27.75" customHeight="1">
      <c r="A105" s="214" t="s">
        <v>17</v>
      </c>
      <c r="B105" s="215"/>
      <c r="C105" s="215"/>
      <c r="D105" s="2"/>
      <c r="E105" s="8">
        <v>3</v>
      </c>
    </row>
    <row r="106" spans="1:5" ht="27.75" customHeight="1">
      <c r="A106" s="214" t="s">
        <v>18</v>
      </c>
      <c r="B106" s="215"/>
      <c r="C106" s="215"/>
      <c r="D106" s="2"/>
      <c r="E106" s="8">
        <v>3</v>
      </c>
    </row>
    <row r="107" spans="1:5" ht="27.75" customHeight="1">
      <c r="A107" s="214" t="s">
        <v>19</v>
      </c>
      <c r="B107" s="215"/>
      <c r="C107" s="215"/>
      <c r="D107" s="2"/>
      <c r="E107" s="8">
        <v>3</v>
      </c>
    </row>
    <row r="108" spans="1:5" ht="27.75" customHeight="1">
      <c r="A108" s="214" t="s">
        <v>20</v>
      </c>
      <c r="B108" s="215"/>
      <c r="C108" s="215"/>
      <c r="D108" s="2"/>
      <c r="E108" s="8">
        <v>3</v>
      </c>
    </row>
    <row r="109" spans="1:5" ht="27.75" customHeight="1">
      <c r="A109" s="214" t="s">
        <v>21</v>
      </c>
      <c r="B109" s="215"/>
      <c r="C109" s="215"/>
      <c r="D109" s="2"/>
      <c r="E109" s="8">
        <v>3</v>
      </c>
    </row>
    <row r="110" spans="1:5" ht="27" customHeight="1">
      <c r="A110" s="196" t="s">
        <v>165</v>
      </c>
      <c r="B110" s="197"/>
      <c r="C110" s="197"/>
      <c r="D110" s="40" t="s">
        <v>3</v>
      </c>
    </row>
    <row r="111" spans="1:5" ht="27" customHeight="1">
      <c r="A111" s="322" t="s">
        <v>22</v>
      </c>
      <c r="B111" s="323"/>
      <c r="C111" s="323"/>
      <c r="D111" s="2"/>
      <c r="E111" s="8">
        <v>3</v>
      </c>
    </row>
    <row r="112" spans="1:5" ht="27" customHeight="1">
      <c r="A112" s="322" t="s">
        <v>23</v>
      </c>
      <c r="B112" s="323"/>
      <c r="C112" s="323"/>
      <c r="D112" s="2"/>
      <c r="E112" s="8">
        <v>3</v>
      </c>
    </row>
    <row r="113" spans="1:5" ht="27" customHeight="1">
      <c r="A113" s="322" t="s">
        <v>24</v>
      </c>
      <c r="B113" s="323"/>
      <c r="C113" s="323"/>
      <c r="D113" s="2"/>
      <c r="E113" s="8">
        <v>3</v>
      </c>
    </row>
    <row r="114" spans="1:5" ht="27" customHeight="1">
      <c r="A114" s="196" t="s">
        <v>398</v>
      </c>
      <c r="B114" s="197"/>
      <c r="C114" s="197"/>
      <c r="D114" s="40" t="s">
        <v>3</v>
      </c>
      <c r="E114" s="8"/>
    </row>
    <row r="115" spans="1:5" ht="27" customHeight="1">
      <c r="A115" s="214" t="s">
        <v>396</v>
      </c>
      <c r="B115" s="215"/>
      <c r="C115" s="215"/>
      <c r="D115" s="2"/>
      <c r="E115" s="8">
        <v>3</v>
      </c>
    </row>
    <row r="116" spans="1:5" ht="27" customHeight="1">
      <c r="A116" s="214" t="s">
        <v>397</v>
      </c>
      <c r="B116" s="215"/>
      <c r="C116" s="215"/>
      <c r="D116" s="2"/>
      <c r="E116" s="8">
        <v>3</v>
      </c>
    </row>
    <row r="117" spans="1:5" ht="27" customHeight="1">
      <c r="A117" s="336" t="s">
        <v>163</v>
      </c>
      <c r="B117" s="336"/>
      <c r="C117" s="336"/>
      <c r="D117" s="24">
        <f>SUM(D97:D116)</f>
        <v>0</v>
      </c>
      <c r="E117" s="8">
        <f>SUM(E97:E116)</f>
        <v>54</v>
      </c>
    </row>
    <row r="118" spans="1:5" ht="80.25" customHeight="1" thickBot="1">
      <c r="A118" s="41" t="s">
        <v>106</v>
      </c>
      <c r="B118" s="260" t="s">
        <v>146</v>
      </c>
      <c r="C118" s="260"/>
      <c r="D118" s="260"/>
    </row>
    <row r="119" spans="1:5" ht="15" customHeight="1">
      <c r="A119" s="221" t="s">
        <v>166</v>
      </c>
      <c r="B119" s="222"/>
      <c r="C119" s="94" t="s">
        <v>173</v>
      </c>
      <c r="D119" s="42" t="s">
        <v>174</v>
      </c>
    </row>
    <row r="120" spans="1:5" ht="44.25" customHeight="1" thickBot="1">
      <c r="A120" s="223"/>
      <c r="B120" s="224"/>
      <c r="C120" s="43">
        <f>D117</f>
        <v>0</v>
      </c>
      <c r="D120" s="44">
        <f>C120/54*100</f>
        <v>0</v>
      </c>
    </row>
    <row r="121" spans="1:5" ht="15" customHeight="1">
      <c r="A121" s="337"/>
      <c r="B121" s="338"/>
      <c r="C121" s="338"/>
      <c r="D121" s="339"/>
    </row>
    <row r="122" spans="1:5" ht="34.5" customHeight="1">
      <c r="A122" s="214" t="s">
        <v>176</v>
      </c>
      <c r="B122" s="215"/>
      <c r="C122" s="215"/>
      <c r="D122" s="331"/>
    </row>
    <row r="123" spans="1:5" ht="27" customHeight="1">
      <c r="A123" s="341" t="s">
        <v>424</v>
      </c>
      <c r="B123" s="341"/>
      <c r="C123" s="341"/>
      <c r="D123" s="40" t="s">
        <v>8</v>
      </c>
    </row>
    <row r="124" spans="1:5" ht="27" customHeight="1">
      <c r="A124" s="335" t="s">
        <v>180</v>
      </c>
      <c r="B124" s="335"/>
      <c r="C124" s="335"/>
      <c r="D124" s="40" t="s">
        <v>3</v>
      </c>
    </row>
    <row r="125" spans="1:5" s="38" customFormat="1" ht="27" customHeight="1">
      <c r="A125" s="220" t="s">
        <v>25</v>
      </c>
      <c r="B125" s="220"/>
      <c r="C125" s="220"/>
      <c r="D125" s="4"/>
      <c r="E125" s="5">
        <v>3</v>
      </c>
    </row>
    <row r="126" spans="1:5" ht="27" customHeight="1">
      <c r="A126" s="220" t="s">
        <v>26</v>
      </c>
      <c r="B126" s="220"/>
      <c r="C126" s="220"/>
      <c r="D126" s="4"/>
      <c r="E126" s="5">
        <v>3</v>
      </c>
    </row>
    <row r="127" spans="1:5" ht="27" customHeight="1">
      <c r="A127" s="220" t="s">
        <v>27</v>
      </c>
      <c r="B127" s="220"/>
      <c r="C127" s="220"/>
      <c r="D127" s="4"/>
      <c r="E127" s="5">
        <v>3</v>
      </c>
    </row>
    <row r="128" spans="1:5" ht="27" customHeight="1">
      <c r="A128" s="340" t="s">
        <v>28</v>
      </c>
      <c r="B128" s="340"/>
      <c r="C128" s="340"/>
      <c r="D128" s="4"/>
      <c r="E128" s="5">
        <v>3</v>
      </c>
    </row>
    <row r="129" spans="1:5" ht="27" customHeight="1">
      <c r="A129" s="220" t="s">
        <v>29</v>
      </c>
      <c r="B129" s="220"/>
      <c r="C129" s="220"/>
      <c r="D129" s="4"/>
      <c r="E129" s="5">
        <v>3</v>
      </c>
    </row>
    <row r="130" spans="1:5" ht="27" customHeight="1">
      <c r="A130" s="220" t="s">
        <v>30</v>
      </c>
      <c r="B130" s="220"/>
      <c r="C130" s="220"/>
      <c r="D130" s="4"/>
      <c r="E130" s="5">
        <v>3</v>
      </c>
    </row>
    <row r="131" spans="1:5" ht="27" customHeight="1">
      <c r="A131" s="220" t="s">
        <v>31</v>
      </c>
      <c r="B131" s="220"/>
      <c r="C131" s="220"/>
      <c r="D131" s="4"/>
      <c r="E131" s="5">
        <v>3</v>
      </c>
    </row>
    <row r="132" spans="1:5" ht="27" customHeight="1">
      <c r="A132" s="220" t="s">
        <v>32</v>
      </c>
      <c r="B132" s="220"/>
      <c r="C132" s="220"/>
      <c r="D132" s="4"/>
      <c r="E132" s="5">
        <v>3</v>
      </c>
    </row>
    <row r="133" spans="1:5" ht="27" customHeight="1">
      <c r="A133" s="196" t="s">
        <v>165</v>
      </c>
      <c r="B133" s="197"/>
      <c r="C133" s="197"/>
      <c r="D133" s="40" t="s">
        <v>3</v>
      </c>
      <c r="E133" s="8"/>
    </row>
    <row r="134" spans="1:5" ht="27" customHeight="1">
      <c r="A134" s="322" t="s">
        <v>33</v>
      </c>
      <c r="B134" s="323"/>
      <c r="C134" s="323"/>
      <c r="D134" s="2"/>
      <c r="E134" s="8">
        <v>3</v>
      </c>
    </row>
    <row r="135" spans="1:5" ht="27" customHeight="1">
      <c r="A135" s="322" t="s">
        <v>34</v>
      </c>
      <c r="B135" s="323"/>
      <c r="C135" s="323"/>
      <c r="D135" s="2"/>
      <c r="E135" s="8">
        <v>3</v>
      </c>
    </row>
    <row r="136" spans="1:5" ht="27" customHeight="1">
      <c r="A136" s="322" t="s">
        <v>35</v>
      </c>
      <c r="B136" s="323"/>
      <c r="C136" s="323"/>
      <c r="D136" s="2"/>
      <c r="E136" s="8">
        <v>3</v>
      </c>
    </row>
    <row r="137" spans="1:5" ht="27" customHeight="1">
      <c r="A137" s="216" t="s">
        <v>398</v>
      </c>
      <c r="B137" s="217"/>
      <c r="C137" s="217"/>
      <c r="D137" s="40" t="s">
        <v>3</v>
      </c>
      <c r="E137" s="8"/>
    </row>
    <row r="138" spans="1:5" ht="27" customHeight="1">
      <c r="A138" s="218" t="s">
        <v>400</v>
      </c>
      <c r="B138" s="219"/>
      <c r="C138" s="219"/>
      <c r="D138" s="2"/>
      <c r="E138" s="8">
        <v>3</v>
      </c>
    </row>
    <row r="139" spans="1:5" ht="27" customHeight="1">
      <c r="A139" s="218" t="s">
        <v>401</v>
      </c>
      <c r="B139" s="219"/>
      <c r="C139" s="219"/>
      <c r="D139" s="2"/>
      <c r="E139" s="8">
        <v>3</v>
      </c>
    </row>
    <row r="140" spans="1:5" ht="27" customHeight="1">
      <c r="A140" s="218" t="s">
        <v>402</v>
      </c>
      <c r="B140" s="219"/>
      <c r="C140" s="219"/>
      <c r="D140" s="2"/>
      <c r="E140" s="8">
        <v>3</v>
      </c>
    </row>
    <row r="141" spans="1:5" ht="27" customHeight="1">
      <c r="A141" s="325" t="s">
        <v>403</v>
      </c>
      <c r="B141" s="326"/>
      <c r="C141" s="326"/>
      <c r="D141" s="2"/>
      <c r="E141" s="8">
        <v>3</v>
      </c>
    </row>
    <row r="142" spans="1:5" ht="27" customHeight="1">
      <c r="A142" s="198" t="s">
        <v>181</v>
      </c>
      <c r="B142" s="198"/>
      <c r="C142" s="198"/>
      <c r="D142" s="45">
        <f>SUM(D125:D141)</f>
        <v>0</v>
      </c>
      <c r="E142" s="9">
        <f>SUM(E125:E141)</f>
        <v>45</v>
      </c>
    </row>
    <row r="143" spans="1:5" ht="80.25" customHeight="1" thickBot="1">
      <c r="A143" s="46" t="s">
        <v>106</v>
      </c>
      <c r="B143" s="202" t="s">
        <v>146</v>
      </c>
      <c r="C143" s="202"/>
      <c r="D143" s="202"/>
    </row>
    <row r="144" spans="1:5" ht="31.5" customHeight="1">
      <c r="A144" s="327" t="s">
        <v>182</v>
      </c>
      <c r="B144" s="328"/>
      <c r="C144" s="47" t="s">
        <v>167</v>
      </c>
      <c r="D144" s="48" t="s">
        <v>168</v>
      </c>
    </row>
    <row r="145" spans="1:5" ht="31.5" customHeight="1" thickBot="1">
      <c r="A145" s="329"/>
      <c r="B145" s="330"/>
      <c r="C145" s="49">
        <f>D142</f>
        <v>0</v>
      </c>
      <c r="D145" s="50">
        <f>C145/45*100</f>
        <v>0</v>
      </c>
    </row>
    <row r="146" spans="1:5" ht="15" customHeight="1">
      <c r="A146" s="370"/>
      <c r="B146" s="371"/>
      <c r="C146" s="371"/>
      <c r="D146" s="372"/>
    </row>
    <row r="147" spans="1:5" ht="54" customHeight="1">
      <c r="A147" s="322" t="s">
        <v>543</v>
      </c>
      <c r="B147" s="323"/>
      <c r="C147" s="323"/>
      <c r="D147" s="324"/>
    </row>
    <row r="148" spans="1:5" ht="28.5" customHeight="1">
      <c r="A148" s="196" t="s">
        <v>404</v>
      </c>
      <c r="B148" s="197"/>
      <c r="C148" s="197"/>
      <c r="D148" s="39" t="s">
        <v>8</v>
      </c>
    </row>
    <row r="149" spans="1:5" ht="28.5" customHeight="1">
      <c r="A149" s="196" t="s">
        <v>180</v>
      </c>
      <c r="B149" s="197"/>
      <c r="C149" s="197"/>
      <c r="D149" s="40" t="s">
        <v>3</v>
      </c>
    </row>
    <row r="150" spans="1:5" ht="36" customHeight="1">
      <c r="A150" s="214" t="s">
        <v>547</v>
      </c>
      <c r="B150" s="215"/>
      <c r="C150" s="215"/>
      <c r="D150" s="85"/>
      <c r="E150" s="8">
        <v>3</v>
      </c>
    </row>
    <row r="151" spans="1:5" ht="27" customHeight="1">
      <c r="A151" s="214" t="s">
        <v>544</v>
      </c>
      <c r="B151" s="215"/>
      <c r="C151" s="215"/>
      <c r="D151" s="85"/>
      <c r="E151" s="8">
        <v>3</v>
      </c>
    </row>
    <row r="152" spans="1:5" ht="27" customHeight="1">
      <c r="A152" s="214" t="s">
        <v>545</v>
      </c>
      <c r="B152" s="215"/>
      <c r="C152" s="215"/>
      <c r="D152" s="85"/>
      <c r="E152" s="8">
        <v>3</v>
      </c>
    </row>
    <row r="153" spans="1:5" ht="27" customHeight="1">
      <c r="A153" s="214" t="s">
        <v>546</v>
      </c>
      <c r="B153" s="215"/>
      <c r="C153" s="215"/>
      <c r="D153" s="85"/>
      <c r="E153" s="8">
        <v>3</v>
      </c>
    </row>
    <row r="154" spans="1:5" ht="27" customHeight="1">
      <c r="A154" s="196" t="s">
        <v>165</v>
      </c>
      <c r="B154" s="197"/>
      <c r="C154" s="197"/>
      <c r="D154" s="40" t="s">
        <v>3</v>
      </c>
      <c r="E154" s="8"/>
    </row>
    <row r="155" spans="1:5" ht="27" customHeight="1">
      <c r="A155" s="214" t="s">
        <v>548</v>
      </c>
      <c r="B155" s="215"/>
      <c r="C155" s="215"/>
      <c r="D155" s="2"/>
      <c r="E155" s="8">
        <v>3</v>
      </c>
    </row>
    <row r="156" spans="1:5" ht="27" customHeight="1">
      <c r="A156" s="214" t="s">
        <v>36</v>
      </c>
      <c r="B156" s="215"/>
      <c r="C156" s="215"/>
      <c r="D156" s="2"/>
      <c r="E156" s="8">
        <v>3</v>
      </c>
    </row>
    <row r="157" spans="1:5" ht="27" customHeight="1">
      <c r="A157" s="214" t="s">
        <v>37</v>
      </c>
      <c r="B157" s="215"/>
      <c r="C157" s="215"/>
      <c r="D157" s="2"/>
      <c r="E157" s="8">
        <v>3</v>
      </c>
    </row>
    <row r="158" spans="1:5" ht="27" customHeight="1">
      <c r="A158" s="216" t="s">
        <v>398</v>
      </c>
      <c r="B158" s="217"/>
      <c r="C158" s="217"/>
      <c r="D158" s="40" t="s">
        <v>3</v>
      </c>
      <c r="E158" s="8"/>
    </row>
    <row r="159" spans="1:5" ht="27" customHeight="1">
      <c r="A159" s="218" t="s">
        <v>38</v>
      </c>
      <c r="B159" s="219"/>
      <c r="C159" s="219"/>
      <c r="D159" s="2"/>
      <c r="E159" s="8">
        <v>3</v>
      </c>
    </row>
    <row r="160" spans="1:5" ht="27" customHeight="1">
      <c r="A160" s="218" t="s">
        <v>39</v>
      </c>
      <c r="B160" s="219"/>
      <c r="C160" s="219"/>
      <c r="D160" s="2"/>
      <c r="E160" s="8">
        <v>3</v>
      </c>
    </row>
    <row r="161" spans="1:5" ht="27" customHeight="1">
      <c r="A161" s="218" t="s">
        <v>40</v>
      </c>
      <c r="B161" s="219"/>
      <c r="C161" s="219"/>
      <c r="D161" s="2"/>
      <c r="E161" s="8">
        <v>3</v>
      </c>
    </row>
    <row r="162" spans="1:5" ht="27" customHeight="1">
      <c r="A162" s="218" t="s">
        <v>41</v>
      </c>
      <c r="B162" s="219"/>
      <c r="C162" s="219"/>
      <c r="D162" s="2"/>
      <c r="E162" s="8">
        <v>3</v>
      </c>
    </row>
    <row r="163" spans="1:5" ht="27" customHeight="1">
      <c r="A163" s="218" t="s">
        <v>549</v>
      </c>
      <c r="B163" s="219"/>
      <c r="C163" s="219"/>
      <c r="D163" s="2"/>
      <c r="E163" s="8">
        <v>3</v>
      </c>
    </row>
    <row r="164" spans="1:5" ht="27" customHeight="1">
      <c r="A164" s="198" t="s">
        <v>183</v>
      </c>
      <c r="B164" s="198"/>
      <c r="C164" s="198"/>
      <c r="D164" s="45">
        <f>SUM(D150:D163)</f>
        <v>0</v>
      </c>
      <c r="E164" s="9">
        <f>SUM(E150:E163)</f>
        <v>36</v>
      </c>
    </row>
    <row r="165" spans="1:5" ht="80.25" customHeight="1" thickBot="1">
      <c r="A165" s="51" t="s">
        <v>106</v>
      </c>
      <c r="B165" s="202" t="s">
        <v>146</v>
      </c>
      <c r="C165" s="202"/>
      <c r="D165" s="202"/>
    </row>
    <row r="166" spans="1:5" ht="30" customHeight="1">
      <c r="A166" s="342" t="s">
        <v>184</v>
      </c>
      <c r="B166" s="343"/>
      <c r="C166" s="47" t="s">
        <v>167</v>
      </c>
      <c r="D166" s="48" t="s">
        <v>168</v>
      </c>
    </row>
    <row r="167" spans="1:5" ht="30" customHeight="1" thickBot="1">
      <c r="A167" s="205"/>
      <c r="B167" s="206"/>
      <c r="C167" s="49">
        <f>D164</f>
        <v>0</v>
      </c>
      <c r="D167" s="50">
        <f>C167/36*100</f>
        <v>0</v>
      </c>
    </row>
    <row r="168" spans="1:5" ht="15" customHeight="1">
      <c r="A168" s="337"/>
      <c r="B168" s="338"/>
      <c r="C168" s="338"/>
      <c r="D168" s="339"/>
    </row>
    <row r="169" spans="1:5" ht="49.5" customHeight="1">
      <c r="A169" s="214" t="s">
        <v>177</v>
      </c>
      <c r="B169" s="215"/>
      <c r="C169" s="215"/>
      <c r="D169" s="331"/>
    </row>
    <row r="170" spans="1:5" ht="27" customHeight="1">
      <c r="A170" s="196" t="s">
        <v>411</v>
      </c>
      <c r="B170" s="197"/>
      <c r="C170" s="197"/>
      <c r="D170" s="39" t="s">
        <v>8</v>
      </c>
    </row>
    <row r="171" spans="1:5" ht="27" customHeight="1">
      <c r="A171" s="196" t="s">
        <v>180</v>
      </c>
      <c r="B171" s="197"/>
      <c r="C171" s="197"/>
      <c r="D171" s="40" t="s">
        <v>3</v>
      </c>
    </row>
    <row r="172" spans="1:5" s="38" customFormat="1" ht="27" customHeight="1">
      <c r="A172" s="214" t="s">
        <v>42</v>
      </c>
      <c r="B172" s="215"/>
      <c r="C172" s="215"/>
      <c r="D172" s="85"/>
      <c r="E172" s="5">
        <v>3</v>
      </c>
    </row>
    <row r="173" spans="1:5" ht="27" customHeight="1">
      <c r="A173" s="214" t="s">
        <v>43</v>
      </c>
      <c r="B173" s="215"/>
      <c r="C173" s="215"/>
      <c r="D173" s="85"/>
      <c r="E173" s="5">
        <v>3</v>
      </c>
    </row>
    <row r="174" spans="1:5" ht="27" customHeight="1">
      <c r="A174" s="214" t="s">
        <v>44</v>
      </c>
      <c r="B174" s="215"/>
      <c r="C174" s="215"/>
      <c r="D174" s="85"/>
      <c r="E174" s="5">
        <v>3</v>
      </c>
    </row>
    <row r="175" spans="1:5" ht="27" customHeight="1">
      <c r="A175" s="333" t="s">
        <v>45</v>
      </c>
      <c r="B175" s="334"/>
      <c r="C175" s="334"/>
      <c r="D175" s="85"/>
      <c r="E175" s="5">
        <v>3</v>
      </c>
    </row>
    <row r="176" spans="1:5" ht="27" customHeight="1">
      <c r="A176" s="214" t="s">
        <v>46</v>
      </c>
      <c r="B176" s="215"/>
      <c r="C176" s="215"/>
      <c r="D176" s="85"/>
      <c r="E176" s="5">
        <v>3</v>
      </c>
    </row>
    <row r="177" spans="1:5" ht="27" customHeight="1">
      <c r="A177" s="214" t="s">
        <v>47</v>
      </c>
      <c r="B177" s="215"/>
      <c r="C177" s="215"/>
      <c r="D177" s="85"/>
      <c r="E177" s="5">
        <v>3</v>
      </c>
    </row>
    <row r="178" spans="1:5" ht="27" customHeight="1">
      <c r="A178" s="214" t="s">
        <v>48</v>
      </c>
      <c r="B178" s="215"/>
      <c r="C178" s="215"/>
      <c r="D178" s="85"/>
      <c r="E178" s="5">
        <v>3</v>
      </c>
    </row>
    <row r="179" spans="1:5" ht="27" customHeight="1">
      <c r="A179" s="214" t="s">
        <v>49</v>
      </c>
      <c r="B179" s="215"/>
      <c r="C179" s="215"/>
      <c r="D179" s="85"/>
      <c r="E179" s="5">
        <v>3</v>
      </c>
    </row>
    <row r="180" spans="1:5" ht="27" customHeight="1">
      <c r="A180" s="196" t="s">
        <v>165</v>
      </c>
      <c r="B180" s="197"/>
      <c r="C180" s="197"/>
      <c r="D180" s="40" t="s">
        <v>3</v>
      </c>
    </row>
    <row r="181" spans="1:5" ht="27" customHeight="1">
      <c r="A181" s="214" t="s">
        <v>50</v>
      </c>
      <c r="B181" s="215"/>
      <c r="C181" s="215"/>
      <c r="D181" s="2"/>
      <c r="E181" s="5">
        <v>3</v>
      </c>
    </row>
    <row r="182" spans="1:5" ht="27" customHeight="1">
      <c r="A182" s="214" t="s">
        <v>51</v>
      </c>
      <c r="B182" s="215"/>
      <c r="C182" s="215"/>
      <c r="D182" s="2"/>
      <c r="E182" s="5">
        <v>3</v>
      </c>
    </row>
    <row r="183" spans="1:5" ht="27" customHeight="1">
      <c r="A183" s="214" t="s">
        <v>52</v>
      </c>
      <c r="B183" s="215"/>
      <c r="C183" s="215"/>
      <c r="D183" s="2"/>
      <c r="E183" s="5">
        <v>3</v>
      </c>
    </row>
    <row r="184" spans="1:5" ht="27" customHeight="1">
      <c r="A184" s="333" t="s">
        <v>53</v>
      </c>
      <c r="B184" s="334"/>
      <c r="C184" s="334"/>
      <c r="D184" s="2"/>
      <c r="E184" s="5">
        <v>3</v>
      </c>
    </row>
    <row r="185" spans="1:5" ht="27" customHeight="1">
      <c r="A185" s="214" t="s">
        <v>54</v>
      </c>
      <c r="B185" s="215"/>
      <c r="C185" s="215"/>
      <c r="D185" s="2"/>
      <c r="E185" s="5">
        <v>3</v>
      </c>
    </row>
    <row r="186" spans="1:5" ht="27" customHeight="1">
      <c r="A186" s="214" t="s">
        <v>55</v>
      </c>
      <c r="B186" s="215"/>
      <c r="C186" s="215"/>
      <c r="D186" s="2"/>
      <c r="E186" s="5">
        <v>3</v>
      </c>
    </row>
    <row r="187" spans="1:5" ht="27" customHeight="1">
      <c r="A187" s="216" t="s">
        <v>398</v>
      </c>
      <c r="B187" s="217"/>
      <c r="C187" s="217"/>
      <c r="D187" s="40" t="s">
        <v>3</v>
      </c>
      <c r="E187" s="5"/>
    </row>
    <row r="188" spans="1:5" ht="27" customHeight="1">
      <c r="A188" s="214" t="s">
        <v>405</v>
      </c>
      <c r="B188" s="215"/>
      <c r="C188" s="215"/>
      <c r="D188" s="2"/>
      <c r="E188" s="5">
        <v>3</v>
      </c>
    </row>
    <row r="189" spans="1:5" ht="27" customHeight="1">
      <c r="A189" s="214" t="s">
        <v>406</v>
      </c>
      <c r="B189" s="215"/>
      <c r="C189" s="215"/>
      <c r="D189" s="2"/>
      <c r="E189" s="5">
        <v>3</v>
      </c>
    </row>
    <row r="190" spans="1:5" ht="27" customHeight="1">
      <c r="A190" s="214" t="s">
        <v>407</v>
      </c>
      <c r="B190" s="215"/>
      <c r="C190" s="215"/>
      <c r="D190" s="2"/>
      <c r="E190" s="5">
        <v>3</v>
      </c>
    </row>
    <row r="191" spans="1:5" ht="27" customHeight="1">
      <c r="A191" s="333" t="s">
        <v>408</v>
      </c>
      <c r="B191" s="334"/>
      <c r="C191" s="334"/>
      <c r="D191" s="2"/>
      <c r="E191" s="5">
        <v>3</v>
      </c>
    </row>
    <row r="192" spans="1:5" ht="27" customHeight="1">
      <c r="A192" s="214" t="s">
        <v>409</v>
      </c>
      <c r="B192" s="215"/>
      <c r="C192" s="215"/>
      <c r="D192" s="2"/>
      <c r="E192" s="5">
        <v>3</v>
      </c>
    </row>
    <row r="193" spans="1:5" ht="27" customHeight="1">
      <c r="A193" s="214" t="s">
        <v>410</v>
      </c>
      <c r="B193" s="215"/>
      <c r="C193" s="215"/>
      <c r="D193" s="2"/>
      <c r="E193" s="5">
        <v>3</v>
      </c>
    </row>
    <row r="194" spans="1:5" ht="24" customHeight="1">
      <c r="A194" s="198" t="s">
        <v>189</v>
      </c>
      <c r="B194" s="198"/>
      <c r="C194" s="198"/>
      <c r="D194" s="45">
        <f>SUM(D172:D193)</f>
        <v>0</v>
      </c>
      <c r="E194" s="5">
        <f>SUM(E172:E193)</f>
        <v>60</v>
      </c>
    </row>
    <row r="195" spans="1:5" s="38" customFormat="1" ht="80.25" customHeight="1" thickBot="1">
      <c r="A195" s="52" t="s">
        <v>106</v>
      </c>
      <c r="B195" s="202" t="s">
        <v>146</v>
      </c>
      <c r="C195" s="202"/>
      <c r="D195" s="202"/>
      <c r="E195" s="5"/>
    </row>
    <row r="196" spans="1:5" ht="24" customHeight="1">
      <c r="A196" s="203" t="s">
        <v>190</v>
      </c>
      <c r="B196" s="204"/>
      <c r="C196" s="47" t="s">
        <v>167</v>
      </c>
      <c r="D196" s="48" t="s">
        <v>168</v>
      </c>
    </row>
    <row r="197" spans="1:5" ht="24" customHeight="1" thickBot="1">
      <c r="A197" s="205"/>
      <c r="B197" s="206"/>
      <c r="C197" s="49">
        <f>D194</f>
        <v>0</v>
      </c>
      <c r="D197" s="50">
        <f>C197/60*100</f>
        <v>0</v>
      </c>
    </row>
    <row r="198" spans="1:5" ht="19.5" customHeight="1" thickBot="1">
      <c r="A198" s="208"/>
      <c r="B198" s="209"/>
      <c r="C198" s="209"/>
      <c r="D198" s="210"/>
    </row>
    <row r="199" spans="1:5" ht="24.75" customHeight="1">
      <c r="A199" s="203" t="s">
        <v>191</v>
      </c>
      <c r="B199" s="204"/>
      <c r="C199" s="47" t="s">
        <v>192</v>
      </c>
      <c r="D199" s="53" t="s">
        <v>193</v>
      </c>
    </row>
    <row r="200" spans="1:5" ht="24.75" customHeight="1" thickBot="1">
      <c r="A200" s="205"/>
      <c r="B200" s="206"/>
      <c r="C200" s="54">
        <f>C120+C145+C167+C197</f>
        <v>0</v>
      </c>
      <c r="D200" s="55">
        <f>C200/195*100</f>
        <v>0</v>
      </c>
      <c r="E200" s="9">
        <f>E117+E142+E164+E194</f>
        <v>195</v>
      </c>
    </row>
    <row r="201" spans="1:5" ht="15" customHeight="1">
      <c r="A201" s="171"/>
      <c r="B201" s="171"/>
      <c r="C201" s="171"/>
      <c r="D201" s="171"/>
    </row>
    <row r="202" spans="1:5" ht="15" customHeight="1">
      <c r="A202" s="332" t="s">
        <v>432</v>
      </c>
      <c r="B202" s="332"/>
      <c r="C202" s="332"/>
      <c r="D202" s="332"/>
    </row>
    <row r="203" spans="1:5" ht="28.5" customHeight="1">
      <c r="A203" s="214" t="s">
        <v>194</v>
      </c>
      <c r="B203" s="215"/>
      <c r="C203" s="215"/>
      <c r="D203" s="331"/>
    </row>
    <row r="204" spans="1:5" ht="27" customHeight="1">
      <c r="A204" s="196" t="s">
        <v>423</v>
      </c>
      <c r="B204" s="197"/>
      <c r="C204" s="197"/>
      <c r="D204" s="39" t="s">
        <v>8</v>
      </c>
    </row>
    <row r="205" spans="1:5" ht="27" customHeight="1">
      <c r="A205" s="196" t="s">
        <v>180</v>
      </c>
      <c r="B205" s="197"/>
      <c r="C205" s="197"/>
      <c r="D205" s="40" t="s">
        <v>3</v>
      </c>
    </row>
    <row r="206" spans="1:5" ht="27" customHeight="1">
      <c r="A206" s="214" t="s">
        <v>56</v>
      </c>
      <c r="B206" s="215"/>
      <c r="C206" s="215"/>
      <c r="D206" s="86"/>
      <c r="E206" s="8">
        <v>3</v>
      </c>
    </row>
    <row r="207" spans="1:5" ht="27" customHeight="1">
      <c r="A207" s="214" t="s">
        <v>57</v>
      </c>
      <c r="B207" s="215"/>
      <c r="C207" s="215"/>
      <c r="D207" s="86"/>
      <c r="E207" s="8">
        <v>3</v>
      </c>
    </row>
    <row r="208" spans="1:5" ht="27" customHeight="1">
      <c r="A208" s="214" t="s">
        <v>58</v>
      </c>
      <c r="B208" s="215"/>
      <c r="C208" s="215"/>
      <c r="D208" s="86"/>
      <c r="E208" s="8">
        <v>3</v>
      </c>
    </row>
    <row r="209" spans="1:5" ht="27" customHeight="1">
      <c r="A209" s="333" t="s">
        <v>59</v>
      </c>
      <c r="B209" s="334"/>
      <c r="C209" s="334"/>
      <c r="D209" s="86"/>
      <c r="E209" s="8">
        <v>3</v>
      </c>
    </row>
    <row r="210" spans="1:5" ht="27" customHeight="1">
      <c r="A210" s="196" t="s">
        <v>165</v>
      </c>
      <c r="B210" s="197"/>
      <c r="C210" s="197"/>
      <c r="D210" s="40" t="s">
        <v>3</v>
      </c>
    </row>
    <row r="211" spans="1:5" ht="27" customHeight="1">
      <c r="A211" s="214" t="s">
        <v>60</v>
      </c>
      <c r="B211" s="215"/>
      <c r="C211" s="215"/>
      <c r="D211" s="2"/>
      <c r="E211" s="8">
        <v>3</v>
      </c>
    </row>
    <row r="212" spans="1:5" ht="27" customHeight="1">
      <c r="A212" s="214" t="s">
        <v>61</v>
      </c>
      <c r="B212" s="215"/>
      <c r="C212" s="215"/>
      <c r="D212" s="2"/>
      <c r="E212" s="8">
        <v>3</v>
      </c>
    </row>
    <row r="213" spans="1:5" ht="27" customHeight="1">
      <c r="A213" s="216" t="s">
        <v>398</v>
      </c>
      <c r="B213" s="217"/>
      <c r="C213" s="217"/>
      <c r="D213" s="40" t="s">
        <v>3</v>
      </c>
      <c r="E213" s="8"/>
    </row>
    <row r="214" spans="1:5" ht="27" customHeight="1">
      <c r="A214" s="218" t="s">
        <v>413</v>
      </c>
      <c r="B214" s="219"/>
      <c r="C214" s="219"/>
      <c r="D214" s="2"/>
      <c r="E214" s="8">
        <v>3</v>
      </c>
    </row>
    <row r="215" spans="1:5" ht="27" customHeight="1">
      <c r="A215" s="218" t="s">
        <v>414</v>
      </c>
      <c r="B215" s="219"/>
      <c r="C215" s="219"/>
      <c r="D215" s="2"/>
      <c r="E215" s="8">
        <v>3</v>
      </c>
    </row>
    <row r="216" spans="1:5" ht="27" customHeight="1">
      <c r="A216" s="218" t="s">
        <v>415</v>
      </c>
      <c r="B216" s="219"/>
      <c r="C216" s="219"/>
      <c r="D216" s="2"/>
      <c r="E216" s="8">
        <v>3</v>
      </c>
    </row>
    <row r="217" spans="1:5" ht="27" customHeight="1">
      <c r="A217" s="325" t="s">
        <v>416</v>
      </c>
      <c r="B217" s="326"/>
      <c r="C217" s="326"/>
      <c r="D217" s="2"/>
      <c r="E217" s="8">
        <v>3</v>
      </c>
    </row>
    <row r="218" spans="1:5" ht="27" customHeight="1">
      <c r="A218" s="198" t="s">
        <v>197</v>
      </c>
      <c r="B218" s="198"/>
      <c r="C218" s="198"/>
      <c r="D218" s="45">
        <f>SUM(D206:D217)</f>
        <v>0</v>
      </c>
      <c r="E218" s="9">
        <f>SUM(E206:E217)</f>
        <v>30</v>
      </c>
    </row>
    <row r="219" spans="1:5" ht="80.25" customHeight="1" thickBot="1">
      <c r="A219" s="56" t="s">
        <v>106</v>
      </c>
      <c r="B219" s="202" t="s">
        <v>146</v>
      </c>
      <c r="C219" s="202"/>
      <c r="D219" s="202"/>
    </row>
    <row r="220" spans="1:5" ht="27" customHeight="1">
      <c r="A220" s="203" t="s">
        <v>198</v>
      </c>
      <c r="B220" s="204"/>
      <c r="C220" s="47" t="s">
        <v>167</v>
      </c>
      <c r="D220" s="48" t="s">
        <v>168</v>
      </c>
    </row>
    <row r="221" spans="1:5" ht="27" customHeight="1" thickBot="1">
      <c r="A221" s="205"/>
      <c r="B221" s="206"/>
      <c r="C221" s="57">
        <f>D218</f>
        <v>0</v>
      </c>
      <c r="D221" s="50">
        <f>C221/30*100</f>
        <v>0</v>
      </c>
    </row>
    <row r="222" spans="1:5" ht="15" customHeight="1">
      <c r="A222" s="253"/>
      <c r="B222" s="254"/>
      <c r="C222" s="254"/>
      <c r="D222" s="255"/>
    </row>
    <row r="223" spans="1:5" ht="37.5" customHeight="1">
      <c r="A223" s="184" t="s">
        <v>195</v>
      </c>
      <c r="B223" s="185"/>
      <c r="C223" s="185"/>
      <c r="D223" s="207"/>
    </row>
    <row r="224" spans="1:5" ht="27.75" customHeight="1">
      <c r="A224" s="190" t="s">
        <v>422</v>
      </c>
      <c r="B224" s="191"/>
      <c r="C224" s="192"/>
      <c r="D224" s="39" t="s">
        <v>8</v>
      </c>
    </row>
    <row r="225" spans="1:5" ht="27" customHeight="1">
      <c r="A225" s="196" t="s">
        <v>201</v>
      </c>
      <c r="B225" s="197"/>
      <c r="C225" s="197"/>
      <c r="D225" s="40" t="s">
        <v>3</v>
      </c>
    </row>
    <row r="226" spans="1:5" ht="27" customHeight="1">
      <c r="A226" s="184" t="s">
        <v>62</v>
      </c>
      <c r="B226" s="185"/>
      <c r="C226" s="186"/>
      <c r="D226" s="87"/>
      <c r="E226" s="8">
        <v>3</v>
      </c>
    </row>
    <row r="227" spans="1:5" ht="27" customHeight="1">
      <c r="A227" s="184" t="s">
        <v>63</v>
      </c>
      <c r="B227" s="185"/>
      <c r="C227" s="186"/>
      <c r="D227" s="87"/>
      <c r="E227" s="8">
        <v>3</v>
      </c>
    </row>
    <row r="228" spans="1:5" ht="27" customHeight="1">
      <c r="A228" s="184" t="s">
        <v>64</v>
      </c>
      <c r="B228" s="185"/>
      <c r="C228" s="186"/>
      <c r="D228" s="87"/>
      <c r="E228" s="8">
        <v>3</v>
      </c>
    </row>
    <row r="229" spans="1:5" ht="27" customHeight="1">
      <c r="A229" s="190" t="s">
        <v>165</v>
      </c>
      <c r="B229" s="191"/>
      <c r="C229" s="192"/>
      <c r="D229" s="40" t="s">
        <v>3</v>
      </c>
    </row>
    <row r="230" spans="1:5" ht="27" customHeight="1">
      <c r="A230" s="184" t="s">
        <v>65</v>
      </c>
      <c r="B230" s="185"/>
      <c r="C230" s="186"/>
      <c r="D230" s="88"/>
      <c r="E230" s="8">
        <v>3</v>
      </c>
    </row>
    <row r="231" spans="1:5" ht="27" customHeight="1">
      <c r="A231" s="184" t="s">
        <v>66</v>
      </c>
      <c r="B231" s="185"/>
      <c r="C231" s="186"/>
      <c r="D231" s="88"/>
      <c r="E231" s="8">
        <v>3</v>
      </c>
    </row>
    <row r="232" spans="1:5" ht="27" customHeight="1">
      <c r="A232" s="184" t="s">
        <v>67</v>
      </c>
      <c r="B232" s="185"/>
      <c r="C232" s="186"/>
      <c r="D232" s="88"/>
      <c r="E232" s="8">
        <v>3</v>
      </c>
    </row>
    <row r="233" spans="1:5" ht="27" customHeight="1">
      <c r="A233" s="187" t="s">
        <v>398</v>
      </c>
      <c r="B233" s="188"/>
      <c r="C233" s="189"/>
      <c r="D233" s="40" t="s">
        <v>3</v>
      </c>
      <c r="E233" s="8"/>
    </row>
    <row r="234" spans="1:5" ht="27" customHeight="1">
      <c r="A234" s="193" t="s">
        <v>417</v>
      </c>
      <c r="B234" s="194"/>
      <c r="C234" s="195"/>
      <c r="D234" s="88"/>
      <c r="E234" s="8">
        <v>3</v>
      </c>
    </row>
    <row r="235" spans="1:5" ht="27" customHeight="1">
      <c r="A235" s="193" t="s">
        <v>418</v>
      </c>
      <c r="B235" s="194"/>
      <c r="C235" s="195"/>
      <c r="D235" s="88"/>
      <c r="E235" s="8">
        <v>3</v>
      </c>
    </row>
    <row r="236" spans="1:5" ht="27" customHeight="1">
      <c r="A236" s="193" t="s">
        <v>419</v>
      </c>
      <c r="B236" s="194"/>
      <c r="C236" s="195"/>
      <c r="D236" s="88"/>
      <c r="E236" s="8">
        <v>3</v>
      </c>
    </row>
    <row r="237" spans="1:5" ht="27" customHeight="1">
      <c r="A237" s="193" t="s">
        <v>420</v>
      </c>
      <c r="B237" s="194"/>
      <c r="C237" s="195"/>
      <c r="D237" s="88"/>
      <c r="E237" s="8">
        <v>3</v>
      </c>
    </row>
    <row r="238" spans="1:5" ht="27" customHeight="1">
      <c r="A238" s="193" t="s">
        <v>421</v>
      </c>
      <c r="B238" s="194"/>
      <c r="C238" s="195"/>
      <c r="D238" s="88"/>
      <c r="E238" s="8">
        <v>3</v>
      </c>
    </row>
    <row r="239" spans="1:5" ht="24" customHeight="1">
      <c r="A239" s="198" t="s">
        <v>199</v>
      </c>
      <c r="B239" s="198"/>
      <c r="C239" s="198"/>
      <c r="D239" s="45">
        <f>SUM(D226:D238)</f>
        <v>0</v>
      </c>
      <c r="E239" s="9">
        <f>SUM(E226:E238)</f>
        <v>33</v>
      </c>
    </row>
    <row r="240" spans="1:5" ht="80.25" customHeight="1" thickBot="1">
      <c r="A240" s="52" t="s">
        <v>106</v>
      </c>
      <c r="B240" s="202" t="s">
        <v>146</v>
      </c>
      <c r="C240" s="202"/>
      <c r="D240" s="202"/>
    </row>
    <row r="241" spans="1:5" ht="24" customHeight="1">
      <c r="A241" s="203" t="s">
        <v>200</v>
      </c>
      <c r="B241" s="204"/>
      <c r="C241" s="47" t="s">
        <v>167</v>
      </c>
      <c r="D241" s="48" t="s">
        <v>168</v>
      </c>
    </row>
    <row r="242" spans="1:5" ht="24" customHeight="1" thickBot="1">
      <c r="A242" s="205"/>
      <c r="B242" s="206"/>
      <c r="C242" s="58">
        <f>D239</f>
        <v>0</v>
      </c>
      <c r="D242" s="59">
        <f>C242/33*100</f>
        <v>0</v>
      </c>
    </row>
    <row r="243" spans="1:5" ht="15" customHeight="1">
      <c r="A243" s="250"/>
      <c r="B243" s="251"/>
      <c r="C243" s="251"/>
      <c r="D243" s="252"/>
    </row>
    <row r="244" spans="1:5" ht="32.450000000000003" customHeight="1">
      <c r="A244" s="214" t="s">
        <v>178</v>
      </c>
      <c r="B244" s="215"/>
      <c r="C244" s="215"/>
      <c r="D244" s="331"/>
    </row>
    <row r="245" spans="1:5" ht="27" customHeight="1">
      <c r="A245" s="196" t="s">
        <v>428</v>
      </c>
      <c r="B245" s="197"/>
      <c r="C245" s="197"/>
      <c r="D245" s="39" t="s">
        <v>8</v>
      </c>
    </row>
    <row r="246" spans="1:5" ht="27" customHeight="1">
      <c r="A246" s="196" t="s">
        <v>164</v>
      </c>
      <c r="B246" s="197"/>
      <c r="C246" s="197"/>
      <c r="D246" s="40" t="s">
        <v>3</v>
      </c>
    </row>
    <row r="247" spans="1:5" ht="27" customHeight="1">
      <c r="A247" s="184" t="s">
        <v>68</v>
      </c>
      <c r="B247" s="185"/>
      <c r="C247" s="186"/>
      <c r="D247" s="85"/>
      <c r="E247" s="8">
        <v>3</v>
      </c>
    </row>
    <row r="248" spans="1:5" ht="27" customHeight="1">
      <c r="A248" s="184" t="s">
        <v>69</v>
      </c>
      <c r="B248" s="185"/>
      <c r="C248" s="186"/>
      <c r="D248" s="85"/>
      <c r="E248" s="8">
        <v>3</v>
      </c>
    </row>
    <row r="249" spans="1:5" ht="27" customHeight="1">
      <c r="A249" s="184" t="s">
        <v>70</v>
      </c>
      <c r="B249" s="185"/>
      <c r="C249" s="186"/>
      <c r="D249" s="85"/>
      <c r="E249" s="8">
        <v>3</v>
      </c>
    </row>
    <row r="250" spans="1:5" ht="27" customHeight="1">
      <c r="A250" s="184" t="s">
        <v>71</v>
      </c>
      <c r="B250" s="185"/>
      <c r="C250" s="186"/>
      <c r="D250" s="85"/>
      <c r="E250" s="8">
        <v>3</v>
      </c>
    </row>
    <row r="251" spans="1:5" ht="27" customHeight="1">
      <c r="A251" s="184" t="s">
        <v>72</v>
      </c>
      <c r="B251" s="185"/>
      <c r="C251" s="186"/>
      <c r="D251" s="85"/>
      <c r="E251" s="8">
        <v>3</v>
      </c>
    </row>
    <row r="252" spans="1:5" ht="27" customHeight="1">
      <c r="A252" s="184" t="s">
        <v>73</v>
      </c>
      <c r="B252" s="185"/>
      <c r="C252" s="186"/>
      <c r="D252" s="85"/>
      <c r="E252" s="8">
        <v>3</v>
      </c>
    </row>
    <row r="253" spans="1:5" ht="27" customHeight="1">
      <c r="A253" s="184" t="s">
        <v>74</v>
      </c>
      <c r="B253" s="185"/>
      <c r="C253" s="186"/>
      <c r="D253" s="85"/>
      <c r="E253" s="8">
        <v>3</v>
      </c>
    </row>
    <row r="254" spans="1:5" ht="27" customHeight="1">
      <c r="A254" s="184" t="s">
        <v>75</v>
      </c>
      <c r="B254" s="185"/>
      <c r="C254" s="186"/>
      <c r="D254" s="85"/>
      <c r="E254" s="8">
        <v>3</v>
      </c>
    </row>
    <row r="255" spans="1:5" ht="27" customHeight="1">
      <c r="A255" s="184" t="s">
        <v>76</v>
      </c>
      <c r="B255" s="185"/>
      <c r="C255" s="186"/>
      <c r="D255" s="85"/>
      <c r="E255" s="8">
        <v>3</v>
      </c>
    </row>
    <row r="256" spans="1:5" ht="27" customHeight="1">
      <c r="A256" s="190" t="s">
        <v>165</v>
      </c>
      <c r="B256" s="191"/>
      <c r="C256" s="192"/>
      <c r="D256" s="40" t="s">
        <v>3</v>
      </c>
    </row>
    <row r="257" spans="1:5" ht="27" customHeight="1">
      <c r="A257" s="199" t="s">
        <v>550</v>
      </c>
      <c r="B257" s="200"/>
      <c r="C257" s="201"/>
      <c r="D257" s="2"/>
      <c r="E257" s="8">
        <v>3</v>
      </c>
    </row>
    <row r="258" spans="1:5" ht="27" customHeight="1">
      <c r="A258" s="184" t="s">
        <v>77</v>
      </c>
      <c r="B258" s="185"/>
      <c r="C258" s="186"/>
      <c r="D258" s="2"/>
      <c r="E258" s="8">
        <v>3</v>
      </c>
    </row>
    <row r="259" spans="1:5" ht="27" customHeight="1">
      <c r="A259" s="184" t="s">
        <v>78</v>
      </c>
      <c r="B259" s="185"/>
      <c r="C259" s="186"/>
      <c r="D259" s="2"/>
      <c r="E259" s="8">
        <v>3</v>
      </c>
    </row>
    <row r="260" spans="1:5" ht="27" customHeight="1">
      <c r="A260" s="184" t="s">
        <v>79</v>
      </c>
      <c r="B260" s="185"/>
      <c r="C260" s="186"/>
      <c r="D260" s="2"/>
      <c r="E260" s="8">
        <v>3</v>
      </c>
    </row>
    <row r="261" spans="1:5" ht="27" customHeight="1">
      <c r="A261" s="184" t="s">
        <v>80</v>
      </c>
      <c r="B261" s="185"/>
      <c r="C261" s="186"/>
      <c r="D261" s="2"/>
      <c r="E261" s="8">
        <v>3</v>
      </c>
    </row>
    <row r="262" spans="1:5" ht="27" customHeight="1">
      <c r="A262" s="184" t="s">
        <v>81</v>
      </c>
      <c r="B262" s="185"/>
      <c r="C262" s="186"/>
      <c r="D262" s="2"/>
      <c r="E262" s="8">
        <v>3</v>
      </c>
    </row>
    <row r="263" spans="1:5" ht="27" customHeight="1">
      <c r="A263" s="184" t="s">
        <v>82</v>
      </c>
      <c r="B263" s="185"/>
      <c r="C263" s="186"/>
      <c r="D263" s="2"/>
      <c r="E263" s="8">
        <v>3</v>
      </c>
    </row>
    <row r="264" spans="1:5" ht="27" customHeight="1">
      <c r="A264" s="184" t="s">
        <v>83</v>
      </c>
      <c r="B264" s="185"/>
      <c r="C264" s="186"/>
      <c r="D264" s="2"/>
      <c r="E264" s="8">
        <v>3</v>
      </c>
    </row>
    <row r="265" spans="1:5" ht="27" customHeight="1">
      <c r="A265" s="184" t="s">
        <v>84</v>
      </c>
      <c r="B265" s="185"/>
      <c r="C265" s="186"/>
      <c r="D265" s="2"/>
      <c r="E265" s="8">
        <v>3</v>
      </c>
    </row>
    <row r="266" spans="1:5" ht="27" customHeight="1">
      <c r="A266" s="187" t="s">
        <v>398</v>
      </c>
      <c r="B266" s="188"/>
      <c r="C266" s="189"/>
      <c r="D266" s="40" t="s">
        <v>3</v>
      </c>
      <c r="E266" s="8"/>
    </row>
    <row r="267" spans="1:5" ht="27" customHeight="1">
      <c r="A267" s="193" t="s">
        <v>425</v>
      </c>
      <c r="B267" s="194"/>
      <c r="C267" s="195"/>
      <c r="D267" s="2"/>
      <c r="E267" s="8">
        <v>3</v>
      </c>
    </row>
    <row r="268" spans="1:5" ht="27" customHeight="1">
      <c r="A268" s="193" t="s">
        <v>426</v>
      </c>
      <c r="B268" s="194"/>
      <c r="C268" s="195"/>
      <c r="D268" s="2"/>
      <c r="E268" s="8">
        <v>3</v>
      </c>
    </row>
    <row r="269" spans="1:5" ht="27" customHeight="1">
      <c r="A269" s="193" t="s">
        <v>427</v>
      </c>
      <c r="B269" s="194"/>
      <c r="C269" s="195"/>
      <c r="D269" s="2"/>
      <c r="E269" s="8">
        <v>3</v>
      </c>
    </row>
    <row r="270" spans="1:5" ht="27" customHeight="1">
      <c r="A270" s="198" t="s">
        <v>202</v>
      </c>
      <c r="B270" s="198"/>
      <c r="C270" s="198"/>
      <c r="D270" s="45">
        <f>SUM(D247:D269)</f>
        <v>0</v>
      </c>
      <c r="E270" s="9">
        <f>SUM(E247:E269)</f>
        <v>63</v>
      </c>
    </row>
    <row r="271" spans="1:5" ht="81" customHeight="1" thickBot="1">
      <c r="A271" s="46" t="s">
        <v>106</v>
      </c>
      <c r="B271" s="202" t="s">
        <v>146</v>
      </c>
      <c r="C271" s="202"/>
      <c r="D271" s="202"/>
    </row>
    <row r="272" spans="1:5" ht="24" customHeight="1">
      <c r="A272" s="203" t="s">
        <v>203</v>
      </c>
      <c r="B272" s="204"/>
      <c r="C272" s="47" t="s">
        <v>167</v>
      </c>
      <c r="D272" s="48" t="s">
        <v>168</v>
      </c>
    </row>
    <row r="273" spans="1:5" ht="24" customHeight="1" thickBot="1">
      <c r="A273" s="205"/>
      <c r="B273" s="206"/>
      <c r="C273" s="49">
        <f>D270</f>
        <v>0</v>
      </c>
      <c r="D273" s="50">
        <f>C273/63*100</f>
        <v>0</v>
      </c>
    </row>
    <row r="274" spans="1:5" ht="15" customHeight="1">
      <c r="A274" s="337"/>
      <c r="B274" s="338"/>
      <c r="C274" s="338"/>
      <c r="D274" s="339"/>
    </row>
    <row r="275" spans="1:5" ht="36.75" customHeight="1">
      <c r="A275" s="214" t="s">
        <v>196</v>
      </c>
      <c r="B275" s="215"/>
      <c r="C275" s="215"/>
      <c r="D275" s="331"/>
    </row>
    <row r="276" spans="1:5" ht="23.45" customHeight="1">
      <c r="A276" s="196" t="s">
        <v>431</v>
      </c>
      <c r="B276" s="197"/>
      <c r="C276" s="197"/>
      <c r="D276" s="39" t="s">
        <v>8</v>
      </c>
    </row>
    <row r="277" spans="1:5" ht="27" customHeight="1">
      <c r="A277" s="196" t="s">
        <v>180</v>
      </c>
      <c r="B277" s="197"/>
      <c r="C277" s="197"/>
      <c r="D277" s="40" t="s">
        <v>3</v>
      </c>
    </row>
    <row r="278" spans="1:5" ht="27" customHeight="1">
      <c r="A278" s="184" t="s">
        <v>85</v>
      </c>
      <c r="B278" s="185"/>
      <c r="C278" s="186"/>
      <c r="D278" s="85"/>
      <c r="E278" s="8">
        <v>3</v>
      </c>
    </row>
    <row r="279" spans="1:5" ht="27" customHeight="1">
      <c r="A279" s="184" t="s">
        <v>86</v>
      </c>
      <c r="B279" s="185"/>
      <c r="C279" s="186"/>
      <c r="D279" s="85"/>
      <c r="E279" s="8">
        <v>3</v>
      </c>
    </row>
    <row r="280" spans="1:5" ht="27" customHeight="1">
      <c r="A280" s="184" t="s">
        <v>87</v>
      </c>
      <c r="B280" s="185"/>
      <c r="C280" s="186"/>
      <c r="D280" s="85"/>
      <c r="E280" s="8">
        <v>3</v>
      </c>
    </row>
    <row r="281" spans="1:5" ht="27" customHeight="1">
      <c r="A281" s="184" t="s">
        <v>88</v>
      </c>
      <c r="B281" s="185"/>
      <c r="C281" s="186"/>
      <c r="D281" s="85"/>
      <c r="E281" s="8">
        <v>3</v>
      </c>
    </row>
    <row r="282" spans="1:5" ht="27" customHeight="1">
      <c r="A282" s="184" t="s">
        <v>89</v>
      </c>
      <c r="B282" s="185"/>
      <c r="C282" s="186"/>
      <c r="D282" s="85"/>
      <c r="E282" s="8">
        <v>3</v>
      </c>
    </row>
    <row r="283" spans="1:5" ht="27" customHeight="1">
      <c r="A283" s="184" t="s">
        <v>90</v>
      </c>
      <c r="B283" s="185"/>
      <c r="C283" s="186"/>
      <c r="D283" s="85"/>
      <c r="E283" s="8">
        <v>3</v>
      </c>
    </row>
    <row r="284" spans="1:5" ht="27" customHeight="1">
      <c r="A284" s="184" t="s">
        <v>91</v>
      </c>
      <c r="B284" s="185"/>
      <c r="C284" s="186"/>
      <c r="D284" s="85"/>
      <c r="E284" s="8">
        <v>3</v>
      </c>
    </row>
    <row r="285" spans="1:5" ht="27" customHeight="1">
      <c r="A285" s="184" t="s">
        <v>92</v>
      </c>
      <c r="B285" s="185"/>
      <c r="C285" s="186"/>
      <c r="D285" s="85"/>
      <c r="E285" s="8">
        <v>3</v>
      </c>
    </row>
    <row r="286" spans="1:5" ht="27" customHeight="1">
      <c r="A286" s="184" t="s">
        <v>93</v>
      </c>
      <c r="B286" s="185"/>
      <c r="C286" s="186"/>
      <c r="D286" s="85"/>
      <c r="E286" s="8">
        <v>3</v>
      </c>
    </row>
    <row r="287" spans="1:5" ht="27" customHeight="1">
      <c r="A287" s="184" t="s">
        <v>100</v>
      </c>
      <c r="B287" s="185"/>
      <c r="C287" s="186"/>
      <c r="D287" s="85"/>
      <c r="E287" s="8">
        <v>3</v>
      </c>
    </row>
    <row r="288" spans="1:5" ht="27" customHeight="1">
      <c r="A288" s="184" t="s">
        <v>101</v>
      </c>
      <c r="B288" s="185"/>
      <c r="C288" s="186"/>
      <c r="D288" s="85"/>
      <c r="E288" s="8">
        <v>3</v>
      </c>
    </row>
    <row r="289" spans="1:5" ht="27" customHeight="1">
      <c r="A289" s="184" t="s">
        <v>102</v>
      </c>
      <c r="B289" s="185"/>
      <c r="C289" s="186"/>
      <c r="D289" s="85"/>
      <c r="E289" s="8">
        <v>3</v>
      </c>
    </row>
    <row r="290" spans="1:5" ht="27" customHeight="1">
      <c r="A290" s="184" t="s">
        <v>103</v>
      </c>
      <c r="B290" s="185"/>
      <c r="C290" s="186"/>
      <c r="D290" s="85"/>
      <c r="E290" s="8">
        <v>3</v>
      </c>
    </row>
    <row r="291" spans="1:5" ht="27" customHeight="1">
      <c r="A291" s="190" t="s">
        <v>165</v>
      </c>
      <c r="B291" s="191"/>
      <c r="C291" s="192"/>
      <c r="D291" s="40" t="s">
        <v>3</v>
      </c>
    </row>
    <row r="292" spans="1:5" ht="27" customHeight="1">
      <c r="A292" s="184" t="s">
        <v>94</v>
      </c>
      <c r="B292" s="185"/>
      <c r="C292" s="186"/>
      <c r="D292" s="2"/>
      <c r="E292" s="8">
        <v>3</v>
      </c>
    </row>
    <row r="293" spans="1:5" ht="27" customHeight="1">
      <c r="A293" s="184" t="s">
        <v>95</v>
      </c>
      <c r="B293" s="185"/>
      <c r="C293" s="186"/>
      <c r="D293" s="2"/>
      <c r="E293" s="8">
        <v>3</v>
      </c>
    </row>
    <row r="294" spans="1:5" ht="27" customHeight="1">
      <c r="A294" s="184" t="s">
        <v>96</v>
      </c>
      <c r="B294" s="185"/>
      <c r="C294" s="186"/>
      <c r="D294" s="2"/>
      <c r="E294" s="8">
        <v>3</v>
      </c>
    </row>
    <row r="295" spans="1:5" ht="27" customHeight="1">
      <c r="A295" s="184" t="s">
        <v>97</v>
      </c>
      <c r="B295" s="185"/>
      <c r="C295" s="186"/>
      <c r="D295" s="2"/>
      <c r="E295" s="8">
        <v>3</v>
      </c>
    </row>
    <row r="296" spans="1:5" ht="27" customHeight="1">
      <c r="A296" s="184" t="s">
        <v>98</v>
      </c>
      <c r="B296" s="185"/>
      <c r="C296" s="186"/>
      <c r="D296" s="2"/>
      <c r="E296" s="8">
        <v>3</v>
      </c>
    </row>
    <row r="297" spans="1:5" ht="27" customHeight="1">
      <c r="A297" s="184" t="s">
        <v>99</v>
      </c>
      <c r="B297" s="185"/>
      <c r="C297" s="186"/>
      <c r="D297" s="2"/>
      <c r="E297" s="8">
        <v>3</v>
      </c>
    </row>
    <row r="298" spans="1:5" ht="27" customHeight="1">
      <c r="A298" s="187" t="s">
        <v>398</v>
      </c>
      <c r="B298" s="188"/>
      <c r="C298" s="189"/>
      <c r="D298" s="40" t="s">
        <v>3</v>
      </c>
      <c r="E298" s="8"/>
    </row>
    <row r="299" spans="1:5" ht="27" customHeight="1">
      <c r="A299" s="193" t="s">
        <v>429</v>
      </c>
      <c r="B299" s="194"/>
      <c r="C299" s="195"/>
      <c r="D299" s="2"/>
      <c r="E299" s="8">
        <v>3</v>
      </c>
    </row>
    <row r="300" spans="1:5" ht="27" customHeight="1">
      <c r="A300" s="193" t="s">
        <v>430</v>
      </c>
      <c r="B300" s="194"/>
      <c r="C300" s="195"/>
      <c r="D300" s="2"/>
      <c r="E300" s="8">
        <v>3</v>
      </c>
    </row>
    <row r="301" spans="1:5" ht="27" customHeight="1">
      <c r="A301" s="198" t="s">
        <v>204</v>
      </c>
      <c r="B301" s="198"/>
      <c r="C301" s="198"/>
      <c r="D301" s="45">
        <f>SUM(D278:D300)</f>
        <v>0</v>
      </c>
      <c r="E301" s="9">
        <f>SUM(E278:E300)</f>
        <v>63</v>
      </c>
    </row>
    <row r="302" spans="1:5" ht="80.25" customHeight="1" thickBot="1">
      <c r="A302" s="46" t="s">
        <v>106</v>
      </c>
      <c r="B302" s="202" t="s">
        <v>146</v>
      </c>
      <c r="C302" s="202"/>
      <c r="D302" s="202"/>
    </row>
    <row r="303" spans="1:5" ht="24.75" customHeight="1">
      <c r="A303" s="203" t="s">
        <v>205</v>
      </c>
      <c r="B303" s="204"/>
      <c r="C303" s="47" t="s">
        <v>167</v>
      </c>
      <c r="D303" s="48" t="s">
        <v>168</v>
      </c>
    </row>
    <row r="304" spans="1:5" ht="24.75" customHeight="1" thickBot="1">
      <c r="A304" s="205"/>
      <c r="B304" s="206"/>
      <c r="C304" s="58">
        <f>D301</f>
        <v>0</v>
      </c>
      <c r="D304" s="50">
        <f>C304/63*100</f>
        <v>0</v>
      </c>
    </row>
    <row r="305" spans="1:5" ht="15" customHeight="1" thickBot="1">
      <c r="A305" s="208"/>
      <c r="B305" s="209"/>
      <c r="C305" s="209"/>
      <c r="D305" s="210"/>
    </row>
    <row r="306" spans="1:5" ht="15" customHeight="1">
      <c r="A306" s="203" t="s">
        <v>206</v>
      </c>
      <c r="B306" s="204"/>
      <c r="C306" s="47" t="s">
        <v>192</v>
      </c>
      <c r="D306" s="53" t="s">
        <v>193</v>
      </c>
    </row>
    <row r="307" spans="1:5" ht="51" customHeight="1" thickBot="1">
      <c r="A307" s="205"/>
      <c r="B307" s="206"/>
      <c r="C307" s="60">
        <f>C221+C242+C273+C304</f>
        <v>0</v>
      </c>
      <c r="D307" s="55">
        <f>C307/189*100</f>
        <v>0</v>
      </c>
      <c r="E307" s="9">
        <f>E218+E239+E270+E301</f>
        <v>189</v>
      </c>
    </row>
    <row r="308" spans="1:5" ht="15" customHeight="1" thickBot="1">
      <c r="A308" s="208"/>
      <c r="B308" s="209"/>
      <c r="C308" s="209"/>
      <c r="D308" s="210"/>
    </row>
    <row r="309" spans="1:5" ht="16.5" customHeight="1">
      <c r="A309" s="225" t="s">
        <v>492</v>
      </c>
      <c r="B309" s="225"/>
      <c r="C309" s="225"/>
      <c r="D309" s="225"/>
    </row>
    <row r="310" spans="1:5" ht="54" customHeight="1">
      <c r="A310" s="184" t="s">
        <v>179</v>
      </c>
      <c r="B310" s="185"/>
      <c r="C310" s="185"/>
      <c r="D310" s="207"/>
    </row>
    <row r="311" spans="1:5" ht="27" customHeight="1">
      <c r="A311" s="190" t="s">
        <v>428</v>
      </c>
      <c r="B311" s="191"/>
      <c r="C311" s="192"/>
      <c r="D311" s="39" t="s">
        <v>8</v>
      </c>
    </row>
    <row r="312" spans="1:5" ht="27" customHeight="1">
      <c r="A312" s="190" t="s">
        <v>180</v>
      </c>
      <c r="B312" s="191"/>
      <c r="C312" s="192"/>
      <c r="D312" s="40" t="s">
        <v>3</v>
      </c>
    </row>
    <row r="313" spans="1:5" ht="27" customHeight="1">
      <c r="A313" s="184" t="s">
        <v>114</v>
      </c>
      <c r="B313" s="185"/>
      <c r="C313" s="186"/>
      <c r="D313" s="85"/>
      <c r="E313" s="8">
        <v>3</v>
      </c>
    </row>
    <row r="314" spans="1:5" ht="27" customHeight="1">
      <c r="A314" s="184" t="s">
        <v>115</v>
      </c>
      <c r="B314" s="185"/>
      <c r="C314" s="186"/>
      <c r="D314" s="85"/>
      <c r="E314" s="8">
        <v>3</v>
      </c>
    </row>
    <row r="315" spans="1:5" ht="27" customHeight="1">
      <c r="A315" s="184" t="s">
        <v>116</v>
      </c>
      <c r="B315" s="185"/>
      <c r="C315" s="186"/>
      <c r="D315" s="85"/>
      <c r="E315" s="8">
        <v>3</v>
      </c>
    </row>
    <row r="316" spans="1:5" ht="27" customHeight="1">
      <c r="A316" s="184" t="s">
        <v>117</v>
      </c>
      <c r="B316" s="185"/>
      <c r="C316" s="186"/>
      <c r="D316" s="85"/>
      <c r="E316" s="8">
        <v>3</v>
      </c>
    </row>
    <row r="317" spans="1:5" ht="27" customHeight="1">
      <c r="A317" s="184" t="s">
        <v>118</v>
      </c>
      <c r="B317" s="185"/>
      <c r="C317" s="186"/>
      <c r="D317" s="85"/>
      <c r="E317" s="8">
        <v>3</v>
      </c>
    </row>
    <row r="318" spans="1:5" ht="27" customHeight="1">
      <c r="A318" s="184" t="s">
        <v>119</v>
      </c>
      <c r="B318" s="185"/>
      <c r="C318" s="186"/>
      <c r="D318" s="85"/>
      <c r="E318" s="8">
        <v>3</v>
      </c>
    </row>
    <row r="319" spans="1:5" ht="27" customHeight="1">
      <c r="A319" s="184" t="s">
        <v>120</v>
      </c>
      <c r="B319" s="185"/>
      <c r="C319" s="186"/>
      <c r="D319" s="85"/>
      <c r="E319" s="8">
        <v>3</v>
      </c>
    </row>
    <row r="320" spans="1:5" ht="27" customHeight="1">
      <c r="A320" s="190" t="s">
        <v>165</v>
      </c>
      <c r="B320" s="191"/>
      <c r="C320" s="192"/>
      <c r="D320" s="40" t="s">
        <v>3</v>
      </c>
    </row>
    <row r="321" spans="1:1008" ht="27" customHeight="1">
      <c r="A321" s="184" t="s">
        <v>121</v>
      </c>
      <c r="B321" s="185"/>
      <c r="C321" s="186"/>
      <c r="D321" s="2"/>
      <c r="E321" s="8">
        <v>3</v>
      </c>
    </row>
    <row r="322" spans="1:1008" ht="27" customHeight="1">
      <c r="A322" s="184" t="s">
        <v>122</v>
      </c>
      <c r="B322" s="185"/>
      <c r="C322" s="186"/>
      <c r="D322" s="2"/>
      <c r="E322" s="8">
        <v>3</v>
      </c>
    </row>
    <row r="323" spans="1:1008" ht="27" customHeight="1">
      <c r="A323" s="184" t="s">
        <v>123</v>
      </c>
      <c r="B323" s="185"/>
      <c r="C323" s="186"/>
      <c r="D323" s="2"/>
      <c r="E323" s="8">
        <v>3</v>
      </c>
    </row>
    <row r="324" spans="1:1008" ht="27" customHeight="1">
      <c r="A324" s="184" t="s">
        <v>124</v>
      </c>
      <c r="B324" s="185"/>
      <c r="C324" s="186"/>
      <c r="D324" s="2"/>
      <c r="E324" s="8">
        <v>3</v>
      </c>
    </row>
    <row r="325" spans="1:1008" ht="27" customHeight="1">
      <c r="A325" s="184" t="s">
        <v>125</v>
      </c>
      <c r="B325" s="185"/>
      <c r="C325" s="186"/>
      <c r="D325" s="2"/>
      <c r="E325" s="8">
        <v>3</v>
      </c>
    </row>
    <row r="326" spans="1:1008" ht="27" customHeight="1">
      <c r="A326" s="184" t="s">
        <v>126</v>
      </c>
      <c r="B326" s="185"/>
      <c r="C326" s="186"/>
      <c r="D326" s="2"/>
      <c r="E326" s="8">
        <v>3</v>
      </c>
    </row>
    <row r="327" spans="1:1008" ht="27" customHeight="1">
      <c r="A327" s="184" t="s">
        <v>127</v>
      </c>
      <c r="B327" s="185"/>
      <c r="C327" s="186"/>
      <c r="D327" s="2"/>
      <c r="E327" s="8">
        <v>3</v>
      </c>
    </row>
    <row r="328" spans="1:1008" ht="27" customHeight="1">
      <c r="A328" s="184" t="s">
        <v>128</v>
      </c>
      <c r="B328" s="185"/>
      <c r="C328" s="186"/>
      <c r="D328" s="2"/>
      <c r="E328" s="8">
        <v>3</v>
      </c>
    </row>
    <row r="329" spans="1:1008" ht="27" customHeight="1">
      <c r="A329" s="184" t="s">
        <v>129</v>
      </c>
      <c r="B329" s="185"/>
      <c r="C329" s="186"/>
      <c r="D329" s="2"/>
      <c r="E329" s="8">
        <v>3</v>
      </c>
    </row>
    <row r="330" spans="1:1008" ht="27" customHeight="1">
      <c r="A330" s="187" t="s">
        <v>398</v>
      </c>
      <c r="B330" s="188"/>
      <c r="C330" s="189"/>
      <c r="D330" s="40" t="s">
        <v>3</v>
      </c>
      <c r="E330" s="8"/>
    </row>
    <row r="331" spans="1:1008" ht="27" customHeight="1">
      <c r="A331" s="184" t="s">
        <v>476</v>
      </c>
      <c r="B331" s="185"/>
      <c r="C331" s="186"/>
      <c r="D331" s="2"/>
      <c r="E331" s="8">
        <v>3</v>
      </c>
    </row>
    <row r="332" spans="1:1008" ht="27" customHeight="1">
      <c r="A332" s="184" t="s">
        <v>477</v>
      </c>
      <c r="B332" s="185"/>
      <c r="C332" s="186"/>
      <c r="D332" s="2"/>
      <c r="E332" s="8">
        <v>3</v>
      </c>
    </row>
    <row r="333" spans="1:1008" ht="27" customHeight="1">
      <c r="A333" s="382" t="s">
        <v>551</v>
      </c>
      <c r="B333" s="281"/>
      <c r="C333" s="383"/>
      <c r="D333" s="2"/>
      <c r="E333" s="8">
        <v>3</v>
      </c>
    </row>
    <row r="334" spans="1:1008" ht="27" customHeight="1">
      <c r="A334" s="382" t="s">
        <v>552</v>
      </c>
      <c r="B334" s="281"/>
      <c r="C334" s="383"/>
      <c r="D334" s="2"/>
      <c r="E334" s="8">
        <v>3</v>
      </c>
    </row>
    <row r="335" spans="1:1008" ht="27" customHeight="1">
      <c r="A335" s="382" t="s">
        <v>553</v>
      </c>
      <c r="B335" s="281"/>
      <c r="C335" s="383"/>
      <c r="D335" s="2"/>
      <c r="E335" s="8">
        <v>3</v>
      </c>
    </row>
    <row r="336" spans="1:1008" customFormat="1" ht="27" customHeight="1">
      <c r="A336" s="198" t="s">
        <v>207</v>
      </c>
      <c r="B336" s="198"/>
      <c r="C336" s="198"/>
      <c r="D336" s="45">
        <f>SUM(D313:D335)</f>
        <v>0</v>
      </c>
      <c r="E336" s="8">
        <f>SUM(E313:E335)</f>
        <v>63</v>
      </c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  <c r="IW336" s="61"/>
      <c r="IX336" s="61"/>
      <c r="IY336" s="61"/>
      <c r="IZ336" s="61"/>
      <c r="JA336" s="61"/>
      <c r="JB336" s="61"/>
      <c r="JC336" s="61"/>
      <c r="JD336" s="61"/>
      <c r="JE336" s="61"/>
      <c r="JF336" s="61"/>
      <c r="JG336" s="61"/>
      <c r="JH336" s="61"/>
      <c r="JI336" s="61"/>
      <c r="JJ336" s="61"/>
      <c r="JK336" s="61"/>
      <c r="JL336" s="61"/>
      <c r="JM336" s="61"/>
      <c r="JN336" s="61"/>
      <c r="JO336" s="61"/>
      <c r="JP336" s="61"/>
      <c r="JQ336" s="61"/>
      <c r="JR336" s="61"/>
      <c r="JS336" s="61"/>
      <c r="JT336" s="61"/>
      <c r="JU336" s="61"/>
      <c r="JV336" s="61"/>
      <c r="JW336" s="61"/>
      <c r="JX336" s="61"/>
      <c r="JY336" s="61"/>
      <c r="JZ336" s="61"/>
      <c r="KA336" s="61"/>
      <c r="KB336" s="61"/>
      <c r="KC336" s="61"/>
      <c r="KD336" s="61"/>
      <c r="KE336" s="61"/>
      <c r="KF336" s="61"/>
      <c r="KG336" s="61"/>
      <c r="KH336" s="61"/>
      <c r="KI336" s="61"/>
      <c r="KJ336" s="61"/>
      <c r="KK336" s="61"/>
      <c r="KL336" s="61"/>
      <c r="KM336" s="61"/>
      <c r="KN336" s="61"/>
      <c r="KO336" s="61"/>
      <c r="KP336" s="61"/>
      <c r="KQ336" s="61"/>
      <c r="KR336" s="61"/>
      <c r="KS336" s="61"/>
      <c r="KT336" s="61"/>
      <c r="KU336" s="61"/>
      <c r="KV336" s="61"/>
      <c r="KW336" s="61"/>
      <c r="KX336" s="61"/>
      <c r="KY336" s="61"/>
      <c r="KZ336" s="61"/>
      <c r="LA336" s="61"/>
      <c r="LB336" s="61"/>
      <c r="LC336" s="61"/>
      <c r="LD336" s="61"/>
      <c r="LE336" s="61"/>
      <c r="LF336" s="61"/>
      <c r="LG336" s="61"/>
      <c r="LH336" s="61"/>
      <c r="LI336" s="61"/>
      <c r="LJ336" s="61"/>
      <c r="LK336" s="61"/>
      <c r="LL336" s="61"/>
      <c r="LM336" s="61"/>
      <c r="LN336" s="61"/>
      <c r="LO336" s="61"/>
      <c r="LP336" s="61"/>
      <c r="LQ336" s="61"/>
      <c r="LR336" s="61"/>
      <c r="LS336" s="61"/>
      <c r="LT336" s="61"/>
      <c r="LU336" s="61"/>
      <c r="LV336" s="61"/>
      <c r="LW336" s="61"/>
      <c r="LX336" s="61"/>
      <c r="LY336" s="61"/>
      <c r="LZ336" s="61"/>
      <c r="MA336" s="61"/>
      <c r="MB336" s="61"/>
      <c r="MC336" s="61"/>
      <c r="MD336" s="61"/>
      <c r="ME336" s="61"/>
      <c r="MF336" s="61"/>
      <c r="MG336" s="61"/>
      <c r="MH336" s="61"/>
      <c r="MI336" s="61"/>
      <c r="MJ336" s="61"/>
      <c r="MK336" s="61"/>
      <c r="ML336" s="61"/>
      <c r="MM336" s="61"/>
      <c r="MN336" s="61"/>
      <c r="MO336" s="61"/>
      <c r="MP336" s="61"/>
      <c r="MQ336" s="61"/>
      <c r="MR336" s="61"/>
      <c r="MS336" s="61"/>
      <c r="MT336" s="61"/>
      <c r="MU336" s="61"/>
      <c r="MV336" s="61"/>
      <c r="MW336" s="61"/>
      <c r="MX336" s="61"/>
      <c r="MY336" s="61"/>
      <c r="MZ336" s="61"/>
      <c r="NA336" s="61"/>
      <c r="NB336" s="61"/>
      <c r="NC336" s="61"/>
      <c r="ND336" s="61"/>
      <c r="NE336" s="61"/>
      <c r="NF336" s="61"/>
      <c r="NG336" s="61"/>
      <c r="NH336" s="61"/>
      <c r="NI336" s="61"/>
      <c r="NJ336" s="61"/>
      <c r="NK336" s="61"/>
      <c r="NL336" s="61"/>
      <c r="NM336" s="61"/>
      <c r="NN336" s="61"/>
      <c r="NO336" s="61"/>
      <c r="NP336" s="61"/>
      <c r="NQ336" s="61"/>
      <c r="NR336" s="61"/>
      <c r="NS336" s="61"/>
      <c r="NT336" s="61"/>
      <c r="NU336" s="61"/>
      <c r="NV336" s="61"/>
      <c r="NW336" s="61"/>
      <c r="NX336" s="61"/>
      <c r="NY336" s="61"/>
      <c r="NZ336" s="61"/>
      <c r="OA336" s="61"/>
      <c r="OB336" s="61"/>
      <c r="OC336" s="61"/>
      <c r="OD336" s="61"/>
      <c r="OE336" s="61"/>
      <c r="OF336" s="61"/>
      <c r="OG336" s="61"/>
      <c r="OH336" s="61"/>
      <c r="OI336" s="61"/>
      <c r="OJ336" s="61"/>
      <c r="OK336" s="61"/>
      <c r="OL336" s="61"/>
      <c r="OM336" s="61"/>
      <c r="ON336" s="61"/>
      <c r="OO336" s="61"/>
      <c r="OP336" s="61"/>
      <c r="OQ336" s="61"/>
      <c r="OR336" s="61"/>
      <c r="OS336" s="61"/>
      <c r="OT336" s="61"/>
      <c r="OU336" s="61"/>
      <c r="OV336" s="61"/>
      <c r="OW336" s="61"/>
      <c r="OX336" s="61"/>
      <c r="OY336" s="61"/>
      <c r="OZ336" s="61"/>
      <c r="PA336" s="61"/>
      <c r="PB336" s="61"/>
      <c r="PC336" s="61"/>
      <c r="PD336" s="61"/>
      <c r="PE336" s="61"/>
      <c r="PF336" s="61"/>
      <c r="PG336" s="61"/>
      <c r="PH336" s="61"/>
      <c r="PI336" s="61"/>
      <c r="PJ336" s="61"/>
      <c r="PK336" s="61"/>
      <c r="PL336" s="61"/>
      <c r="PM336" s="61"/>
      <c r="PN336" s="61"/>
      <c r="PO336" s="61"/>
      <c r="PP336" s="61"/>
      <c r="PQ336" s="61"/>
      <c r="PR336" s="61"/>
      <c r="PS336" s="61"/>
      <c r="PT336" s="61"/>
      <c r="PU336" s="61"/>
      <c r="PV336" s="61"/>
      <c r="PW336" s="61"/>
      <c r="PX336" s="61"/>
      <c r="PY336" s="61"/>
      <c r="PZ336" s="61"/>
      <c r="QA336" s="61"/>
      <c r="QB336" s="61"/>
      <c r="QC336" s="61"/>
      <c r="QD336" s="61"/>
      <c r="QE336" s="61"/>
      <c r="QF336" s="61"/>
      <c r="QG336" s="61"/>
      <c r="QH336" s="61"/>
      <c r="QI336" s="61"/>
      <c r="QJ336" s="61"/>
      <c r="QK336" s="61"/>
      <c r="QL336" s="61"/>
      <c r="QM336" s="61"/>
      <c r="QN336" s="61"/>
      <c r="QO336" s="61"/>
      <c r="QP336" s="61"/>
      <c r="QQ336" s="61"/>
      <c r="QR336" s="61"/>
      <c r="QS336" s="61"/>
      <c r="QT336" s="61"/>
      <c r="QU336" s="61"/>
      <c r="QV336" s="61"/>
      <c r="QW336" s="61"/>
      <c r="QX336" s="61"/>
      <c r="QY336" s="61"/>
      <c r="QZ336" s="61"/>
      <c r="RA336" s="61"/>
      <c r="RB336" s="61"/>
      <c r="RC336" s="61"/>
      <c r="RD336" s="61"/>
      <c r="RE336" s="61"/>
      <c r="RF336" s="61"/>
      <c r="RG336" s="61"/>
      <c r="RH336" s="61"/>
      <c r="RI336" s="61"/>
      <c r="RJ336" s="61"/>
      <c r="RK336" s="61"/>
      <c r="RL336" s="61"/>
      <c r="RM336" s="61"/>
      <c r="RN336" s="61"/>
      <c r="RO336" s="61"/>
      <c r="RP336" s="61"/>
      <c r="RQ336" s="61"/>
      <c r="RR336" s="61"/>
      <c r="RS336" s="61"/>
      <c r="RT336" s="61"/>
      <c r="RU336" s="61"/>
      <c r="RV336" s="61"/>
      <c r="RW336" s="61"/>
      <c r="RX336" s="61"/>
      <c r="RY336" s="61"/>
      <c r="RZ336" s="61"/>
      <c r="SA336" s="61"/>
      <c r="SB336" s="61"/>
      <c r="SC336" s="61"/>
      <c r="SD336" s="61"/>
      <c r="SE336" s="61"/>
      <c r="SF336" s="61"/>
      <c r="SG336" s="61"/>
      <c r="SH336" s="61"/>
      <c r="SI336" s="61"/>
      <c r="SJ336" s="61"/>
      <c r="SK336" s="61"/>
      <c r="SL336" s="61"/>
      <c r="SM336" s="61"/>
      <c r="SN336" s="61"/>
      <c r="SO336" s="61"/>
      <c r="SP336" s="61"/>
      <c r="SQ336" s="61"/>
      <c r="SR336" s="61"/>
      <c r="SS336" s="61"/>
      <c r="ST336" s="61"/>
      <c r="SU336" s="61"/>
      <c r="SV336" s="61"/>
      <c r="SW336" s="61"/>
      <c r="SX336" s="61"/>
      <c r="SY336" s="61"/>
      <c r="SZ336" s="61"/>
      <c r="TA336" s="61"/>
      <c r="TB336" s="61"/>
      <c r="TC336" s="61"/>
      <c r="TD336" s="61"/>
      <c r="TE336" s="61"/>
      <c r="TF336" s="61"/>
      <c r="TG336" s="61"/>
      <c r="TH336" s="61"/>
      <c r="TI336" s="61"/>
      <c r="TJ336" s="61"/>
      <c r="TK336" s="61"/>
      <c r="TL336" s="61"/>
      <c r="TM336" s="61"/>
      <c r="TN336" s="61"/>
      <c r="TO336" s="61"/>
      <c r="TP336" s="61"/>
      <c r="TQ336" s="61"/>
      <c r="TR336" s="61"/>
      <c r="TS336" s="61"/>
      <c r="TT336" s="61"/>
      <c r="TU336" s="61"/>
      <c r="TV336" s="61"/>
      <c r="TW336" s="61"/>
      <c r="TX336" s="61"/>
      <c r="TY336" s="61"/>
      <c r="TZ336" s="61"/>
      <c r="UA336" s="61"/>
      <c r="UB336" s="61"/>
      <c r="UC336" s="61"/>
      <c r="UD336" s="61"/>
      <c r="UE336" s="61"/>
      <c r="UF336" s="61"/>
      <c r="UG336" s="61"/>
      <c r="UH336" s="61"/>
      <c r="UI336" s="61"/>
      <c r="UJ336" s="61"/>
      <c r="UK336" s="61"/>
      <c r="UL336" s="61"/>
      <c r="UM336" s="61"/>
      <c r="UN336" s="61"/>
      <c r="UO336" s="61"/>
      <c r="UP336" s="61"/>
      <c r="UQ336" s="61"/>
      <c r="UR336" s="61"/>
      <c r="US336" s="61"/>
      <c r="UT336" s="61"/>
      <c r="UU336" s="61"/>
      <c r="UV336" s="61"/>
      <c r="UW336" s="61"/>
      <c r="UX336" s="61"/>
      <c r="UY336" s="61"/>
      <c r="UZ336" s="61"/>
      <c r="VA336" s="61"/>
      <c r="VB336" s="61"/>
      <c r="VC336" s="61"/>
      <c r="VD336" s="61"/>
      <c r="VE336" s="61"/>
      <c r="VF336" s="61"/>
      <c r="VG336" s="61"/>
      <c r="VH336" s="61"/>
      <c r="VI336" s="61"/>
      <c r="VJ336" s="61"/>
      <c r="VK336" s="61"/>
      <c r="VL336" s="61"/>
      <c r="VM336" s="61"/>
      <c r="VN336" s="61"/>
      <c r="VO336" s="61"/>
      <c r="VP336" s="61"/>
      <c r="VQ336" s="61"/>
      <c r="VR336" s="61"/>
      <c r="VS336" s="61"/>
      <c r="VT336" s="61"/>
      <c r="VU336" s="61"/>
      <c r="VV336" s="61"/>
      <c r="VW336" s="61"/>
      <c r="VX336" s="61"/>
      <c r="VY336" s="61"/>
      <c r="VZ336" s="61"/>
      <c r="WA336" s="61"/>
      <c r="WB336" s="61"/>
      <c r="WC336" s="61"/>
      <c r="WD336" s="61"/>
      <c r="WE336" s="61"/>
      <c r="WF336" s="61"/>
      <c r="WG336" s="61"/>
      <c r="WH336" s="61"/>
      <c r="WI336" s="61"/>
      <c r="WJ336" s="61"/>
      <c r="WK336" s="61"/>
      <c r="WL336" s="61"/>
      <c r="WM336" s="61"/>
      <c r="WN336" s="61"/>
      <c r="WO336" s="61"/>
      <c r="WP336" s="61"/>
      <c r="WQ336" s="61"/>
      <c r="WR336" s="61"/>
      <c r="WS336" s="61"/>
      <c r="WT336" s="61"/>
      <c r="WU336" s="61"/>
      <c r="WV336" s="61"/>
      <c r="WW336" s="61"/>
      <c r="WX336" s="61"/>
      <c r="WY336" s="61"/>
      <c r="WZ336" s="61"/>
      <c r="XA336" s="61"/>
      <c r="XB336" s="61"/>
      <c r="XC336" s="61"/>
      <c r="XD336" s="61"/>
      <c r="XE336" s="61"/>
      <c r="XF336" s="61"/>
      <c r="XG336" s="61"/>
      <c r="XH336" s="61"/>
      <c r="XI336" s="61"/>
      <c r="XJ336" s="61"/>
      <c r="XK336" s="61"/>
      <c r="XL336" s="61"/>
      <c r="XM336" s="61"/>
      <c r="XN336" s="61"/>
      <c r="XO336" s="61"/>
      <c r="XP336" s="61"/>
      <c r="XQ336" s="61"/>
      <c r="XR336" s="61"/>
      <c r="XS336" s="61"/>
      <c r="XT336" s="61"/>
      <c r="XU336" s="61"/>
      <c r="XV336" s="61"/>
      <c r="XW336" s="61"/>
      <c r="XX336" s="61"/>
      <c r="XY336" s="61"/>
      <c r="XZ336" s="61"/>
      <c r="YA336" s="61"/>
      <c r="YB336" s="61"/>
      <c r="YC336" s="61"/>
      <c r="YD336" s="61"/>
      <c r="YE336" s="61"/>
      <c r="YF336" s="61"/>
      <c r="YG336" s="61"/>
      <c r="YH336" s="61"/>
      <c r="YI336" s="61"/>
      <c r="YJ336" s="61"/>
      <c r="YK336" s="61"/>
      <c r="YL336" s="61"/>
      <c r="YM336" s="61"/>
      <c r="YN336" s="61"/>
      <c r="YO336" s="61"/>
      <c r="YP336" s="61"/>
      <c r="YQ336" s="61"/>
      <c r="YR336" s="61"/>
      <c r="YS336" s="61"/>
      <c r="YT336" s="61"/>
      <c r="YU336" s="61"/>
      <c r="YV336" s="61"/>
      <c r="YW336" s="61"/>
      <c r="YX336" s="61"/>
      <c r="YY336" s="61"/>
      <c r="YZ336" s="61"/>
      <c r="ZA336" s="61"/>
      <c r="ZB336" s="61"/>
      <c r="ZC336" s="61"/>
      <c r="ZD336" s="61"/>
      <c r="ZE336" s="61"/>
      <c r="ZF336" s="61"/>
      <c r="ZG336" s="61"/>
      <c r="ZH336" s="61"/>
      <c r="ZI336" s="61"/>
      <c r="ZJ336" s="61"/>
      <c r="ZK336" s="61"/>
      <c r="ZL336" s="61"/>
      <c r="ZM336" s="61"/>
      <c r="ZN336" s="61"/>
      <c r="ZO336" s="61"/>
      <c r="ZP336" s="61"/>
      <c r="ZQ336" s="61"/>
      <c r="ZR336" s="61"/>
      <c r="ZS336" s="61"/>
      <c r="ZT336" s="61"/>
      <c r="ZU336" s="61"/>
      <c r="ZV336" s="61"/>
      <c r="ZW336" s="61"/>
      <c r="ZX336" s="61"/>
      <c r="ZY336" s="61"/>
      <c r="ZZ336" s="61"/>
      <c r="AAA336" s="61"/>
      <c r="AAB336" s="61"/>
      <c r="AAC336" s="61"/>
      <c r="AAD336" s="61"/>
      <c r="AAE336" s="61"/>
      <c r="AAF336" s="61"/>
      <c r="AAG336" s="61"/>
      <c r="AAH336" s="61"/>
      <c r="AAI336" s="61"/>
      <c r="AAJ336" s="61"/>
      <c r="AAK336" s="61"/>
      <c r="AAL336" s="61"/>
      <c r="AAM336" s="61"/>
      <c r="AAN336" s="61"/>
      <c r="AAO336" s="61"/>
      <c r="AAP336" s="61"/>
      <c r="AAQ336" s="61"/>
      <c r="AAR336" s="61"/>
      <c r="AAS336" s="61"/>
      <c r="AAT336" s="61"/>
      <c r="AAU336" s="61"/>
      <c r="AAV336" s="61"/>
      <c r="AAW336" s="61"/>
      <c r="AAX336" s="61"/>
      <c r="AAY336" s="61"/>
      <c r="AAZ336" s="61"/>
      <c r="ABA336" s="61"/>
      <c r="ABB336" s="61"/>
      <c r="ABC336" s="61"/>
      <c r="ABD336" s="61"/>
      <c r="ABE336" s="61"/>
      <c r="ABF336" s="61"/>
      <c r="ABG336" s="61"/>
      <c r="ABH336" s="61"/>
      <c r="ABI336" s="61"/>
      <c r="ABJ336" s="61"/>
      <c r="ABK336" s="61"/>
      <c r="ABL336" s="61"/>
      <c r="ABM336" s="61"/>
      <c r="ABN336" s="61"/>
      <c r="ABO336" s="61"/>
      <c r="ABP336" s="61"/>
      <c r="ABQ336" s="61"/>
      <c r="ABR336" s="61"/>
      <c r="ABS336" s="61"/>
      <c r="ABT336" s="61"/>
      <c r="ABU336" s="61"/>
      <c r="ABV336" s="61"/>
      <c r="ABW336" s="61"/>
      <c r="ABX336" s="61"/>
      <c r="ABY336" s="61"/>
      <c r="ABZ336" s="61"/>
      <c r="ACA336" s="61"/>
      <c r="ACB336" s="61"/>
      <c r="ACC336" s="61"/>
      <c r="ACD336" s="61"/>
      <c r="ACE336" s="61"/>
      <c r="ACF336" s="61"/>
      <c r="ACG336" s="61"/>
      <c r="ACH336" s="61"/>
      <c r="ACI336" s="61"/>
      <c r="ACJ336" s="61"/>
      <c r="ACK336" s="61"/>
      <c r="ACL336" s="61"/>
      <c r="ACM336" s="61"/>
      <c r="ACN336" s="61"/>
      <c r="ACO336" s="61"/>
      <c r="ACP336" s="61"/>
      <c r="ACQ336" s="61"/>
      <c r="ACR336" s="61"/>
      <c r="ACS336" s="61"/>
      <c r="ACT336" s="61"/>
      <c r="ACU336" s="61"/>
      <c r="ACV336" s="61"/>
      <c r="ACW336" s="61"/>
      <c r="ACX336" s="61"/>
      <c r="ACY336" s="61"/>
      <c r="ACZ336" s="61"/>
      <c r="ADA336" s="61"/>
      <c r="ADB336" s="61"/>
      <c r="ADC336" s="61"/>
      <c r="ADD336" s="61"/>
      <c r="ADE336" s="61"/>
      <c r="ADF336" s="61"/>
      <c r="ADG336" s="61"/>
      <c r="ADH336" s="61"/>
      <c r="ADI336" s="61"/>
      <c r="ADJ336" s="61"/>
      <c r="ADK336" s="61"/>
      <c r="ADL336" s="61"/>
      <c r="ADM336" s="61"/>
      <c r="ADN336" s="61"/>
      <c r="ADO336" s="61"/>
      <c r="ADP336" s="61"/>
      <c r="ADQ336" s="61"/>
      <c r="ADR336" s="61"/>
      <c r="ADS336" s="61"/>
      <c r="ADT336" s="61"/>
      <c r="ADU336" s="61"/>
      <c r="ADV336" s="61"/>
      <c r="ADW336" s="61"/>
      <c r="ADX336" s="61"/>
      <c r="ADY336" s="61"/>
      <c r="ADZ336" s="61"/>
      <c r="AEA336" s="61"/>
      <c r="AEB336" s="61"/>
      <c r="AEC336" s="61"/>
      <c r="AED336" s="61"/>
      <c r="AEE336" s="61"/>
      <c r="AEF336" s="61"/>
      <c r="AEG336" s="61"/>
      <c r="AEH336" s="61"/>
      <c r="AEI336" s="61"/>
      <c r="AEJ336" s="61"/>
      <c r="AEK336" s="61"/>
      <c r="AEL336" s="61"/>
      <c r="AEM336" s="61"/>
      <c r="AEN336" s="61"/>
      <c r="AEO336" s="61"/>
      <c r="AEP336" s="61"/>
      <c r="AEQ336" s="61"/>
      <c r="AER336" s="61"/>
      <c r="AES336" s="61"/>
      <c r="AET336" s="61"/>
      <c r="AEU336" s="61"/>
      <c r="AEV336" s="61"/>
      <c r="AEW336" s="61"/>
      <c r="AEX336" s="61"/>
      <c r="AEY336" s="61"/>
      <c r="AEZ336" s="61"/>
      <c r="AFA336" s="61"/>
      <c r="AFB336" s="61"/>
      <c r="AFC336" s="61"/>
      <c r="AFD336" s="61"/>
      <c r="AFE336" s="61"/>
      <c r="AFF336" s="61"/>
      <c r="AFG336" s="61"/>
      <c r="AFH336" s="61"/>
      <c r="AFI336" s="61"/>
      <c r="AFJ336" s="61"/>
      <c r="AFK336" s="61"/>
      <c r="AFL336" s="61"/>
      <c r="AFM336" s="61"/>
      <c r="AFN336" s="61"/>
      <c r="AFO336" s="61"/>
      <c r="AFP336" s="61"/>
      <c r="AFQ336" s="61"/>
      <c r="AFR336" s="61"/>
      <c r="AFS336" s="61"/>
      <c r="AFT336" s="61"/>
      <c r="AFU336" s="61"/>
      <c r="AFV336" s="61"/>
      <c r="AFW336" s="61"/>
      <c r="AFX336" s="61"/>
      <c r="AFY336" s="61"/>
      <c r="AFZ336" s="61"/>
      <c r="AGA336" s="61"/>
      <c r="AGB336" s="61"/>
      <c r="AGC336" s="61"/>
      <c r="AGD336" s="61"/>
      <c r="AGE336" s="61"/>
      <c r="AGF336" s="61"/>
      <c r="AGG336" s="61"/>
      <c r="AGH336" s="61"/>
      <c r="AGI336" s="61"/>
      <c r="AGJ336" s="61"/>
      <c r="AGK336" s="61"/>
      <c r="AGL336" s="61"/>
      <c r="AGM336" s="61"/>
      <c r="AGN336" s="61"/>
      <c r="AGO336" s="61"/>
      <c r="AGP336" s="61"/>
      <c r="AGQ336" s="61"/>
      <c r="AGR336" s="61"/>
      <c r="AGS336" s="61"/>
      <c r="AGT336" s="61"/>
      <c r="AGU336" s="61"/>
      <c r="AGV336" s="61"/>
      <c r="AGW336" s="61"/>
      <c r="AGX336" s="61"/>
      <c r="AGY336" s="61"/>
      <c r="AGZ336" s="61"/>
      <c r="AHA336" s="61"/>
      <c r="AHB336" s="61"/>
      <c r="AHC336" s="61"/>
      <c r="AHD336" s="61"/>
      <c r="AHE336" s="61"/>
      <c r="AHF336" s="61"/>
      <c r="AHG336" s="61"/>
      <c r="AHH336" s="61"/>
      <c r="AHI336" s="61"/>
      <c r="AHJ336" s="61"/>
      <c r="AHK336" s="61"/>
      <c r="AHL336" s="61"/>
      <c r="AHM336" s="61"/>
      <c r="AHN336" s="61"/>
      <c r="AHO336" s="61"/>
      <c r="AHP336" s="61"/>
      <c r="AHQ336" s="61"/>
      <c r="AHR336" s="61"/>
      <c r="AHS336" s="61"/>
      <c r="AHT336" s="61"/>
      <c r="AHU336" s="61"/>
      <c r="AHV336" s="61"/>
      <c r="AHW336" s="61"/>
      <c r="AHX336" s="61"/>
      <c r="AHY336" s="61"/>
      <c r="AHZ336" s="61"/>
      <c r="AIA336" s="61"/>
      <c r="AIB336" s="61"/>
      <c r="AIC336" s="61"/>
      <c r="AID336" s="61"/>
      <c r="AIE336" s="61"/>
      <c r="AIF336" s="61"/>
      <c r="AIG336" s="61"/>
      <c r="AIH336" s="61"/>
      <c r="AII336" s="61"/>
      <c r="AIJ336" s="61"/>
      <c r="AIK336" s="61"/>
      <c r="AIL336" s="61"/>
      <c r="AIM336" s="61"/>
      <c r="AIN336" s="61"/>
      <c r="AIO336" s="61"/>
      <c r="AIP336" s="61"/>
      <c r="AIQ336" s="61"/>
      <c r="AIR336" s="61"/>
      <c r="AIS336" s="61"/>
      <c r="AIT336" s="61"/>
      <c r="AIU336" s="61"/>
      <c r="AIV336" s="61"/>
      <c r="AIW336" s="61"/>
      <c r="AIX336" s="61"/>
      <c r="AIY336" s="61"/>
      <c r="AIZ336" s="61"/>
      <c r="AJA336" s="61"/>
      <c r="AJB336" s="61"/>
      <c r="AJC336" s="61"/>
      <c r="AJD336" s="61"/>
      <c r="AJE336" s="61"/>
      <c r="AJF336" s="61"/>
      <c r="AJG336" s="61"/>
      <c r="AJH336" s="61"/>
      <c r="AJI336" s="61"/>
      <c r="AJJ336" s="61"/>
      <c r="AJK336" s="61"/>
      <c r="AJL336" s="61"/>
      <c r="AJM336" s="61"/>
      <c r="AJN336" s="61"/>
      <c r="AJO336" s="61"/>
      <c r="AJP336" s="61"/>
      <c r="AJQ336" s="61"/>
      <c r="AJR336" s="61"/>
      <c r="AJS336" s="61"/>
      <c r="AJT336" s="61"/>
      <c r="AJU336" s="61"/>
      <c r="AJV336" s="61"/>
      <c r="AJW336" s="61"/>
      <c r="AJX336" s="61"/>
      <c r="AJY336" s="61"/>
      <c r="AJZ336" s="61"/>
      <c r="AKA336" s="61"/>
      <c r="AKB336" s="61"/>
      <c r="AKC336" s="61"/>
      <c r="AKD336" s="61"/>
      <c r="AKE336" s="61"/>
      <c r="AKF336" s="61"/>
      <c r="AKG336" s="61"/>
      <c r="AKH336" s="61"/>
      <c r="AKI336" s="61"/>
      <c r="AKJ336" s="61"/>
      <c r="AKK336" s="61"/>
      <c r="AKL336" s="61"/>
      <c r="AKM336" s="61"/>
      <c r="AKN336" s="61"/>
      <c r="AKO336" s="61"/>
      <c r="AKP336" s="61"/>
      <c r="AKQ336" s="61"/>
      <c r="AKR336" s="61"/>
      <c r="AKS336" s="61"/>
      <c r="AKT336" s="61"/>
      <c r="AKU336" s="61"/>
      <c r="AKV336" s="61"/>
      <c r="AKW336" s="61"/>
      <c r="AKX336" s="61"/>
      <c r="AKY336" s="61"/>
      <c r="AKZ336" s="61"/>
      <c r="ALA336" s="61"/>
      <c r="ALB336" s="61"/>
      <c r="ALC336" s="61"/>
      <c r="ALD336" s="61"/>
      <c r="ALE336" s="61"/>
      <c r="ALF336" s="61"/>
      <c r="ALG336" s="61"/>
      <c r="ALH336" s="61"/>
      <c r="ALI336" s="61"/>
      <c r="ALJ336" s="61"/>
      <c r="ALK336" s="61"/>
      <c r="ALL336" s="61"/>
      <c r="ALM336" s="61"/>
      <c r="ALN336" s="61"/>
      <c r="ALO336" s="61"/>
      <c r="ALP336" s="61"/>
      <c r="ALQ336" s="61"/>
      <c r="ALR336" s="61"/>
      <c r="ALS336" s="61"/>
      <c r="ALT336" s="61"/>
    </row>
    <row r="337" spans="1:1008" customFormat="1" ht="80.25" customHeight="1" thickBot="1">
      <c r="A337" s="62" t="s">
        <v>106</v>
      </c>
      <c r="B337" s="202" t="s">
        <v>146</v>
      </c>
      <c r="C337" s="202"/>
      <c r="D337" s="202"/>
      <c r="E337" s="8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  <c r="IW337" s="61"/>
      <c r="IX337" s="61"/>
      <c r="IY337" s="61"/>
      <c r="IZ337" s="61"/>
      <c r="JA337" s="61"/>
      <c r="JB337" s="61"/>
      <c r="JC337" s="61"/>
      <c r="JD337" s="61"/>
      <c r="JE337" s="61"/>
      <c r="JF337" s="61"/>
      <c r="JG337" s="61"/>
      <c r="JH337" s="61"/>
      <c r="JI337" s="61"/>
      <c r="JJ337" s="61"/>
      <c r="JK337" s="61"/>
      <c r="JL337" s="61"/>
      <c r="JM337" s="61"/>
      <c r="JN337" s="61"/>
      <c r="JO337" s="61"/>
      <c r="JP337" s="61"/>
      <c r="JQ337" s="61"/>
      <c r="JR337" s="61"/>
      <c r="JS337" s="61"/>
      <c r="JT337" s="61"/>
      <c r="JU337" s="61"/>
      <c r="JV337" s="61"/>
      <c r="JW337" s="61"/>
      <c r="JX337" s="61"/>
      <c r="JY337" s="61"/>
      <c r="JZ337" s="61"/>
      <c r="KA337" s="61"/>
      <c r="KB337" s="61"/>
      <c r="KC337" s="61"/>
      <c r="KD337" s="61"/>
      <c r="KE337" s="61"/>
      <c r="KF337" s="61"/>
      <c r="KG337" s="61"/>
      <c r="KH337" s="61"/>
      <c r="KI337" s="61"/>
      <c r="KJ337" s="61"/>
      <c r="KK337" s="61"/>
      <c r="KL337" s="61"/>
      <c r="KM337" s="61"/>
      <c r="KN337" s="61"/>
      <c r="KO337" s="61"/>
      <c r="KP337" s="61"/>
      <c r="KQ337" s="61"/>
      <c r="KR337" s="61"/>
      <c r="KS337" s="61"/>
      <c r="KT337" s="61"/>
      <c r="KU337" s="61"/>
      <c r="KV337" s="61"/>
      <c r="KW337" s="61"/>
      <c r="KX337" s="61"/>
      <c r="KY337" s="61"/>
      <c r="KZ337" s="61"/>
      <c r="LA337" s="61"/>
      <c r="LB337" s="61"/>
      <c r="LC337" s="61"/>
      <c r="LD337" s="61"/>
      <c r="LE337" s="61"/>
      <c r="LF337" s="61"/>
      <c r="LG337" s="61"/>
      <c r="LH337" s="61"/>
      <c r="LI337" s="61"/>
      <c r="LJ337" s="61"/>
      <c r="LK337" s="61"/>
      <c r="LL337" s="61"/>
      <c r="LM337" s="61"/>
      <c r="LN337" s="61"/>
      <c r="LO337" s="61"/>
      <c r="LP337" s="61"/>
      <c r="LQ337" s="61"/>
      <c r="LR337" s="61"/>
      <c r="LS337" s="61"/>
      <c r="LT337" s="61"/>
      <c r="LU337" s="61"/>
      <c r="LV337" s="61"/>
      <c r="LW337" s="61"/>
      <c r="LX337" s="61"/>
      <c r="LY337" s="61"/>
      <c r="LZ337" s="61"/>
      <c r="MA337" s="61"/>
      <c r="MB337" s="61"/>
      <c r="MC337" s="61"/>
      <c r="MD337" s="61"/>
      <c r="ME337" s="61"/>
      <c r="MF337" s="61"/>
      <c r="MG337" s="61"/>
      <c r="MH337" s="61"/>
      <c r="MI337" s="61"/>
      <c r="MJ337" s="61"/>
      <c r="MK337" s="61"/>
      <c r="ML337" s="61"/>
      <c r="MM337" s="61"/>
      <c r="MN337" s="61"/>
      <c r="MO337" s="61"/>
      <c r="MP337" s="61"/>
      <c r="MQ337" s="61"/>
      <c r="MR337" s="61"/>
      <c r="MS337" s="61"/>
      <c r="MT337" s="61"/>
      <c r="MU337" s="61"/>
      <c r="MV337" s="61"/>
      <c r="MW337" s="61"/>
      <c r="MX337" s="61"/>
      <c r="MY337" s="61"/>
      <c r="MZ337" s="61"/>
      <c r="NA337" s="61"/>
      <c r="NB337" s="61"/>
      <c r="NC337" s="61"/>
      <c r="ND337" s="61"/>
      <c r="NE337" s="61"/>
      <c r="NF337" s="61"/>
      <c r="NG337" s="61"/>
      <c r="NH337" s="61"/>
      <c r="NI337" s="61"/>
      <c r="NJ337" s="61"/>
      <c r="NK337" s="61"/>
      <c r="NL337" s="61"/>
      <c r="NM337" s="61"/>
      <c r="NN337" s="61"/>
      <c r="NO337" s="61"/>
      <c r="NP337" s="61"/>
      <c r="NQ337" s="61"/>
      <c r="NR337" s="61"/>
      <c r="NS337" s="61"/>
      <c r="NT337" s="61"/>
      <c r="NU337" s="61"/>
      <c r="NV337" s="61"/>
      <c r="NW337" s="61"/>
      <c r="NX337" s="61"/>
      <c r="NY337" s="61"/>
      <c r="NZ337" s="61"/>
      <c r="OA337" s="61"/>
      <c r="OB337" s="61"/>
      <c r="OC337" s="61"/>
      <c r="OD337" s="61"/>
      <c r="OE337" s="61"/>
      <c r="OF337" s="61"/>
      <c r="OG337" s="61"/>
      <c r="OH337" s="61"/>
      <c r="OI337" s="61"/>
      <c r="OJ337" s="61"/>
      <c r="OK337" s="61"/>
      <c r="OL337" s="61"/>
      <c r="OM337" s="61"/>
      <c r="ON337" s="61"/>
      <c r="OO337" s="61"/>
      <c r="OP337" s="61"/>
      <c r="OQ337" s="61"/>
      <c r="OR337" s="61"/>
      <c r="OS337" s="61"/>
      <c r="OT337" s="61"/>
      <c r="OU337" s="61"/>
      <c r="OV337" s="61"/>
      <c r="OW337" s="61"/>
      <c r="OX337" s="61"/>
      <c r="OY337" s="61"/>
      <c r="OZ337" s="61"/>
      <c r="PA337" s="61"/>
      <c r="PB337" s="61"/>
      <c r="PC337" s="61"/>
      <c r="PD337" s="61"/>
      <c r="PE337" s="61"/>
      <c r="PF337" s="61"/>
      <c r="PG337" s="61"/>
      <c r="PH337" s="61"/>
      <c r="PI337" s="61"/>
      <c r="PJ337" s="61"/>
      <c r="PK337" s="61"/>
      <c r="PL337" s="61"/>
      <c r="PM337" s="61"/>
      <c r="PN337" s="61"/>
      <c r="PO337" s="61"/>
      <c r="PP337" s="61"/>
      <c r="PQ337" s="61"/>
      <c r="PR337" s="61"/>
      <c r="PS337" s="61"/>
      <c r="PT337" s="61"/>
      <c r="PU337" s="61"/>
      <c r="PV337" s="61"/>
      <c r="PW337" s="61"/>
      <c r="PX337" s="61"/>
      <c r="PY337" s="61"/>
      <c r="PZ337" s="61"/>
      <c r="QA337" s="61"/>
      <c r="QB337" s="61"/>
      <c r="QC337" s="61"/>
      <c r="QD337" s="61"/>
      <c r="QE337" s="61"/>
      <c r="QF337" s="61"/>
      <c r="QG337" s="61"/>
      <c r="QH337" s="61"/>
      <c r="QI337" s="61"/>
      <c r="QJ337" s="61"/>
      <c r="QK337" s="61"/>
      <c r="QL337" s="61"/>
      <c r="QM337" s="61"/>
      <c r="QN337" s="61"/>
      <c r="QO337" s="61"/>
      <c r="QP337" s="61"/>
      <c r="QQ337" s="61"/>
      <c r="QR337" s="61"/>
      <c r="QS337" s="61"/>
      <c r="QT337" s="61"/>
      <c r="QU337" s="61"/>
      <c r="QV337" s="61"/>
      <c r="QW337" s="61"/>
      <c r="QX337" s="61"/>
      <c r="QY337" s="61"/>
      <c r="QZ337" s="61"/>
      <c r="RA337" s="61"/>
      <c r="RB337" s="61"/>
      <c r="RC337" s="61"/>
      <c r="RD337" s="61"/>
      <c r="RE337" s="61"/>
      <c r="RF337" s="61"/>
      <c r="RG337" s="61"/>
      <c r="RH337" s="61"/>
      <c r="RI337" s="61"/>
      <c r="RJ337" s="61"/>
      <c r="RK337" s="61"/>
      <c r="RL337" s="61"/>
      <c r="RM337" s="61"/>
      <c r="RN337" s="61"/>
      <c r="RO337" s="61"/>
      <c r="RP337" s="61"/>
      <c r="RQ337" s="61"/>
      <c r="RR337" s="61"/>
      <c r="RS337" s="61"/>
      <c r="RT337" s="61"/>
      <c r="RU337" s="61"/>
      <c r="RV337" s="61"/>
      <c r="RW337" s="61"/>
      <c r="RX337" s="61"/>
      <c r="RY337" s="61"/>
      <c r="RZ337" s="61"/>
      <c r="SA337" s="61"/>
      <c r="SB337" s="61"/>
      <c r="SC337" s="61"/>
      <c r="SD337" s="61"/>
      <c r="SE337" s="61"/>
      <c r="SF337" s="61"/>
      <c r="SG337" s="61"/>
      <c r="SH337" s="61"/>
      <c r="SI337" s="61"/>
      <c r="SJ337" s="61"/>
      <c r="SK337" s="61"/>
      <c r="SL337" s="61"/>
      <c r="SM337" s="61"/>
      <c r="SN337" s="61"/>
      <c r="SO337" s="61"/>
      <c r="SP337" s="61"/>
      <c r="SQ337" s="61"/>
      <c r="SR337" s="61"/>
      <c r="SS337" s="61"/>
      <c r="ST337" s="61"/>
      <c r="SU337" s="61"/>
      <c r="SV337" s="61"/>
      <c r="SW337" s="61"/>
      <c r="SX337" s="61"/>
      <c r="SY337" s="61"/>
      <c r="SZ337" s="61"/>
      <c r="TA337" s="61"/>
      <c r="TB337" s="61"/>
      <c r="TC337" s="61"/>
      <c r="TD337" s="61"/>
      <c r="TE337" s="61"/>
      <c r="TF337" s="61"/>
      <c r="TG337" s="61"/>
      <c r="TH337" s="61"/>
      <c r="TI337" s="61"/>
      <c r="TJ337" s="61"/>
      <c r="TK337" s="61"/>
      <c r="TL337" s="61"/>
      <c r="TM337" s="61"/>
      <c r="TN337" s="61"/>
      <c r="TO337" s="61"/>
      <c r="TP337" s="61"/>
      <c r="TQ337" s="61"/>
      <c r="TR337" s="61"/>
      <c r="TS337" s="61"/>
      <c r="TT337" s="61"/>
      <c r="TU337" s="61"/>
      <c r="TV337" s="61"/>
      <c r="TW337" s="61"/>
      <c r="TX337" s="61"/>
      <c r="TY337" s="61"/>
      <c r="TZ337" s="61"/>
      <c r="UA337" s="61"/>
      <c r="UB337" s="61"/>
      <c r="UC337" s="61"/>
      <c r="UD337" s="61"/>
      <c r="UE337" s="61"/>
      <c r="UF337" s="61"/>
      <c r="UG337" s="61"/>
      <c r="UH337" s="61"/>
      <c r="UI337" s="61"/>
      <c r="UJ337" s="61"/>
      <c r="UK337" s="61"/>
      <c r="UL337" s="61"/>
      <c r="UM337" s="61"/>
      <c r="UN337" s="61"/>
      <c r="UO337" s="61"/>
      <c r="UP337" s="61"/>
      <c r="UQ337" s="61"/>
      <c r="UR337" s="61"/>
      <c r="US337" s="61"/>
      <c r="UT337" s="61"/>
      <c r="UU337" s="61"/>
      <c r="UV337" s="61"/>
      <c r="UW337" s="61"/>
      <c r="UX337" s="61"/>
      <c r="UY337" s="61"/>
      <c r="UZ337" s="61"/>
      <c r="VA337" s="61"/>
      <c r="VB337" s="61"/>
      <c r="VC337" s="61"/>
      <c r="VD337" s="61"/>
      <c r="VE337" s="61"/>
      <c r="VF337" s="61"/>
      <c r="VG337" s="61"/>
      <c r="VH337" s="61"/>
      <c r="VI337" s="61"/>
      <c r="VJ337" s="61"/>
      <c r="VK337" s="61"/>
      <c r="VL337" s="61"/>
      <c r="VM337" s="61"/>
      <c r="VN337" s="61"/>
      <c r="VO337" s="61"/>
      <c r="VP337" s="61"/>
      <c r="VQ337" s="61"/>
      <c r="VR337" s="61"/>
      <c r="VS337" s="61"/>
      <c r="VT337" s="61"/>
      <c r="VU337" s="61"/>
      <c r="VV337" s="61"/>
      <c r="VW337" s="61"/>
      <c r="VX337" s="61"/>
      <c r="VY337" s="61"/>
      <c r="VZ337" s="61"/>
      <c r="WA337" s="61"/>
      <c r="WB337" s="61"/>
      <c r="WC337" s="61"/>
      <c r="WD337" s="61"/>
      <c r="WE337" s="61"/>
      <c r="WF337" s="61"/>
      <c r="WG337" s="61"/>
      <c r="WH337" s="61"/>
      <c r="WI337" s="61"/>
      <c r="WJ337" s="61"/>
      <c r="WK337" s="61"/>
      <c r="WL337" s="61"/>
      <c r="WM337" s="61"/>
      <c r="WN337" s="61"/>
      <c r="WO337" s="61"/>
      <c r="WP337" s="61"/>
      <c r="WQ337" s="61"/>
      <c r="WR337" s="61"/>
      <c r="WS337" s="61"/>
      <c r="WT337" s="61"/>
      <c r="WU337" s="61"/>
      <c r="WV337" s="61"/>
      <c r="WW337" s="61"/>
      <c r="WX337" s="61"/>
      <c r="WY337" s="61"/>
      <c r="WZ337" s="61"/>
      <c r="XA337" s="61"/>
      <c r="XB337" s="61"/>
      <c r="XC337" s="61"/>
      <c r="XD337" s="61"/>
      <c r="XE337" s="61"/>
      <c r="XF337" s="61"/>
      <c r="XG337" s="61"/>
      <c r="XH337" s="61"/>
      <c r="XI337" s="61"/>
      <c r="XJ337" s="61"/>
      <c r="XK337" s="61"/>
      <c r="XL337" s="61"/>
      <c r="XM337" s="61"/>
      <c r="XN337" s="61"/>
      <c r="XO337" s="61"/>
      <c r="XP337" s="61"/>
      <c r="XQ337" s="61"/>
      <c r="XR337" s="61"/>
      <c r="XS337" s="61"/>
      <c r="XT337" s="61"/>
      <c r="XU337" s="61"/>
      <c r="XV337" s="61"/>
      <c r="XW337" s="61"/>
      <c r="XX337" s="61"/>
      <c r="XY337" s="61"/>
      <c r="XZ337" s="61"/>
      <c r="YA337" s="61"/>
      <c r="YB337" s="61"/>
      <c r="YC337" s="61"/>
      <c r="YD337" s="61"/>
      <c r="YE337" s="61"/>
      <c r="YF337" s="61"/>
      <c r="YG337" s="61"/>
      <c r="YH337" s="61"/>
      <c r="YI337" s="61"/>
      <c r="YJ337" s="61"/>
      <c r="YK337" s="61"/>
      <c r="YL337" s="61"/>
      <c r="YM337" s="61"/>
      <c r="YN337" s="61"/>
      <c r="YO337" s="61"/>
      <c r="YP337" s="61"/>
      <c r="YQ337" s="61"/>
      <c r="YR337" s="61"/>
      <c r="YS337" s="61"/>
      <c r="YT337" s="61"/>
      <c r="YU337" s="61"/>
      <c r="YV337" s="61"/>
      <c r="YW337" s="61"/>
      <c r="YX337" s="61"/>
      <c r="YY337" s="61"/>
      <c r="YZ337" s="61"/>
      <c r="ZA337" s="61"/>
      <c r="ZB337" s="61"/>
      <c r="ZC337" s="61"/>
      <c r="ZD337" s="61"/>
      <c r="ZE337" s="61"/>
      <c r="ZF337" s="61"/>
      <c r="ZG337" s="61"/>
      <c r="ZH337" s="61"/>
      <c r="ZI337" s="61"/>
      <c r="ZJ337" s="61"/>
      <c r="ZK337" s="61"/>
      <c r="ZL337" s="61"/>
      <c r="ZM337" s="61"/>
      <c r="ZN337" s="61"/>
      <c r="ZO337" s="61"/>
      <c r="ZP337" s="61"/>
      <c r="ZQ337" s="61"/>
      <c r="ZR337" s="61"/>
      <c r="ZS337" s="61"/>
      <c r="ZT337" s="61"/>
      <c r="ZU337" s="61"/>
      <c r="ZV337" s="61"/>
      <c r="ZW337" s="61"/>
      <c r="ZX337" s="61"/>
      <c r="ZY337" s="61"/>
      <c r="ZZ337" s="61"/>
      <c r="AAA337" s="61"/>
      <c r="AAB337" s="61"/>
      <c r="AAC337" s="61"/>
      <c r="AAD337" s="61"/>
      <c r="AAE337" s="61"/>
      <c r="AAF337" s="61"/>
      <c r="AAG337" s="61"/>
      <c r="AAH337" s="61"/>
      <c r="AAI337" s="61"/>
      <c r="AAJ337" s="61"/>
      <c r="AAK337" s="61"/>
      <c r="AAL337" s="61"/>
      <c r="AAM337" s="61"/>
      <c r="AAN337" s="61"/>
      <c r="AAO337" s="61"/>
      <c r="AAP337" s="61"/>
      <c r="AAQ337" s="61"/>
      <c r="AAR337" s="61"/>
      <c r="AAS337" s="61"/>
      <c r="AAT337" s="61"/>
      <c r="AAU337" s="61"/>
      <c r="AAV337" s="61"/>
      <c r="AAW337" s="61"/>
      <c r="AAX337" s="61"/>
      <c r="AAY337" s="61"/>
      <c r="AAZ337" s="61"/>
      <c r="ABA337" s="61"/>
      <c r="ABB337" s="61"/>
      <c r="ABC337" s="61"/>
      <c r="ABD337" s="61"/>
      <c r="ABE337" s="61"/>
      <c r="ABF337" s="61"/>
      <c r="ABG337" s="61"/>
      <c r="ABH337" s="61"/>
      <c r="ABI337" s="61"/>
      <c r="ABJ337" s="61"/>
      <c r="ABK337" s="61"/>
      <c r="ABL337" s="61"/>
      <c r="ABM337" s="61"/>
      <c r="ABN337" s="61"/>
      <c r="ABO337" s="61"/>
      <c r="ABP337" s="61"/>
      <c r="ABQ337" s="61"/>
      <c r="ABR337" s="61"/>
      <c r="ABS337" s="61"/>
      <c r="ABT337" s="61"/>
      <c r="ABU337" s="61"/>
      <c r="ABV337" s="61"/>
      <c r="ABW337" s="61"/>
      <c r="ABX337" s="61"/>
      <c r="ABY337" s="61"/>
      <c r="ABZ337" s="61"/>
      <c r="ACA337" s="61"/>
      <c r="ACB337" s="61"/>
      <c r="ACC337" s="61"/>
      <c r="ACD337" s="61"/>
      <c r="ACE337" s="61"/>
      <c r="ACF337" s="61"/>
      <c r="ACG337" s="61"/>
      <c r="ACH337" s="61"/>
      <c r="ACI337" s="61"/>
      <c r="ACJ337" s="61"/>
      <c r="ACK337" s="61"/>
      <c r="ACL337" s="61"/>
      <c r="ACM337" s="61"/>
      <c r="ACN337" s="61"/>
      <c r="ACO337" s="61"/>
      <c r="ACP337" s="61"/>
      <c r="ACQ337" s="61"/>
      <c r="ACR337" s="61"/>
      <c r="ACS337" s="61"/>
      <c r="ACT337" s="61"/>
      <c r="ACU337" s="61"/>
      <c r="ACV337" s="61"/>
      <c r="ACW337" s="61"/>
      <c r="ACX337" s="61"/>
      <c r="ACY337" s="61"/>
      <c r="ACZ337" s="61"/>
      <c r="ADA337" s="61"/>
      <c r="ADB337" s="61"/>
      <c r="ADC337" s="61"/>
      <c r="ADD337" s="61"/>
      <c r="ADE337" s="61"/>
      <c r="ADF337" s="61"/>
      <c r="ADG337" s="61"/>
      <c r="ADH337" s="61"/>
      <c r="ADI337" s="61"/>
      <c r="ADJ337" s="61"/>
      <c r="ADK337" s="61"/>
      <c r="ADL337" s="61"/>
      <c r="ADM337" s="61"/>
      <c r="ADN337" s="61"/>
      <c r="ADO337" s="61"/>
      <c r="ADP337" s="61"/>
      <c r="ADQ337" s="61"/>
      <c r="ADR337" s="61"/>
      <c r="ADS337" s="61"/>
      <c r="ADT337" s="61"/>
      <c r="ADU337" s="61"/>
      <c r="ADV337" s="61"/>
      <c r="ADW337" s="61"/>
      <c r="ADX337" s="61"/>
      <c r="ADY337" s="61"/>
      <c r="ADZ337" s="61"/>
      <c r="AEA337" s="61"/>
      <c r="AEB337" s="61"/>
      <c r="AEC337" s="61"/>
      <c r="AED337" s="61"/>
      <c r="AEE337" s="61"/>
      <c r="AEF337" s="61"/>
      <c r="AEG337" s="61"/>
      <c r="AEH337" s="61"/>
      <c r="AEI337" s="61"/>
      <c r="AEJ337" s="61"/>
      <c r="AEK337" s="61"/>
      <c r="AEL337" s="61"/>
      <c r="AEM337" s="61"/>
      <c r="AEN337" s="61"/>
      <c r="AEO337" s="61"/>
      <c r="AEP337" s="61"/>
      <c r="AEQ337" s="61"/>
      <c r="AER337" s="61"/>
      <c r="AES337" s="61"/>
      <c r="AET337" s="61"/>
      <c r="AEU337" s="61"/>
      <c r="AEV337" s="61"/>
      <c r="AEW337" s="61"/>
      <c r="AEX337" s="61"/>
      <c r="AEY337" s="61"/>
      <c r="AEZ337" s="61"/>
      <c r="AFA337" s="61"/>
      <c r="AFB337" s="61"/>
      <c r="AFC337" s="61"/>
      <c r="AFD337" s="61"/>
      <c r="AFE337" s="61"/>
      <c r="AFF337" s="61"/>
      <c r="AFG337" s="61"/>
      <c r="AFH337" s="61"/>
      <c r="AFI337" s="61"/>
      <c r="AFJ337" s="61"/>
      <c r="AFK337" s="61"/>
      <c r="AFL337" s="61"/>
      <c r="AFM337" s="61"/>
      <c r="AFN337" s="61"/>
      <c r="AFO337" s="61"/>
      <c r="AFP337" s="61"/>
      <c r="AFQ337" s="61"/>
      <c r="AFR337" s="61"/>
      <c r="AFS337" s="61"/>
      <c r="AFT337" s="61"/>
      <c r="AFU337" s="61"/>
      <c r="AFV337" s="61"/>
      <c r="AFW337" s="61"/>
      <c r="AFX337" s="61"/>
      <c r="AFY337" s="61"/>
      <c r="AFZ337" s="61"/>
      <c r="AGA337" s="61"/>
      <c r="AGB337" s="61"/>
      <c r="AGC337" s="61"/>
      <c r="AGD337" s="61"/>
      <c r="AGE337" s="61"/>
      <c r="AGF337" s="61"/>
      <c r="AGG337" s="61"/>
      <c r="AGH337" s="61"/>
      <c r="AGI337" s="61"/>
      <c r="AGJ337" s="61"/>
      <c r="AGK337" s="61"/>
      <c r="AGL337" s="61"/>
      <c r="AGM337" s="61"/>
      <c r="AGN337" s="61"/>
      <c r="AGO337" s="61"/>
      <c r="AGP337" s="61"/>
      <c r="AGQ337" s="61"/>
      <c r="AGR337" s="61"/>
      <c r="AGS337" s="61"/>
      <c r="AGT337" s="61"/>
      <c r="AGU337" s="61"/>
      <c r="AGV337" s="61"/>
      <c r="AGW337" s="61"/>
      <c r="AGX337" s="61"/>
      <c r="AGY337" s="61"/>
      <c r="AGZ337" s="61"/>
      <c r="AHA337" s="61"/>
      <c r="AHB337" s="61"/>
      <c r="AHC337" s="61"/>
      <c r="AHD337" s="61"/>
      <c r="AHE337" s="61"/>
      <c r="AHF337" s="61"/>
      <c r="AHG337" s="61"/>
      <c r="AHH337" s="61"/>
      <c r="AHI337" s="61"/>
      <c r="AHJ337" s="61"/>
      <c r="AHK337" s="61"/>
      <c r="AHL337" s="61"/>
      <c r="AHM337" s="61"/>
      <c r="AHN337" s="61"/>
      <c r="AHO337" s="61"/>
      <c r="AHP337" s="61"/>
      <c r="AHQ337" s="61"/>
      <c r="AHR337" s="61"/>
      <c r="AHS337" s="61"/>
      <c r="AHT337" s="61"/>
      <c r="AHU337" s="61"/>
      <c r="AHV337" s="61"/>
      <c r="AHW337" s="61"/>
      <c r="AHX337" s="61"/>
      <c r="AHY337" s="61"/>
      <c r="AHZ337" s="61"/>
      <c r="AIA337" s="61"/>
      <c r="AIB337" s="61"/>
      <c r="AIC337" s="61"/>
      <c r="AID337" s="61"/>
      <c r="AIE337" s="61"/>
      <c r="AIF337" s="61"/>
      <c r="AIG337" s="61"/>
      <c r="AIH337" s="61"/>
      <c r="AII337" s="61"/>
      <c r="AIJ337" s="61"/>
      <c r="AIK337" s="61"/>
      <c r="AIL337" s="61"/>
      <c r="AIM337" s="61"/>
      <c r="AIN337" s="61"/>
      <c r="AIO337" s="61"/>
      <c r="AIP337" s="61"/>
      <c r="AIQ337" s="61"/>
      <c r="AIR337" s="61"/>
      <c r="AIS337" s="61"/>
      <c r="AIT337" s="61"/>
      <c r="AIU337" s="61"/>
      <c r="AIV337" s="61"/>
      <c r="AIW337" s="61"/>
      <c r="AIX337" s="61"/>
      <c r="AIY337" s="61"/>
      <c r="AIZ337" s="61"/>
      <c r="AJA337" s="61"/>
      <c r="AJB337" s="61"/>
      <c r="AJC337" s="61"/>
      <c r="AJD337" s="61"/>
      <c r="AJE337" s="61"/>
      <c r="AJF337" s="61"/>
      <c r="AJG337" s="61"/>
      <c r="AJH337" s="61"/>
      <c r="AJI337" s="61"/>
      <c r="AJJ337" s="61"/>
      <c r="AJK337" s="61"/>
      <c r="AJL337" s="61"/>
      <c r="AJM337" s="61"/>
      <c r="AJN337" s="61"/>
      <c r="AJO337" s="61"/>
      <c r="AJP337" s="61"/>
      <c r="AJQ337" s="61"/>
      <c r="AJR337" s="61"/>
      <c r="AJS337" s="61"/>
      <c r="AJT337" s="61"/>
      <c r="AJU337" s="61"/>
      <c r="AJV337" s="61"/>
      <c r="AJW337" s="61"/>
      <c r="AJX337" s="61"/>
      <c r="AJY337" s="61"/>
      <c r="AJZ337" s="61"/>
      <c r="AKA337" s="61"/>
      <c r="AKB337" s="61"/>
      <c r="AKC337" s="61"/>
      <c r="AKD337" s="61"/>
      <c r="AKE337" s="61"/>
      <c r="AKF337" s="61"/>
      <c r="AKG337" s="61"/>
      <c r="AKH337" s="61"/>
      <c r="AKI337" s="61"/>
      <c r="AKJ337" s="61"/>
      <c r="AKK337" s="61"/>
      <c r="AKL337" s="61"/>
      <c r="AKM337" s="61"/>
      <c r="AKN337" s="61"/>
      <c r="AKO337" s="61"/>
      <c r="AKP337" s="61"/>
      <c r="AKQ337" s="61"/>
      <c r="AKR337" s="61"/>
      <c r="AKS337" s="61"/>
      <c r="AKT337" s="61"/>
      <c r="AKU337" s="61"/>
      <c r="AKV337" s="61"/>
      <c r="AKW337" s="61"/>
      <c r="AKX337" s="61"/>
      <c r="AKY337" s="61"/>
      <c r="AKZ337" s="61"/>
      <c r="ALA337" s="61"/>
      <c r="ALB337" s="61"/>
      <c r="ALC337" s="61"/>
      <c r="ALD337" s="61"/>
      <c r="ALE337" s="61"/>
      <c r="ALF337" s="61"/>
      <c r="ALG337" s="61"/>
      <c r="ALH337" s="61"/>
      <c r="ALI337" s="61"/>
      <c r="ALJ337" s="61"/>
      <c r="ALK337" s="61"/>
      <c r="ALL337" s="61"/>
      <c r="ALM337" s="61"/>
      <c r="ALN337" s="61"/>
      <c r="ALO337" s="61"/>
      <c r="ALP337" s="61"/>
      <c r="ALQ337" s="61"/>
      <c r="ALR337" s="61"/>
      <c r="ALS337" s="61"/>
      <c r="ALT337" s="61"/>
    </row>
    <row r="338" spans="1:1008" customFormat="1" ht="30" customHeight="1">
      <c r="A338" s="384" t="s">
        <v>208</v>
      </c>
      <c r="B338" s="385"/>
      <c r="C338" s="63" t="s">
        <v>167</v>
      </c>
      <c r="D338" s="64" t="s">
        <v>168</v>
      </c>
      <c r="E338" s="8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  <c r="IW338" s="61"/>
      <c r="IX338" s="61"/>
      <c r="IY338" s="61"/>
      <c r="IZ338" s="61"/>
      <c r="JA338" s="61"/>
      <c r="JB338" s="61"/>
      <c r="JC338" s="61"/>
      <c r="JD338" s="61"/>
      <c r="JE338" s="61"/>
      <c r="JF338" s="61"/>
      <c r="JG338" s="61"/>
      <c r="JH338" s="61"/>
      <c r="JI338" s="61"/>
      <c r="JJ338" s="61"/>
      <c r="JK338" s="61"/>
      <c r="JL338" s="61"/>
      <c r="JM338" s="61"/>
      <c r="JN338" s="61"/>
      <c r="JO338" s="61"/>
      <c r="JP338" s="61"/>
      <c r="JQ338" s="61"/>
      <c r="JR338" s="61"/>
      <c r="JS338" s="61"/>
      <c r="JT338" s="61"/>
      <c r="JU338" s="61"/>
      <c r="JV338" s="61"/>
      <c r="JW338" s="61"/>
      <c r="JX338" s="61"/>
      <c r="JY338" s="61"/>
      <c r="JZ338" s="61"/>
      <c r="KA338" s="61"/>
      <c r="KB338" s="61"/>
      <c r="KC338" s="61"/>
      <c r="KD338" s="61"/>
      <c r="KE338" s="61"/>
      <c r="KF338" s="61"/>
      <c r="KG338" s="61"/>
      <c r="KH338" s="61"/>
      <c r="KI338" s="61"/>
      <c r="KJ338" s="61"/>
      <c r="KK338" s="61"/>
      <c r="KL338" s="61"/>
      <c r="KM338" s="61"/>
      <c r="KN338" s="61"/>
      <c r="KO338" s="61"/>
      <c r="KP338" s="61"/>
      <c r="KQ338" s="61"/>
      <c r="KR338" s="61"/>
      <c r="KS338" s="61"/>
      <c r="KT338" s="61"/>
      <c r="KU338" s="61"/>
      <c r="KV338" s="61"/>
      <c r="KW338" s="61"/>
      <c r="KX338" s="61"/>
      <c r="KY338" s="61"/>
      <c r="KZ338" s="61"/>
      <c r="LA338" s="61"/>
      <c r="LB338" s="61"/>
      <c r="LC338" s="61"/>
      <c r="LD338" s="61"/>
      <c r="LE338" s="61"/>
      <c r="LF338" s="61"/>
      <c r="LG338" s="61"/>
      <c r="LH338" s="61"/>
      <c r="LI338" s="61"/>
      <c r="LJ338" s="61"/>
      <c r="LK338" s="61"/>
      <c r="LL338" s="61"/>
      <c r="LM338" s="61"/>
      <c r="LN338" s="61"/>
      <c r="LO338" s="61"/>
      <c r="LP338" s="61"/>
      <c r="LQ338" s="61"/>
      <c r="LR338" s="61"/>
      <c r="LS338" s="61"/>
      <c r="LT338" s="61"/>
      <c r="LU338" s="61"/>
      <c r="LV338" s="61"/>
      <c r="LW338" s="61"/>
      <c r="LX338" s="61"/>
      <c r="LY338" s="61"/>
      <c r="LZ338" s="61"/>
      <c r="MA338" s="61"/>
      <c r="MB338" s="61"/>
      <c r="MC338" s="61"/>
      <c r="MD338" s="61"/>
      <c r="ME338" s="61"/>
      <c r="MF338" s="61"/>
      <c r="MG338" s="61"/>
      <c r="MH338" s="61"/>
      <c r="MI338" s="61"/>
      <c r="MJ338" s="61"/>
      <c r="MK338" s="61"/>
      <c r="ML338" s="61"/>
      <c r="MM338" s="61"/>
      <c r="MN338" s="61"/>
      <c r="MO338" s="61"/>
      <c r="MP338" s="61"/>
      <c r="MQ338" s="61"/>
      <c r="MR338" s="61"/>
      <c r="MS338" s="61"/>
      <c r="MT338" s="61"/>
      <c r="MU338" s="61"/>
      <c r="MV338" s="61"/>
      <c r="MW338" s="61"/>
      <c r="MX338" s="61"/>
      <c r="MY338" s="61"/>
      <c r="MZ338" s="61"/>
      <c r="NA338" s="61"/>
      <c r="NB338" s="61"/>
      <c r="NC338" s="61"/>
      <c r="ND338" s="61"/>
      <c r="NE338" s="61"/>
      <c r="NF338" s="61"/>
      <c r="NG338" s="61"/>
      <c r="NH338" s="61"/>
      <c r="NI338" s="61"/>
      <c r="NJ338" s="61"/>
      <c r="NK338" s="61"/>
      <c r="NL338" s="61"/>
      <c r="NM338" s="61"/>
      <c r="NN338" s="61"/>
      <c r="NO338" s="61"/>
      <c r="NP338" s="61"/>
      <c r="NQ338" s="61"/>
      <c r="NR338" s="61"/>
      <c r="NS338" s="61"/>
      <c r="NT338" s="61"/>
      <c r="NU338" s="61"/>
      <c r="NV338" s="61"/>
      <c r="NW338" s="61"/>
      <c r="NX338" s="61"/>
      <c r="NY338" s="61"/>
      <c r="NZ338" s="61"/>
      <c r="OA338" s="61"/>
      <c r="OB338" s="61"/>
      <c r="OC338" s="61"/>
      <c r="OD338" s="61"/>
      <c r="OE338" s="61"/>
      <c r="OF338" s="61"/>
      <c r="OG338" s="61"/>
      <c r="OH338" s="61"/>
      <c r="OI338" s="61"/>
      <c r="OJ338" s="61"/>
      <c r="OK338" s="61"/>
      <c r="OL338" s="61"/>
      <c r="OM338" s="61"/>
      <c r="ON338" s="61"/>
      <c r="OO338" s="61"/>
      <c r="OP338" s="61"/>
      <c r="OQ338" s="61"/>
      <c r="OR338" s="61"/>
      <c r="OS338" s="61"/>
      <c r="OT338" s="61"/>
      <c r="OU338" s="61"/>
      <c r="OV338" s="61"/>
      <c r="OW338" s="61"/>
      <c r="OX338" s="61"/>
      <c r="OY338" s="61"/>
      <c r="OZ338" s="61"/>
      <c r="PA338" s="61"/>
      <c r="PB338" s="61"/>
      <c r="PC338" s="61"/>
      <c r="PD338" s="61"/>
      <c r="PE338" s="61"/>
      <c r="PF338" s="61"/>
      <c r="PG338" s="61"/>
      <c r="PH338" s="61"/>
      <c r="PI338" s="61"/>
      <c r="PJ338" s="61"/>
      <c r="PK338" s="61"/>
      <c r="PL338" s="61"/>
      <c r="PM338" s="61"/>
      <c r="PN338" s="61"/>
      <c r="PO338" s="61"/>
      <c r="PP338" s="61"/>
      <c r="PQ338" s="61"/>
      <c r="PR338" s="61"/>
      <c r="PS338" s="61"/>
      <c r="PT338" s="61"/>
      <c r="PU338" s="61"/>
      <c r="PV338" s="61"/>
      <c r="PW338" s="61"/>
      <c r="PX338" s="61"/>
      <c r="PY338" s="61"/>
      <c r="PZ338" s="61"/>
      <c r="QA338" s="61"/>
      <c r="QB338" s="61"/>
      <c r="QC338" s="61"/>
      <c r="QD338" s="61"/>
      <c r="QE338" s="61"/>
      <c r="QF338" s="61"/>
      <c r="QG338" s="61"/>
      <c r="QH338" s="61"/>
      <c r="QI338" s="61"/>
      <c r="QJ338" s="61"/>
      <c r="QK338" s="61"/>
      <c r="QL338" s="61"/>
      <c r="QM338" s="61"/>
      <c r="QN338" s="61"/>
      <c r="QO338" s="61"/>
      <c r="QP338" s="61"/>
      <c r="QQ338" s="61"/>
      <c r="QR338" s="61"/>
      <c r="QS338" s="61"/>
      <c r="QT338" s="61"/>
      <c r="QU338" s="61"/>
      <c r="QV338" s="61"/>
      <c r="QW338" s="61"/>
      <c r="QX338" s="61"/>
      <c r="QY338" s="61"/>
      <c r="QZ338" s="61"/>
      <c r="RA338" s="61"/>
      <c r="RB338" s="61"/>
      <c r="RC338" s="61"/>
      <c r="RD338" s="61"/>
      <c r="RE338" s="61"/>
      <c r="RF338" s="61"/>
      <c r="RG338" s="61"/>
      <c r="RH338" s="61"/>
      <c r="RI338" s="61"/>
      <c r="RJ338" s="61"/>
      <c r="RK338" s="61"/>
      <c r="RL338" s="61"/>
      <c r="RM338" s="61"/>
      <c r="RN338" s="61"/>
      <c r="RO338" s="61"/>
      <c r="RP338" s="61"/>
      <c r="RQ338" s="61"/>
      <c r="RR338" s="61"/>
      <c r="RS338" s="61"/>
      <c r="RT338" s="61"/>
      <c r="RU338" s="61"/>
      <c r="RV338" s="61"/>
      <c r="RW338" s="61"/>
      <c r="RX338" s="61"/>
      <c r="RY338" s="61"/>
      <c r="RZ338" s="61"/>
      <c r="SA338" s="61"/>
      <c r="SB338" s="61"/>
      <c r="SC338" s="61"/>
      <c r="SD338" s="61"/>
      <c r="SE338" s="61"/>
      <c r="SF338" s="61"/>
      <c r="SG338" s="61"/>
      <c r="SH338" s="61"/>
      <c r="SI338" s="61"/>
      <c r="SJ338" s="61"/>
      <c r="SK338" s="61"/>
      <c r="SL338" s="61"/>
      <c r="SM338" s="61"/>
      <c r="SN338" s="61"/>
      <c r="SO338" s="61"/>
      <c r="SP338" s="61"/>
      <c r="SQ338" s="61"/>
      <c r="SR338" s="61"/>
      <c r="SS338" s="61"/>
      <c r="ST338" s="61"/>
      <c r="SU338" s="61"/>
      <c r="SV338" s="61"/>
      <c r="SW338" s="61"/>
      <c r="SX338" s="61"/>
      <c r="SY338" s="61"/>
      <c r="SZ338" s="61"/>
      <c r="TA338" s="61"/>
      <c r="TB338" s="61"/>
      <c r="TC338" s="61"/>
      <c r="TD338" s="61"/>
      <c r="TE338" s="61"/>
      <c r="TF338" s="61"/>
      <c r="TG338" s="61"/>
      <c r="TH338" s="61"/>
      <c r="TI338" s="61"/>
      <c r="TJ338" s="61"/>
      <c r="TK338" s="61"/>
      <c r="TL338" s="61"/>
      <c r="TM338" s="61"/>
      <c r="TN338" s="61"/>
      <c r="TO338" s="61"/>
      <c r="TP338" s="61"/>
      <c r="TQ338" s="61"/>
      <c r="TR338" s="61"/>
      <c r="TS338" s="61"/>
      <c r="TT338" s="61"/>
      <c r="TU338" s="61"/>
      <c r="TV338" s="61"/>
      <c r="TW338" s="61"/>
      <c r="TX338" s="61"/>
      <c r="TY338" s="61"/>
      <c r="TZ338" s="61"/>
      <c r="UA338" s="61"/>
      <c r="UB338" s="61"/>
      <c r="UC338" s="61"/>
      <c r="UD338" s="61"/>
      <c r="UE338" s="61"/>
      <c r="UF338" s="61"/>
      <c r="UG338" s="61"/>
      <c r="UH338" s="61"/>
      <c r="UI338" s="61"/>
      <c r="UJ338" s="61"/>
      <c r="UK338" s="61"/>
      <c r="UL338" s="61"/>
      <c r="UM338" s="61"/>
      <c r="UN338" s="61"/>
      <c r="UO338" s="61"/>
      <c r="UP338" s="61"/>
      <c r="UQ338" s="61"/>
      <c r="UR338" s="61"/>
      <c r="US338" s="61"/>
      <c r="UT338" s="61"/>
      <c r="UU338" s="61"/>
      <c r="UV338" s="61"/>
      <c r="UW338" s="61"/>
      <c r="UX338" s="61"/>
      <c r="UY338" s="61"/>
      <c r="UZ338" s="61"/>
      <c r="VA338" s="61"/>
      <c r="VB338" s="61"/>
      <c r="VC338" s="61"/>
      <c r="VD338" s="61"/>
      <c r="VE338" s="61"/>
      <c r="VF338" s="61"/>
      <c r="VG338" s="61"/>
      <c r="VH338" s="61"/>
      <c r="VI338" s="61"/>
      <c r="VJ338" s="61"/>
      <c r="VK338" s="61"/>
      <c r="VL338" s="61"/>
      <c r="VM338" s="61"/>
      <c r="VN338" s="61"/>
      <c r="VO338" s="61"/>
      <c r="VP338" s="61"/>
      <c r="VQ338" s="61"/>
      <c r="VR338" s="61"/>
      <c r="VS338" s="61"/>
      <c r="VT338" s="61"/>
      <c r="VU338" s="61"/>
      <c r="VV338" s="61"/>
      <c r="VW338" s="61"/>
      <c r="VX338" s="61"/>
      <c r="VY338" s="61"/>
      <c r="VZ338" s="61"/>
      <c r="WA338" s="61"/>
      <c r="WB338" s="61"/>
      <c r="WC338" s="61"/>
      <c r="WD338" s="61"/>
      <c r="WE338" s="61"/>
      <c r="WF338" s="61"/>
      <c r="WG338" s="61"/>
      <c r="WH338" s="61"/>
      <c r="WI338" s="61"/>
      <c r="WJ338" s="61"/>
      <c r="WK338" s="61"/>
      <c r="WL338" s="61"/>
      <c r="WM338" s="61"/>
      <c r="WN338" s="61"/>
      <c r="WO338" s="61"/>
      <c r="WP338" s="61"/>
      <c r="WQ338" s="61"/>
      <c r="WR338" s="61"/>
      <c r="WS338" s="61"/>
      <c r="WT338" s="61"/>
      <c r="WU338" s="61"/>
      <c r="WV338" s="61"/>
      <c r="WW338" s="61"/>
      <c r="WX338" s="61"/>
      <c r="WY338" s="61"/>
      <c r="WZ338" s="61"/>
      <c r="XA338" s="61"/>
      <c r="XB338" s="61"/>
      <c r="XC338" s="61"/>
      <c r="XD338" s="61"/>
      <c r="XE338" s="61"/>
      <c r="XF338" s="61"/>
      <c r="XG338" s="61"/>
      <c r="XH338" s="61"/>
      <c r="XI338" s="61"/>
      <c r="XJ338" s="61"/>
      <c r="XK338" s="61"/>
      <c r="XL338" s="61"/>
      <c r="XM338" s="61"/>
      <c r="XN338" s="61"/>
      <c r="XO338" s="61"/>
      <c r="XP338" s="61"/>
      <c r="XQ338" s="61"/>
      <c r="XR338" s="61"/>
      <c r="XS338" s="61"/>
      <c r="XT338" s="61"/>
      <c r="XU338" s="61"/>
      <c r="XV338" s="61"/>
      <c r="XW338" s="61"/>
      <c r="XX338" s="61"/>
      <c r="XY338" s="61"/>
      <c r="XZ338" s="61"/>
      <c r="YA338" s="61"/>
      <c r="YB338" s="61"/>
      <c r="YC338" s="61"/>
      <c r="YD338" s="61"/>
      <c r="YE338" s="61"/>
      <c r="YF338" s="61"/>
      <c r="YG338" s="61"/>
      <c r="YH338" s="61"/>
      <c r="YI338" s="61"/>
      <c r="YJ338" s="61"/>
      <c r="YK338" s="61"/>
      <c r="YL338" s="61"/>
      <c r="YM338" s="61"/>
      <c r="YN338" s="61"/>
      <c r="YO338" s="61"/>
      <c r="YP338" s="61"/>
      <c r="YQ338" s="61"/>
      <c r="YR338" s="61"/>
      <c r="YS338" s="61"/>
      <c r="YT338" s="61"/>
      <c r="YU338" s="61"/>
      <c r="YV338" s="61"/>
      <c r="YW338" s="61"/>
      <c r="YX338" s="61"/>
      <c r="YY338" s="61"/>
      <c r="YZ338" s="61"/>
      <c r="ZA338" s="61"/>
      <c r="ZB338" s="61"/>
      <c r="ZC338" s="61"/>
      <c r="ZD338" s="61"/>
      <c r="ZE338" s="61"/>
      <c r="ZF338" s="61"/>
      <c r="ZG338" s="61"/>
      <c r="ZH338" s="61"/>
      <c r="ZI338" s="61"/>
      <c r="ZJ338" s="61"/>
      <c r="ZK338" s="61"/>
      <c r="ZL338" s="61"/>
      <c r="ZM338" s="61"/>
      <c r="ZN338" s="61"/>
      <c r="ZO338" s="61"/>
      <c r="ZP338" s="61"/>
      <c r="ZQ338" s="61"/>
      <c r="ZR338" s="61"/>
      <c r="ZS338" s="61"/>
      <c r="ZT338" s="61"/>
      <c r="ZU338" s="61"/>
      <c r="ZV338" s="61"/>
      <c r="ZW338" s="61"/>
      <c r="ZX338" s="61"/>
      <c r="ZY338" s="61"/>
      <c r="ZZ338" s="61"/>
      <c r="AAA338" s="61"/>
      <c r="AAB338" s="61"/>
      <c r="AAC338" s="61"/>
      <c r="AAD338" s="61"/>
      <c r="AAE338" s="61"/>
      <c r="AAF338" s="61"/>
      <c r="AAG338" s="61"/>
      <c r="AAH338" s="61"/>
      <c r="AAI338" s="61"/>
      <c r="AAJ338" s="61"/>
      <c r="AAK338" s="61"/>
      <c r="AAL338" s="61"/>
      <c r="AAM338" s="61"/>
      <c r="AAN338" s="61"/>
      <c r="AAO338" s="61"/>
      <c r="AAP338" s="61"/>
      <c r="AAQ338" s="61"/>
      <c r="AAR338" s="61"/>
      <c r="AAS338" s="61"/>
      <c r="AAT338" s="61"/>
      <c r="AAU338" s="61"/>
      <c r="AAV338" s="61"/>
      <c r="AAW338" s="61"/>
      <c r="AAX338" s="61"/>
      <c r="AAY338" s="61"/>
      <c r="AAZ338" s="61"/>
      <c r="ABA338" s="61"/>
      <c r="ABB338" s="61"/>
      <c r="ABC338" s="61"/>
      <c r="ABD338" s="61"/>
      <c r="ABE338" s="61"/>
      <c r="ABF338" s="61"/>
      <c r="ABG338" s="61"/>
      <c r="ABH338" s="61"/>
      <c r="ABI338" s="61"/>
      <c r="ABJ338" s="61"/>
      <c r="ABK338" s="61"/>
      <c r="ABL338" s="61"/>
      <c r="ABM338" s="61"/>
      <c r="ABN338" s="61"/>
      <c r="ABO338" s="61"/>
      <c r="ABP338" s="61"/>
      <c r="ABQ338" s="61"/>
      <c r="ABR338" s="61"/>
      <c r="ABS338" s="61"/>
      <c r="ABT338" s="61"/>
      <c r="ABU338" s="61"/>
      <c r="ABV338" s="61"/>
      <c r="ABW338" s="61"/>
      <c r="ABX338" s="61"/>
      <c r="ABY338" s="61"/>
      <c r="ABZ338" s="61"/>
      <c r="ACA338" s="61"/>
      <c r="ACB338" s="61"/>
      <c r="ACC338" s="61"/>
      <c r="ACD338" s="61"/>
      <c r="ACE338" s="61"/>
      <c r="ACF338" s="61"/>
      <c r="ACG338" s="61"/>
      <c r="ACH338" s="61"/>
      <c r="ACI338" s="61"/>
      <c r="ACJ338" s="61"/>
      <c r="ACK338" s="61"/>
      <c r="ACL338" s="61"/>
      <c r="ACM338" s="61"/>
      <c r="ACN338" s="61"/>
      <c r="ACO338" s="61"/>
      <c r="ACP338" s="61"/>
      <c r="ACQ338" s="61"/>
      <c r="ACR338" s="61"/>
      <c r="ACS338" s="61"/>
      <c r="ACT338" s="61"/>
      <c r="ACU338" s="61"/>
      <c r="ACV338" s="61"/>
      <c r="ACW338" s="61"/>
      <c r="ACX338" s="61"/>
      <c r="ACY338" s="61"/>
      <c r="ACZ338" s="61"/>
      <c r="ADA338" s="61"/>
      <c r="ADB338" s="61"/>
      <c r="ADC338" s="61"/>
      <c r="ADD338" s="61"/>
      <c r="ADE338" s="61"/>
      <c r="ADF338" s="61"/>
      <c r="ADG338" s="61"/>
      <c r="ADH338" s="61"/>
      <c r="ADI338" s="61"/>
      <c r="ADJ338" s="61"/>
      <c r="ADK338" s="61"/>
      <c r="ADL338" s="61"/>
      <c r="ADM338" s="61"/>
      <c r="ADN338" s="61"/>
      <c r="ADO338" s="61"/>
      <c r="ADP338" s="61"/>
      <c r="ADQ338" s="61"/>
      <c r="ADR338" s="61"/>
      <c r="ADS338" s="61"/>
      <c r="ADT338" s="61"/>
      <c r="ADU338" s="61"/>
      <c r="ADV338" s="61"/>
      <c r="ADW338" s="61"/>
      <c r="ADX338" s="61"/>
      <c r="ADY338" s="61"/>
      <c r="ADZ338" s="61"/>
      <c r="AEA338" s="61"/>
      <c r="AEB338" s="61"/>
      <c r="AEC338" s="61"/>
      <c r="AED338" s="61"/>
      <c r="AEE338" s="61"/>
      <c r="AEF338" s="61"/>
      <c r="AEG338" s="61"/>
      <c r="AEH338" s="61"/>
      <c r="AEI338" s="61"/>
      <c r="AEJ338" s="61"/>
      <c r="AEK338" s="61"/>
      <c r="AEL338" s="61"/>
      <c r="AEM338" s="61"/>
      <c r="AEN338" s="61"/>
      <c r="AEO338" s="61"/>
      <c r="AEP338" s="61"/>
      <c r="AEQ338" s="61"/>
      <c r="AER338" s="61"/>
      <c r="AES338" s="61"/>
      <c r="AET338" s="61"/>
      <c r="AEU338" s="61"/>
      <c r="AEV338" s="61"/>
      <c r="AEW338" s="61"/>
      <c r="AEX338" s="61"/>
      <c r="AEY338" s="61"/>
      <c r="AEZ338" s="61"/>
      <c r="AFA338" s="61"/>
      <c r="AFB338" s="61"/>
      <c r="AFC338" s="61"/>
      <c r="AFD338" s="61"/>
      <c r="AFE338" s="61"/>
      <c r="AFF338" s="61"/>
      <c r="AFG338" s="61"/>
      <c r="AFH338" s="61"/>
      <c r="AFI338" s="61"/>
      <c r="AFJ338" s="61"/>
      <c r="AFK338" s="61"/>
      <c r="AFL338" s="61"/>
      <c r="AFM338" s="61"/>
      <c r="AFN338" s="61"/>
      <c r="AFO338" s="61"/>
      <c r="AFP338" s="61"/>
      <c r="AFQ338" s="61"/>
      <c r="AFR338" s="61"/>
      <c r="AFS338" s="61"/>
      <c r="AFT338" s="61"/>
      <c r="AFU338" s="61"/>
      <c r="AFV338" s="61"/>
      <c r="AFW338" s="61"/>
      <c r="AFX338" s="61"/>
      <c r="AFY338" s="61"/>
      <c r="AFZ338" s="61"/>
      <c r="AGA338" s="61"/>
      <c r="AGB338" s="61"/>
      <c r="AGC338" s="61"/>
      <c r="AGD338" s="61"/>
      <c r="AGE338" s="61"/>
      <c r="AGF338" s="61"/>
      <c r="AGG338" s="61"/>
      <c r="AGH338" s="61"/>
      <c r="AGI338" s="61"/>
      <c r="AGJ338" s="61"/>
      <c r="AGK338" s="61"/>
      <c r="AGL338" s="61"/>
      <c r="AGM338" s="61"/>
      <c r="AGN338" s="61"/>
      <c r="AGO338" s="61"/>
      <c r="AGP338" s="61"/>
      <c r="AGQ338" s="61"/>
      <c r="AGR338" s="61"/>
      <c r="AGS338" s="61"/>
      <c r="AGT338" s="61"/>
      <c r="AGU338" s="61"/>
      <c r="AGV338" s="61"/>
      <c r="AGW338" s="61"/>
      <c r="AGX338" s="61"/>
      <c r="AGY338" s="61"/>
      <c r="AGZ338" s="61"/>
      <c r="AHA338" s="61"/>
      <c r="AHB338" s="61"/>
      <c r="AHC338" s="61"/>
      <c r="AHD338" s="61"/>
      <c r="AHE338" s="61"/>
      <c r="AHF338" s="61"/>
      <c r="AHG338" s="61"/>
      <c r="AHH338" s="61"/>
      <c r="AHI338" s="61"/>
      <c r="AHJ338" s="61"/>
      <c r="AHK338" s="61"/>
      <c r="AHL338" s="61"/>
      <c r="AHM338" s="61"/>
      <c r="AHN338" s="61"/>
      <c r="AHO338" s="61"/>
      <c r="AHP338" s="61"/>
      <c r="AHQ338" s="61"/>
      <c r="AHR338" s="61"/>
      <c r="AHS338" s="61"/>
      <c r="AHT338" s="61"/>
      <c r="AHU338" s="61"/>
      <c r="AHV338" s="61"/>
      <c r="AHW338" s="61"/>
      <c r="AHX338" s="61"/>
      <c r="AHY338" s="61"/>
      <c r="AHZ338" s="61"/>
      <c r="AIA338" s="61"/>
      <c r="AIB338" s="61"/>
      <c r="AIC338" s="61"/>
      <c r="AID338" s="61"/>
      <c r="AIE338" s="61"/>
      <c r="AIF338" s="61"/>
      <c r="AIG338" s="61"/>
      <c r="AIH338" s="61"/>
      <c r="AII338" s="61"/>
      <c r="AIJ338" s="61"/>
      <c r="AIK338" s="61"/>
      <c r="AIL338" s="61"/>
      <c r="AIM338" s="61"/>
      <c r="AIN338" s="61"/>
      <c r="AIO338" s="61"/>
      <c r="AIP338" s="61"/>
      <c r="AIQ338" s="61"/>
      <c r="AIR338" s="61"/>
      <c r="AIS338" s="61"/>
      <c r="AIT338" s="61"/>
      <c r="AIU338" s="61"/>
      <c r="AIV338" s="61"/>
      <c r="AIW338" s="61"/>
      <c r="AIX338" s="61"/>
      <c r="AIY338" s="61"/>
      <c r="AIZ338" s="61"/>
      <c r="AJA338" s="61"/>
      <c r="AJB338" s="61"/>
      <c r="AJC338" s="61"/>
      <c r="AJD338" s="61"/>
      <c r="AJE338" s="61"/>
      <c r="AJF338" s="61"/>
      <c r="AJG338" s="61"/>
      <c r="AJH338" s="61"/>
      <c r="AJI338" s="61"/>
      <c r="AJJ338" s="61"/>
      <c r="AJK338" s="61"/>
      <c r="AJL338" s="61"/>
      <c r="AJM338" s="61"/>
      <c r="AJN338" s="61"/>
      <c r="AJO338" s="61"/>
      <c r="AJP338" s="61"/>
      <c r="AJQ338" s="61"/>
      <c r="AJR338" s="61"/>
      <c r="AJS338" s="61"/>
      <c r="AJT338" s="61"/>
      <c r="AJU338" s="61"/>
      <c r="AJV338" s="61"/>
      <c r="AJW338" s="61"/>
      <c r="AJX338" s="61"/>
      <c r="AJY338" s="61"/>
      <c r="AJZ338" s="61"/>
      <c r="AKA338" s="61"/>
      <c r="AKB338" s="61"/>
      <c r="AKC338" s="61"/>
      <c r="AKD338" s="61"/>
      <c r="AKE338" s="61"/>
      <c r="AKF338" s="61"/>
      <c r="AKG338" s="61"/>
      <c r="AKH338" s="61"/>
      <c r="AKI338" s="61"/>
      <c r="AKJ338" s="61"/>
      <c r="AKK338" s="61"/>
      <c r="AKL338" s="61"/>
      <c r="AKM338" s="61"/>
      <c r="AKN338" s="61"/>
      <c r="AKO338" s="61"/>
      <c r="AKP338" s="61"/>
      <c r="AKQ338" s="61"/>
      <c r="AKR338" s="61"/>
      <c r="AKS338" s="61"/>
      <c r="AKT338" s="61"/>
      <c r="AKU338" s="61"/>
      <c r="AKV338" s="61"/>
      <c r="AKW338" s="61"/>
      <c r="AKX338" s="61"/>
      <c r="AKY338" s="61"/>
      <c r="AKZ338" s="61"/>
      <c r="ALA338" s="61"/>
      <c r="ALB338" s="61"/>
      <c r="ALC338" s="61"/>
      <c r="ALD338" s="61"/>
      <c r="ALE338" s="61"/>
      <c r="ALF338" s="61"/>
      <c r="ALG338" s="61"/>
      <c r="ALH338" s="61"/>
      <c r="ALI338" s="61"/>
      <c r="ALJ338" s="61"/>
      <c r="ALK338" s="61"/>
      <c r="ALL338" s="61"/>
      <c r="ALM338" s="61"/>
      <c r="ALN338" s="61"/>
      <c r="ALO338" s="61"/>
      <c r="ALP338" s="61"/>
      <c r="ALQ338" s="61"/>
      <c r="ALR338" s="61"/>
      <c r="ALS338" s="61"/>
      <c r="ALT338" s="61"/>
    </row>
    <row r="339" spans="1:1008" customFormat="1" ht="30" customHeight="1" thickBot="1">
      <c r="A339" s="205"/>
      <c r="B339" s="206"/>
      <c r="C339" s="58">
        <f>D336</f>
        <v>0</v>
      </c>
      <c r="D339" s="50">
        <f>C339/63*100</f>
        <v>0</v>
      </c>
      <c r="E339" s="8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  <c r="IW339" s="61"/>
      <c r="IX339" s="61"/>
      <c r="IY339" s="61"/>
      <c r="IZ339" s="61"/>
      <c r="JA339" s="61"/>
      <c r="JB339" s="61"/>
      <c r="JC339" s="61"/>
      <c r="JD339" s="61"/>
      <c r="JE339" s="61"/>
      <c r="JF339" s="61"/>
      <c r="JG339" s="61"/>
      <c r="JH339" s="61"/>
      <c r="JI339" s="61"/>
      <c r="JJ339" s="61"/>
      <c r="JK339" s="61"/>
      <c r="JL339" s="61"/>
      <c r="JM339" s="61"/>
      <c r="JN339" s="61"/>
      <c r="JO339" s="61"/>
      <c r="JP339" s="61"/>
      <c r="JQ339" s="61"/>
      <c r="JR339" s="61"/>
      <c r="JS339" s="61"/>
      <c r="JT339" s="61"/>
      <c r="JU339" s="61"/>
      <c r="JV339" s="61"/>
      <c r="JW339" s="61"/>
      <c r="JX339" s="61"/>
      <c r="JY339" s="61"/>
      <c r="JZ339" s="61"/>
      <c r="KA339" s="61"/>
      <c r="KB339" s="61"/>
      <c r="KC339" s="61"/>
      <c r="KD339" s="61"/>
      <c r="KE339" s="61"/>
      <c r="KF339" s="61"/>
      <c r="KG339" s="61"/>
      <c r="KH339" s="61"/>
      <c r="KI339" s="61"/>
      <c r="KJ339" s="61"/>
      <c r="KK339" s="61"/>
      <c r="KL339" s="61"/>
      <c r="KM339" s="61"/>
      <c r="KN339" s="61"/>
      <c r="KO339" s="61"/>
      <c r="KP339" s="61"/>
      <c r="KQ339" s="61"/>
      <c r="KR339" s="61"/>
      <c r="KS339" s="61"/>
      <c r="KT339" s="61"/>
      <c r="KU339" s="61"/>
      <c r="KV339" s="61"/>
      <c r="KW339" s="61"/>
      <c r="KX339" s="61"/>
      <c r="KY339" s="61"/>
      <c r="KZ339" s="61"/>
      <c r="LA339" s="61"/>
      <c r="LB339" s="61"/>
      <c r="LC339" s="61"/>
      <c r="LD339" s="61"/>
      <c r="LE339" s="61"/>
      <c r="LF339" s="61"/>
      <c r="LG339" s="61"/>
      <c r="LH339" s="61"/>
      <c r="LI339" s="61"/>
      <c r="LJ339" s="61"/>
      <c r="LK339" s="61"/>
      <c r="LL339" s="61"/>
      <c r="LM339" s="61"/>
      <c r="LN339" s="61"/>
      <c r="LO339" s="61"/>
      <c r="LP339" s="61"/>
      <c r="LQ339" s="61"/>
      <c r="LR339" s="61"/>
      <c r="LS339" s="61"/>
      <c r="LT339" s="61"/>
      <c r="LU339" s="61"/>
      <c r="LV339" s="61"/>
      <c r="LW339" s="61"/>
      <c r="LX339" s="61"/>
      <c r="LY339" s="61"/>
      <c r="LZ339" s="61"/>
      <c r="MA339" s="61"/>
      <c r="MB339" s="61"/>
      <c r="MC339" s="61"/>
      <c r="MD339" s="61"/>
      <c r="ME339" s="61"/>
      <c r="MF339" s="61"/>
      <c r="MG339" s="61"/>
      <c r="MH339" s="61"/>
      <c r="MI339" s="61"/>
      <c r="MJ339" s="61"/>
      <c r="MK339" s="61"/>
      <c r="ML339" s="61"/>
      <c r="MM339" s="61"/>
      <c r="MN339" s="61"/>
      <c r="MO339" s="61"/>
      <c r="MP339" s="61"/>
      <c r="MQ339" s="61"/>
      <c r="MR339" s="61"/>
      <c r="MS339" s="61"/>
      <c r="MT339" s="61"/>
      <c r="MU339" s="61"/>
      <c r="MV339" s="61"/>
      <c r="MW339" s="61"/>
      <c r="MX339" s="61"/>
      <c r="MY339" s="61"/>
      <c r="MZ339" s="61"/>
      <c r="NA339" s="61"/>
      <c r="NB339" s="61"/>
      <c r="NC339" s="61"/>
      <c r="ND339" s="61"/>
      <c r="NE339" s="61"/>
      <c r="NF339" s="61"/>
      <c r="NG339" s="61"/>
      <c r="NH339" s="61"/>
      <c r="NI339" s="61"/>
      <c r="NJ339" s="61"/>
      <c r="NK339" s="61"/>
      <c r="NL339" s="61"/>
      <c r="NM339" s="61"/>
      <c r="NN339" s="61"/>
      <c r="NO339" s="61"/>
      <c r="NP339" s="61"/>
      <c r="NQ339" s="61"/>
      <c r="NR339" s="61"/>
      <c r="NS339" s="61"/>
      <c r="NT339" s="61"/>
      <c r="NU339" s="61"/>
      <c r="NV339" s="61"/>
      <c r="NW339" s="61"/>
      <c r="NX339" s="61"/>
      <c r="NY339" s="61"/>
      <c r="NZ339" s="61"/>
      <c r="OA339" s="61"/>
      <c r="OB339" s="61"/>
      <c r="OC339" s="61"/>
      <c r="OD339" s="61"/>
      <c r="OE339" s="61"/>
      <c r="OF339" s="61"/>
      <c r="OG339" s="61"/>
      <c r="OH339" s="61"/>
      <c r="OI339" s="61"/>
      <c r="OJ339" s="61"/>
      <c r="OK339" s="61"/>
      <c r="OL339" s="61"/>
      <c r="OM339" s="61"/>
      <c r="ON339" s="61"/>
      <c r="OO339" s="61"/>
      <c r="OP339" s="61"/>
      <c r="OQ339" s="61"/>
      <c r="OR339" s="61"/>
      <c r="OS339" s="61"/>
      <c r="OT339" s="61"/>
      <c r="OU339" s="61"/>
      <c r="OV339" s="61"/>
      <c r="OW339" s="61"/>
      <c r="OX339" s="61"/>
      <c r="OY339" s="61"/>
      <c r="OZ339" s="61"/>
      <c r="PA339" s="61"/>
      <c r="PB339" s="61"/>
      <c r="PC339" s="61"/>
      <c r="PD339" s="61"/>
      <c r="PE339" s="61"/>
      <c r="PF339" s="61"/>
      <c r="PG339" s="61"/>
      <c r="PH339" s="61"/>
      <c r="PI339" s="61"/>
      <c r="PJ339" s="61"/>
      <c r="PK339" s="61"/>
      <c r="PL339" s="61"/>
      <c r="PM339" s="61"/>
      <c r="PN339" s="61"/>
      <c r="PO339" s="61"/>
      <c r="PP339" s="61"/>
      <c r="PQ339" s="61"/>
      <c r="PR339" s="61"/>
      <c r="PS339" s="61"/>
      <c r="PT339" s="61"/>
      <c r="PU339" s="61"/>
      <c r="PV339" s="61"/>
      <c r="PW339" s="61"/>
      <c r="PX339" s="61"/>
      <c r="PY339" s="61"/>
      <c r="PZ339" s="61"/>
      <c r="QA339" s="61"/>
      <c r="QB339" s="61"/>
      <c r="QC339" s="61"/>
      <c r="QD339" s="61"/>
      <c r="QE339" s="61"/>
      <c r="QF339" s="61"/>
      <c r="QG339" s="61"/>
      <c r="QH339" s="61"/>
      <c r="QI339" s="61"/>
      <c r="QJ339" s="61"/>
      <c r="QK339" s="61"/>
      <c r="QL339" s="61"/>
      <c r="QM339" s="61"/>
      <c r="QN339" s="61"/>
      <c r="QO339" s="61"/>
      <c r="QP339" s="61"/>
      <c r="QQ339" s="61"/>
      <c r="QR339" s="61"/>
      <c r="QS339" s="61"/>
      <c r="QT339" s="61"/>
      <c r="QU339" s="61"/>
      <c r="QV339" s="61"/>
      <c r="QW339" s="61"/>
      <c r="QX339" s="61"/>
      <c r="QY339" s="61"/>
      <c r="QZ339" s="61"/>
      <c r="RA339" s="61"/>
      <c r="RB339" s="61"/>
      <c r="RC339" s="61"/>
      <c r="RD339" s="61"/>
      <c r="RE339" s="61"/>
      <c r="RF339" s="61"/>
      <c r="RG339" s="61"/>
      <c r="RH339" s="61"/>
      <c r="RI339" s="61"/>
      <c r="RJ339" s="61"/>
      <c r="RK339" s="61"/>
      <c r="RL339" s="61"/>
      <c r="RM339" s="61"/>
      <c r="RN339" s="61"/>
      <c r="RO339" s="61"/>
      <c r="RP339" s="61"/>
      <c r="RQ339" s="61"/>
      <c r="RR339" s="61"/>
      <c r="RS339" s="61"/>
      <c r="RT339" s="61"/>
      <c r="RU339" s="61"/>
      <c r="RV339" s="61"/>
      <c r="RW339" s="61"/>
      <c r="RX339" s="61"/>
      <c r="RY339" s="61"/>
      <c r="RZ339" s="61"/>
      <c r="SA339" s="61"/>
      <c r="SB339" s="61"/>
      <c r="SC339" s="61"/>
      <c r="SD339" s="61"/>
      <c r="SE339" s="61"/>
      <c r="SF339" s="61"/>
      <c r="SG339" s="61"/>
      <c r="SH339" s="61"/>
      <c r="SI339" s="61"/>
      <c r="SJ339" s="61"/>
      <c r="SK339" s="61"/>
      <c r="SL339" s="61"/>
      <c r="SM339" s="61"/>
      <c r="SN339" s="61"/>
      <c r="SO339" s="61"/>
      <c r="SP339" s="61"/>
      <c r="SQ339" s="61"/>
      <c r="SR339" s="61"/>
      <c r="SS339" s="61"/>
      <c r="ST339" s="61"/>
      <c r="SU339" s="61"/>
      <c r="SV339" s="61"/>
      <c r="SW339" s="61"/>
      <c r="SX339" s="61"/>
      <c r="SY339" s="61"/>
      <c r="SZ339" s="61"/>
      <c r="TA339" s="61"/>
      <c r="TB339" s="61"/>
      <c r="TC339" s="61"/>
      <c r="TD339" s="61"/>
      <c r="TE339" s="61"/>
      <c r="TF339" s="61"/>
      <c r="TG339" s="61"/>
      <c r="TH339" s="61"/>
      <c r="TI339" s="61"/>
      <c r="TJ339" s="61"/>
      <c r="TK339" s="61"/>
      <c r="TL339" s="61"/>
      <c r="TM339" s="61"/>
      <c r="TN339" s="61"/>
      <c r="TO339" s="61"/>
      <c r="TP339" s="61"/>
      <c r="TQ339" s="61"/>
      <c r="TR339" s="61"/>
      <c r="TS339" s="61"/>
      <c r="TT339" s="61"/>
      <c r="TU339" s="61"/>
      <c r="TV339" s="61"/>
      <c r="TW339" s="61"/>
      <c r="TX339" s="61"/>
      <c r="TY339" s="61"/>
      <c r="TZ339" s="61"/>
      <c r="UA339" s="61"/>
      <c r="UB339" s="61"/>
      <c r="UC339" s="61"/>
      <c r="UD339" s="61"/>
      <c r="UE339" s="61"/>
      <c r="UF339" s="61"/>
      <c r="UG339" s="61"/>
      <c r="UH339" s="61"/>
      <c r="UI339" s="61"/>
      <c r="UJ339" s="61"/>
      <c r="UK339" s="61"/>
      <c r="UL339" s="61"/>
      <c r="UM339" s="61"/>
      <c r="UN339" s="61"/>
      <c r="UO339" s="61"/>
      <c r="UP339" s="61"/>
      <c r="UQ339" s="61"/>
      <c r="UR339" s="61"/>
      <c r="US339" s="61"/>
      <c r="UT339" s="61"/>
      <c r="UU339" s="61"/>
      <c r="UV339" s="61"/>
      <c r="UW339" s="61"/>
      <c r="UX339" s="61"/>
      <c r="UY339" s="61"/>
      <c r="UZ339" s="61"/>
      <c r="VA339" s="61"/>
      <c r="VB339" s="61"/>
      <c r="VC339" s="61"/>
      <c r="VD339" s="61"/>
      <c r="VE339" s="61"/>
      <c r="VF339" s="61"/>
      <c r="VG339" s="61"/>
      <c r="VH339" s="61"/>
      <c r="VI339" s="61"/>
      <c r="VJ339" s="61"/>
      <c r="VK339" s="61"/>
      <c r="VL339" s="61"/>
      <c r="VM339" s="61"/>
      <c r="VN339" s="61"/>
      <c r="VO339" s="61"/>
      <c r="VP339" s="61"/>
      <c r="VQ339" s="61"/>
      <c r="VR339" s="61"/>
      <c r="VS339" s="61"/>
      <c r="VT339" s="61"/>
      <c r="VU339" s="61"/>
      <c r="VV339" s="61"/>
      <c r="VW339" s="61"/>
      <c r="VX339" s="61"/>
      <c r="VY339" s="61"/>
      <c r="VZ339" s="61"/>
      <c r="WA339" s="61"/>
      <c r="WB339" s="61"/>
      <c r="WC339" s="61"/>
      <c r="WD339" s="61"/>
      <c r="WE339" s="61"/>
      <c r="WF339" s="61"/>
      <c r="WG339" s="61"/>
      <c r="WH339" s="61"/>
      <c r="WI339" s="61"/>
      <c r="WJ339" s="61"/>
      <c r="WK339" s="61"/>
      <c r="WL339" s="61"/>
      <c r="WM339" s="61"/>
      <c r="WN339" s="61"/>
      <c r="WO339" s="61"/>
      <c r="WP339" s="61"/>
      <c r="WQ339" s="61"/>
      <c r="WR339" s="61"/>
      <c r="WS339" s="61"/>
      <c r="WT339" s="61"/>
      <c r="WU339" s="61"/>
      <c r="WV339" s="61"/>
      <c r="WW339" s="61"/>
      <c r="WX339" s="61"/>
      <c r="WY339" s="61"/>
      <c r="WZ339" s="61"/>
      <c r="XA339" s="61"/>
      <c r="XB339" s="61"/>
      <c r="XC339" s="61"/>
      <c r="XD339" s="61"/>
      <c r="XE339" s="61"/>
      <c r="XF339" s="61"/>
      <c r="XG339" s="61"/>
      <c r="XH339" s="61"/>
      <c r="XI339" s="61"/>
      <c r="XJ339" s="61"/>
      <c r="XK339" s="61"/>
      <c r="XL339" s="61"/>
      <c r="XM339" s="61"/>
      <c r="XN339" s="61"/>
      <c r="XO339" s="61"/>
      <c r="XP339" s="61"/>
      <c r="XQ339" s="61"/>
      <c r="XR339" s="61"/>
      <c r="XS339" s="61"/>
      <c r="XT339" s="61"/>
      <c r="XU339" s="61"/>
      <c r="XV339" s="61"/>
      <c r="XW339" s="61"/>
      <c r="XX339" s="61"/>
      <c r="XY339" s="61"/>
      <c r="XZ339" s="61"/>
      <c r="YA339" s="61"/>
      <c r="YB339" s="61"/>
      <c r="YC339" s="61"/>
      <c r="YD339" s="61"/>
      <c r="YE339" s="61"/>
      <c r="YF339" s="61"/>
      <c r="YG339" s="61"/>
      <c r="YH339" s="61"/>
      <c r="YI339" s="61"/>
      <c r="YJ339" s="61"/>
      <c r="YK339" s="61"/>
      <c r="YL339" s="61"/>
      <c r="YM339" s="61"/>
      <c r="YN339" s="61"/>
      <c r="YO339" s="61"/>
      <c r="YP339" s="61"/>
      <c r="YQ339" s="61"/>
      <c r="YR339" s="61"/>
      <c r="YS339" s="61"/>
      <c r="YT339" s="61"/>
      <c r="YU339" s="61"/>
      <c r="YV339" s="61"/>
      <c r="YW339" s="61"/>
      <c r="YX339" s="61"/>
      <c r="YY339" s="61"/>
      <c r="YZ339" s="61"/>
      <c r="ZA339" s="61"/>
      <c r="ZB339" s="61"/>
      <c r="ZC339" s="61"/>
      <c r="ZD339" s="61"/>
      <c r="ZE339" s="61"/>
      <c r="ZF339" s="61"/>
      <c r="ZG339" s="61"/>
      <c r="ZH339" s="61"/>
      <c r="ZI339" s="61"/>
      <c r="ZJ339" s="61"/>
      <c r="ZK339" s="61"/>
      <c r="ZL339" s="61"/>
      <c r="ZM339" s="61"/>
      <c r="ZN339" s="61"/>
      <c r="ZO339" s="61"/>
      <c r="ZP339" s="61"/>
      <c r="ZQ339" s="61"/>
      <c r="ZR339" s="61"/>
      <c r="ZS339" s="61"/>
      <c r="ZT339" s="61"/>
      <c r="ZU339" s="61"/>
      <c r="ZV339" s="61"/>
      <c r="ZW339" s="61"/>
      <c r="ZX339" s="61"/>
      <c r="ZY339" s="61"/>
      <c r="ZZ339" s="61"/>
      <c r="AAA339" s="61"/>
      <c r="AAB339" s="61"/>
      <c r="AAC339" s="61"/>
      <c r="AAD339" s="61"/>
      <c r="AAE339" s="61"/>
      <c r="AAF339" s="61"/>
      <c r="AAG339" s="61"/>
      <c r="AAH339" s="61"/>
      <c r="AAI339" s="61"/>
      <c r="AAJ339" s="61"/>
      <c r="AAK339" s="61"/>
      <c r="AAL339" s="61"/>
      <c r="AAM339" s="61"/>
      <c r="AAN339" s="61"/>
      <c r="AAO339" s="61"/>
      <c r="AAP339" s="61"/>
      <c r="AAQ339" s="61"/>
      <c r="AAR339" s="61"/>
      <c r="AAS339" s="61"/>
      <c r="AAT339" s="61"/>
      <c r="AAU339" s="61"/>
      <c r="AAV339" s="61"/>
      <c r="AAW339" s="61"/>
      <c r="AAX339" s="61"/>
      <c r="AAY339" s="61"/>
      <c r="AAZ339" s="61"/>
      <c r="ABA339" s="61"/>
      <c r="ABB339" s="61"/>
      <c r="ABC339" s="61"/>
      <c r="ABD339" s="61"/>
      <c r="ABE339" s="61"/>
      <c r="ABF339" s="61"/>
      <c r="ABG339" s="61"/>
      <c r="ABH339" s="61"/>
      <c r="ABI339" s="61"/>
      <c r="ABJ339" s="61"/>
      <c r="ABK339" s="61"/>
      <c r="ABL339" s="61"/>
      <c r="ABM339" s="61"/>
      <c r="ABN339" s="61"/>
      <c r="ABO339" s="61"/>
      <c r="ABP339" s="61"/>
      <c r="ABQ339" s="61"/>
      <c r="ABR339" s="61"/>
      <c r="ABS339" s="61"/>
      <c r="ABT339" s="61"/>
      <c r="ABU339" s="61"/>
      <c r="ABV339" s="61"/>
      <c r="ABW339" s="61"/>
      <c r="ABX339" s="61"/>
      <c r="ABY339" s="61"/>
      <c r="ABZ339" s="61"/>
      <c r="ACA339" s="61"/>
      <c r="ACB339" s="61"/>
      <c r="ACC339" s="61"/>
      <c r="ACD339" s="61"/>
      <c r="ACE339" s="61"/>
      <c r="ACF339" s="61"/>
      <c r="ACG339" s="61"/>
      <c r="ACH339" s="61"/>
      <c r="ACI339" s="61"/>
      <c r="ACJ339" s="61"/>
      <c r="ACK339" s="61"/>
      <c r="ACL339" s="61"/>
      <c r="ACM339" s="61"/>
      <c r="ACN339" s="61"/>
      <c r="ACO339" s="61"/>
      <c r="ACP339" s="61"/>
      <c r="ACQ339" s="61"/>
      <c r="ACR339" s="61"/>
      <c r="ACS339" s="61"/>
      <c r="ACT339" s="61"/>
      <c r="ACU339" s="61"/>
      <c r="ACV339" s="61"/>
      <c r="ACW339" s="61"/>
      <c r="ACX339" s="61"/>
      <c r="ACY339" s="61"/>
      <c r="ACZ339" s="61"/>
      <c r="ADA339" s="61"/>
      <c r="ADB339" s="61"/>
      <c r="ADC339" s="61"/>
      <c r="ADD339" s="61"/>
      <c r="ADE339" s="61"/>
      <c r="ADF339" s="61"/>
      <c r="ADG339" s="61"/>
      <c r="ADH339" s="61"/>
      <c r="ADI339" s="61"/>
      <c r="ADJ339" s="61"/>
      <c r="ADK339" s="61"/>
      <c r="ADL339" s="61"/>
      <c r="ADM339" s="61"/>
      <c r="ADN339" s="61"/>
      <c r="ADO339" s="61"/>
      <c r="ADP339" s="61"/>
      <c r="ADQ339" s="61"/>
      <c r="ADR339" s="61"/>
      <c r="ADS339" s="61"/>
      <c r="ADT339" s="61"/>
      <c r="ADU339" s="61"/>
      <c r="ADV339" s="61"/>
      <c r="ADW339" s="61"/>
      <c r="ADX339" s="61"/>
      <c r="ADY339" s="61"/>
      <c r="ADZ339" s="61"/>
      <c r="AEA339" s="61"/>
      <c r="AEB339" s="61"/>
      <c r="AEC339" s="61"/>
      <c r="AED339" s="61"/>
      <c r="AEE339" s="61"/>
      <c r="AEF339" s="61"/>
      <c r="AEG339" s="61"/>
      <c r="AEH339" s="61"/>
      <c r="AEI339" s="61"/>
      <c r="AEJ339" s="61"/>
      <c r="AEK339" s="61"/>
      <c r="AEL339" s="61"/>
      <c r="AEM339" s="61"/>
      <c r="AEN339" s="61"/>
      <c r="AEO339" s="61"/>
      <c r="AEP339" s="61"/>
      <c r="AEQ339" s="61"/>
      <c r="AER339" s="61"/>
      <c r="AES339" s="61"/>
      <c r="AET339" s="61"/>
      <c r="AEU339" s="61"/>
      <c r="AEV339" s="61"/>
      <c r="AEW339" s="61"/>
      <c r="AEX339" s="61"/>
      <c r="AEY339" s="61"/>
      <c r="AEZ339" s="61"/>
      <c r="AFA339" s="61"/>
      <c r="AFB339" s="61"/>
      <c r="AFC339" s="61"/>
      <c r="AFD339" s="61"/>
      <c r="AFE339" s="61"/>
      <c r="AFF339" s="61"/>
      <c r="AFG339" s="61"/>
      <c r="AFH339" s="61"/>
      <c r="AFI339" s="61"/>
      <c r="AFJ339" s="61"/>
      <c r="AFK339" s="61"/>
      <c r="AFL339" s="61"/>
      <c r="AFM339" s="61"/>
      <c r="AFN339" s="61"/>
      <c r="AFO339" s="61"/>
      <c r="AFP339" s="61"/>
      <c r="AFQ339" s="61"/>
      <c r="AFR339" s="61"/>
      <c r="AFS339" s="61"/>
      <c r="AFT339" s="61"/>
      <c r="AFU339" s="61"/>
      <c r="AFV339" s="61"/>
      <c r="AFW339" s="61"/>
      <c r="AFX339" s="61"/>
      <c r="AFY339" s="61"/>
      <c r="AFZ339" s="61"/>
      <c r="AGA339" s="61"/>
      <c r="AGB339" s="61"/>
      <c r="AGC339" s="61"/>
      <c r="AGD339" s="61"/>
      <c r="AGE339" s="61"/>
      <c r="AGF339" s="61"/>
      <c r="AGG339" s="61"/>
      <c r="AGH339" s="61"/>
      <c r="AGI339" s="61"/>
      <c r="AGJ339" s="61"/>
      <c r="AGK339" s="61"/>
      <c r="AGL339" s="61"/>
      <c r="AGM339" s="61"/>
      <c r="AGN339" s="61"/>
      <c r="AGO339" s="61"/>
      <c r="AGP339" s="61"/>
      <c r="AGQ339" s="61"/>
      <c r="AGR339" s="61"/>
      <c r="AGS339" s="61"/>
      <c r="AGT339" s="61"/>
      <c r="AGU339" s="61"/>
      <c r="AGV339" s="61"/>
      <c r="AGW339" s="61"/>
      <c r="AGX339" s="61"/>
      <c r="AGY339" s="61"/>
      <c r="AGZ339" s="61"/>
      <c r="AHA339" s="61"/>
      <c r="AHB339" s="61"/>
      <c r="AHC339" s="61"/>
      <c r="AHD339" s="61"/>
      <c r="AHE339" s="61"/>
      <c r="AHF339" s="61"/>
      <c r="AHG339" s="61"/>
      <c r="AHH339" s="61"/>
      <c r="AHI339" s="61"/>
      <c r="AHJ339" s="61"/>
      <c r="AHK339" s="61"/>
      <c r="AHL339" s="61"/>
      <c r="AHM339" s="61"/>
      <c r="AHN339" s="61"/>
      <c r="AHO339" s="61"/>
      <c r="AHP339" s="61"/>
      <c r="AHQ339" s="61"/>
      <c r="AHR339" s="61"/>
      <c r="AHS339" s="61"/>
      <c r="AHT339" s="61"/>
      <c r="AHU339" s="61"/>
      <c r="AHV339" s="61"/>
      <c r="AHW339" s="61"/>
      <c r="AHX339" s="61"/>
      <c r="AHY339" s="61"/>
      <c r="AHZ339" s="61"/>
      <c r="AIA339" s="61"/>
      <c r="AIB339" s="61"/>
      <c r="AIC339" s="61"/>
      <c r="AID339" s="61"/>
      <c r="AIE339" s="61"/>
      <c r="AIF339" s="61"/>
      <c r="AIG339" s="61"/>
      <c r="AIH339" s="61"/>
      <c r="AII339" s="61"/>
      <c r="AIJ339" s="61"/>
      <c r="AIK339" s="61"/>
      <c r="AIL339" s="61"/>
      <c r="AIM339" s="61"/>
      <c r="AIN339" s="61"/>
      <c r="AIO339" s="61"/>
      <c r="AIP339" s="61"/>
      <c r="AIQ339" s="61"/>
      <c r="AIR339" s="61"/>
      <c r="AIS339" s="61"/>
      <c r="AIT339" s="61"/>
      <c r="AIU339" s="61"/>
      <c r="AIV339" s="61"/>
      <c r="AIW339" s="61"/>
      <c r="AIX339" s="61"/>
      <c r="AIY339" s="61"/>
      <c r="AIZ339" s="61"/>
      <c r="AJA339" s="61"/>
      <c r="AJB339" s="61"/>
      <c r="AJC339" s="61"/>
      <c r="AJD339" s="61"/>
      <c r="AJE339" s="61"/>
      <c r="AJF339" s="61"/>
      <c r="AJG339" s="61"/>
      <c r="AJH339" s="61"/>
      <c r="AJI339" s="61"/>
      <c r="AJJ339" s="61"/>
      <c r="AJK339" s="61"/>
      <c r="AJL339" s="61"/>
      <c r="AJM339" s="61"/>
      <c r="AJN339" s="61"/>
      <c r="AJO339" s="61"/>
      <c r="AJP339" s="61"/>
      <c r="AJQ339" s="61"/>
      <c r="AJR339" s="61"/>
      <c r="AJS339" s="61"/>
      <c r="AJT339" s="61"/>
      <c r="AJU339" s="61"/>
      <c r="AJV339" s="61"/>
      <c r="AJW339" s="61"/>
      <c r="AJX339" s="61"/>
      <c r="AJY339" s="61"/>
      <c r="AJZ339" s="61"/>
      <c r="AKA339" s="61"/>
      <c r="AKB339" s="61"/>
      <c r="AKC339" s="61"/>
      <c r="AKD339" s="61"/>
      <c r="AKE339" s="61"/>
      <c r="AKF339" s="61"/>
      <c r="AKG339" s="61"/>
      <c r="AKH339" s="61"/>
      <c r="AKI339" s="61"/>
      <c r="AKJ339" s="61"/>
      <c r="AKK339" s="61"/>
      <c r="AKL339" s="61"/>
      <c r="AKM339" s="61"/>
      <c r="AKN339" s="61"/>
      <c r="AKO339" s="61"/>
      <c r="AKP339" s="61"/>
      <c r="AKQ339" s="61"/>
      <c r="AKR339" s="61"/>
      <c r="AKS339" s="61"/>
      <c r="AKT339" s="61"/>
      <c r="AKU339" s="61"/>
      <c r="AKV339" s="61"/>
      <c r="AKW339" s="61"/>
      <c r="AKX339" s="61"/>
      <c r="AKY339" s="61"/>
      <c r="AKZ339" s="61"/>
      <c r="ALA339" s="61"/>
      <c r="ALB339" s="61"/>
      <c r="ALC339" s="61"/>
      <c r="ALD339" s="61"/>
      <c r="ALE339" s="61"/>
      <c r="ALF339" s="61"/>
      <c r="ALG339" s="61"/>
      <c r="ALH339" s="61"/>
      <c r="ALI339" s="61"/>
      <c r="ALJ339" s="61"/>
      <c r="ALK339" s="61"/>
      <c r="ALL339" s="61"/>
      <c r="ALM339" s="61"/>
      <c r="ALN339" s="61"/>
      <c r="ALO339" s="61"/>
      <c r="ALP339" s="61"/>
      <c r="ALQ339" s="61"/>
      <c r="ALR339" s="61"/>
      <c r="ALS339" s="61"/>
      <c r="ALT339" s="61"/>
    </row>
    <row r="340" spans="1:1008" customFormat="1" ht="15" customHeight="1" thickBot="1">
      <c r="A340" s="208"/>
      <c r="B340" s="209"/>
      <c r="C340" s="209"/>
      <c r="D340" s="210"/>
      <c r="E340" s="8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  <c r="IW340" s="61"/>
      <c r="IX340" s="61"/>
      <c r="IY340" s="61"/>
      <c r="IZ340" s="61"/>
      <c r="JA340" s="61"/>
      <c r="JB340" s="61"/>
      <c r="JC340" s="61"/>
      <c r="JD340" s="61"/>
      <c r="JE340" s="61"/>
      <c r="JF340" s="61"/>
      <c r="JG340" s="61"/>
      <c r="JH340" s="61"/>
      <c r="JI340" s="61"/>
      <c r="JJ340" s="61"/>
      <c r="JK340" s="61"/>
      <c r="JL340" s="61"/>
      <c r="JM340" s="61"/>
      <c r="JN340" s="61"/>
      <c r="JO340" s="61"/>
      <c r="JP340" s="61"/>
      <c r="JQ340" s="61"/>
      <c r="JR340" s="61"/>
      <c r="JS340" s="61"/>
      <c r="JT340" s="61"/>
      <c r="JU340" s="61"/>
      <c r="JV340" s="61"/>
      <c r="JW340" s="61"/>
      <c r="JX340" s="61"/>
      <c r="JY340" s="61"/>
      <c r="JZ340" s="61"/>
      <c r="KA340" s="61"/>
      <c r="KB340" s="61"/>
      <c r="KC340" s="61"/>
      <c r="KD340" s="61"/>
      <c r="KE340" s="61"/>
      <c r="KF340" s="61"/>
      <c r="KG340" s="61"/>
      <c r="KH340" s="61"/>
      <c r="KI340" s="61"/>
      <c r="KJ340" s="61"/>
      <c r="KK340" s="61"/>
      <c r="KL340" s="61"/>
      <c r="KM340" s="61"/>
      <c r="KN340" s="61"/>
      <c r="KO340" s="61"/>
      <c r="KP340" s="61"/>
      <c r="KQ340" s="61"/>
      <c r="KR340" s="61"/>
      <c r="KS340" s="61"/>
      <c r="KT340" s="61"/>
      <c r="KU340" s="61"/>
      <c r="KV340" s="61"/>
      <c r="KW340" s="61"/>
      <c r="KX340" s="61"/>
      <c r="KY340" s="61"/>
      <c r="KZ340" s="61"/>
      <c r="LA340" s="61"/>
      <c r="LB340" s="61"/>
      <c r="LC340" s="61"/>
      <c r="LD340" s="61"/>
      <c r="LE340" s="61"/>
      <c r="LF340" s="61"/>
      <c r="LG340" s="61"/>
      <c r="LH340" s="61"/>
      <c r="LI340" s="61"/>
      <c r="LJ340" s="61"/>
      <c r="LK340" s="61"/>
      <c r="LL340" s="61"/>
      <c r="LM340" s="61"/>
      <c r="LN340" s="61"/>
      <c r="LO340" s="61"/>
      <c r="LP340" s="61"/>
      <c r="LQ340" s="61"/>
      <c r="LR340" s="61"/>
      <c r="LS340" s="61"/>
      <c r="LT340" s="61"/>
      <c r="LU340" s="61"/>
      <c r="LV340" s="61"/>
      <c r="LW340" s="61"/>
      <c r="LX340" s="61"/>
      <c r="LY340" s="61"/>
      <c r="LZ340" s="61"/>
      <c r="MA340" s="61"/>
      <c r="MB340" s="61"/>
      <c r="MC340" s="61"/>
      <c r="MD340" s="61"/>
      <c r="ME340" s="61"/>
      <c r="MF340" s="61"/>
      <c r="MG340" s="61"/>
      <c r="MH340" s="61"/>
      <c r="MI340" s="61"/>
      <c r="MJ340" s="61"/>
      <c r="MK340" s="61"/>
      <c r="ML340" s="61"/>
      <c r="MM340" s="61"/>
      <c r="MN340" s="61"/>
      <c r="MO340" s="61"/>
      <c r="MP340" s="61"/>
      <c r="MQ340" s="61"/>
      <c r="MR340" s="61"/>
      <c r="MS340" s="61"/>
      <c r="MT340" s="61"/>
      <c r="MU340" s="61"/>
      <c r="MV340" s="61"/>
      <c r="MW340" s="61"/>
      <c r="MX340" s="61"/>
      <c r="MY340" s="61"/>
      <c r="MZ340" s="61"/>
      <c r="NA340" s="61"/>
      <c r="NB340" s="61"/>
      <c r="NC340" s="61"/>
      <c r="ND340" s="61"/>
      <c r="NE340" s="61"/>
      <c r="NF340" s="61"/>
      <c r="NG340" s="61"/>
      <c r="NH340" s="61"/>
      <c r="NI340" s="61"/>
      <c r="NJ340" s="61"/>
      <c r="NK340" s="61"/>
      <c r="NL340" s="61"/>
      <c r="NM340" s="61"/>
      <c r="NN340" s="61"/>
      <c r="NO340" s="61"/>
      <c r="NP340" s="61"/>
      <c r="NQ340" s="61"/>
      <c r="NR340" s="61"/>
      <c r="NS340" s="61"/>
      <c r="NT340" s="61"/>
      <c r="NU340" s="61"/>
      <c r="NV340" s="61"/>
      <c r="NW340" s="61"/>
      <c r="NX340" s="61"/>
      <c r="NY340" s="61"/>
      <c r="NZ340" s="61"/>
      <c r="OA340" s="61"/>
      <c r="OB340" s="61"/>
      <c r="OC340" s="61"/>
      <c r="OD340" s="61"/>
      <c r="OE340" s="61"/>
      <c r="OF340" s="61"/>
      <c r="OG340" s="61"/>
      <c r="OH340" s="61"/>
      <c r="OI340" s="61"/>
      <c r="OJ340" s="61"/>
      <c r="OK340" s="61"/>
      <c r="OL340" s="61"/>
      <c r="OM340" s="61"/>
      <c r="ON340" s="61"/>
      <c r="OO340" s="61"/>
      <c r="OP340" s="61"/>
      <c r="OQ340" s="61"/>
      <c r="OR340" s="61"/>
      <c r="OS340" s="61"/>
      <c r="OT340" s="61"/>
      <c r="OU340" s="61"/>
      <c r="OV340" s="61"/>
      <c r="OW340" s="61"/>
      <c r="OX340" s="61"/>
      <c r="OY340" s="61"/>
      <c r="OZ340" s="61"/>
      <c r="PA340" s="61"/>
      <c r="PB340" s="61"/>
      <c r="PC340" s="61"/>
      <c r="PD340" s="61"/>
      <c r="PE340" s="61"/>
      <c r="PF340" s="61"/>
      <c r="PG340" s="61"/>
      <c r="PH340" s="61"/>
      <c r="PI340" s="61"/>
      <c r="PJ340" s="61"/>
      <c r="PK340" s="61"/>
      <c r="PL340" s="61"/>
      <c r="PM340" s="61"/>
      <c r="PN340" s="61"/>
      <c r="PO340" s="61"/>
      <c r="PP340" s="61"/>
      <c r="PQ340" s="61"/>
      <c r="PR340" s="61"/>
      <c r="PS340" s="61"/>
      <c r="PT340" s="61"/>
      <c r="PU340" s="61"/>
      <c r="PV340" s="61"/>
      <c r="PW340" s="61"/>
      <c r="PX340" s="61"/>
      <c r="PY340" s="61"/>
      <c r="PZ340" s="61"/>
      <c r="QA340" s="61"/>
      <c r="QB340" s="61"/>
      <c r="QC340" s="61"/>
      <c r="QD340" s="61"/>
      <c r="QE340" s="61"/>
      <c r="QF340" s="61"/>
      <c r="QG340" s="61"/>
      <c r="QH340" s="61"/>
      <c r="QI340" s="61"/>
      <c r="QJ340" s="61"/>
      <c r="QK340" s="61"/>
      <c r="QL340" s="61"/>
      <c r="QM340" s="61"/>
      <c r="QN340" s="61"/>
      <c r="QO340" s="61"/>
      <c r="QP340" s="61"/>
      <c r="QQ340" s="61"/>
      <c r="QR340" s="61"/>
      <c r="QS340" s="61"/>
      <c r="QT340" s="61"/>
      <c r="QU340" s="61"/>
      <c r="QV340" s="61"/>
      <c r="QW340" s="61"/>
      <c r="QX340" s="61"/>
      <c r="QY340" s="61"/>
      <c r="QZ340" s="61"/>
      <c r="RA340" s="61"/>
      <c r="RB340" s="61"/>
      <c r="RC340" s="61"/>
      <c r="RD340" s="61"/>
      <c r="RE340" s="61"/>
      <c r="RF340" s="61"/>
      <c r="RG340" s="61"/>
      <c r="RH340" s="61"/>
      <c r="RI340" s="61"/>
      <c r="RJ340" s="61"/>
      <c r="RK340" s="61"/>
      <c r="RL340" s="61"/>
      <c r="RM340" s="61"/>
      <c r="RN340" s="61"/>
      <c r="RO340" s="61"/>
      <c r="RP340" s="61"/>
      <c r="RQ340" s="61"/>
      <c r="RR340" s="61"/>
      <c r="RS340" s="61"/>
      <c r="RT340" s="61"/>
      <c r="RU340" s="61"/>
      <c r="RV340" s="61"/>
      <c r="RW340" s="61"/>
      <c r="RX340" s="61"/>
      <c r="RY340" s="61"/>
      <c r="RZ340" s="61"/>
      <c r="SA340" s="61"/>
      <c r="SB340" s="61"/>
      <c r="SC340" s="61"/>
      <c r="SD340" s="61"/>
      <c r="SE340" s="61"/>
      <c r="SF340" s="61"/>
      <c r="SG340" s="61"/>
      <c r="SH340" s="61"/>
      <c r="SI340" s="61"/>
      <c r="SJ340" s="61"/>
      <c r="SK340" s="61"/>
      <c r="SL340" s="61"/>
      <c r="SM340" s="61"/>
      <c r="SN340" s="61"/>
      <c r="SO340" s="61"/>
      <c r="SP340" s="61"/>
      <c r="SQ340" s="61"/>
      <c r="SR340" s="61"/>
      <c r="SS340" s="61"/>
      <c r="ST340" s="61"/>
      <c r="SU340" s="61"/>
      <c r="SV340" s="61"/>
      <c r="SW340" s="61"/>
      <c r="SX340" s="61"/>
      <c r="SY340" s="61"/>
      <c r="SZ340" s="61"/>
      <c r="TA340" s="61"/>
      <c r="TB340" s="61"/>
      <c r="TC340" s="61"/>
      <c r="TD340" s="61"/>
      <c r="TE340" s="61"/>
      <c r="TF340" s="61"/>
      <c r="TG340" s="61"/>
      <c r="TH340" s="61"/>
      <c r="TI340" s="61"/>
      <c r="TJ340" s="61"/>
      <c r="TK340" s="61"/>
      <c r="TL340" s="61"/>
      <c r="TM340" s="61"/>
      <c r="TN340" s="61"/>
      <c r="TO340" s="61"/>
      <c r="TP340" s="61"/>
      <c r="TQ340" s="61"/>
      <c r="TR340" s="61"/>
      <c r="TS340" s="61"/>
      <c r="TT340" s="61"/>
      <c r="TU340" s="61"/>
      <c r="TV340" s="61"/>
      <c r="TW340" s="61"/>
      <c r="TX340" s="61"/>
      <c r="TY340" s="61"/>
      <c r="TZ340" s="61"/>
      <c r="UA340" s="61"/>
      <c r="UB340" s="61"/>
      <c r="UC340" s="61"/>
      <c r="UD340" s="61"/>
      <c r="UE340" s="61"/>
      <c r="UF340" s="61"/>
      <c r="UG340" s="61"/>
      <c r="UH340" s="61"/>
      <c r="UI340" s="61"/>
      <c r="UJ340" s="61"/>
      <c r="UK340" s="61"/>
      <c r="UL340" s="61"/>
      <c r="UM340" s="61"/>
      <c r="UN340" s="61"/>
      <c r="UO340" s="61"/>
      <c r="UP340" s="61"/>
      <c r="UQ340" s="61"/>
      <c r="UR340" s="61"/>
      <c r="US340" s="61"/>
      <c r="UT340" s="61"/>
      <c r="UU340" s="61"/>
      <c r="UV340" s="61"/>
      <c r="UW340" s="61"/>
      <c r="UX340" s="61"/>
      <c r="UY340" s="61"/>
      <c r="UZ340" s="61"/>
      <c r="VA340" s="61"/>
      <c r="VB340" s="61"/>
      <c r="VC340" s="61"/>
      <c r="VD340" s="61"/>
      <c r="VE340" s="61"/>
      <c r="VF340" s="61"/>
      <c r="VG340" s="61"/>
      <c r="VH340" s="61"/>
      <c r="VI340" s="61"/>
      <c r="VJ340" s="61"/>
      <c r="VK340" s="61"/>
      <c r="VL340" s="61"/>
      <c r="VM340" s="61"/>
      <c r="VN340" s="61"/>
      <c r="VO340" s="61"/>
      <c r="VP340" s="61"/>
      <c r="VQ340" s="61"/>
      <c r="VR340" s="61"/>
      <c r="VS340" s="61"/>
      <c r="VT340" s="61"/>
      <c r="VU340" s="61"/>
      <c r="VV340" s="61"/>
      <c r="VW340" s="61"/>
      <c r="VX340" s="61"/>
      <c r="VY340" s="61"/>
      <c r="VZ340" s="61"/>
      <c r="WA340" s="61"/>
      <c r="WB340" s="61"/>
      <c r="WC340" s="61"/>
      <c r="WD340" s="61"/>
      <c r="WE340" s="61"/>
      <c r="WF340" s="61"/>
      <c r="WG340" s="61"/>
      <c r="WH340" s="61"/>
      <c r="WI340" s="61"/>
      <c r="WJ340" s="61"/>
      <c r="WK340" s="61"/>
      <c r="WL340" s="61"/>
      <c r="WM340" s="61"/>
      <c r="WN340" s="61"/>
      <c r="WO340" s="61"/>
      <c r="WP340" s="61"/>
      <c r="WQ340" s="61"/>
      <c r="WR340" s="61"/>
      <c r="WS340" s="61"/>
      <c r="WT340" s="61"/>
      <c r="WU340" s="61"/>
      <c r="WV340" s="61"/>
      <c r="WW340" s="61"/>
      <c r="WX340" s="61"/>
      <c r="WY340" s="61"/>
      <c r="WZ340" s="61"/>
      <c r="XA340" s="61"/>
      <c r="XB340" s="61"/>
      <c r="XC340" s="61"/>
      <c r="XD340" s="61"/>
      <c r="XE340" s="61"/>
      <c r="XF340" s="61"/>
      <c r="XG340" s="61"/>
      <c r="XH340" s="61"/>
      <c r="XI340" s="61"/>
      <c r="XJ340" s="61"/>
      <c r="XK340" s="61"/>
      <c r="XL340" s="61"/>
      <c r="XM340" s="61"/>
      <c r="XN340" s="61"/>
      <c r="XO340" s="61"/>
      <c r="XP340" s="61"/>
      <c r="XQ340" s="61"/>
      <c r="XR340" s="61"/>
      <c r="XS340" s="61"/>
      <c r="XT340" s="61"/>
      <c r="XU340" s="61"/>
      <c r="XV340" s="61"/>
      <c r="XW340" s="61"/>
      <c r="XX340" s="61"/>
      <c r="XY340" s="61"/>
      <c r="XZ340" s="61"/>
      <c r="YA340" s="61"/>
      <c r="YB340" s="61"/>
      <c r="YC340" s="61"/>
      <c r="YD340" s="61"/>
      <c r="YE340" s="61"/>
      <c r="YF340" s="61"/>
      <c r="YG340" s="61"/>
      <c r="YH340" s="61"/>
      <c r="YI340" s="61"/>
      <c r="YJ340" s="61"/>
      <c r="YK340" s="61"/>
      <c r="YL340" s="61"/>
      <c r="YM340" s="61"/>
      <c r="YN340" s="61"/>
      <c r="YO340" s="61"/>
      <c r="YP340" s="61"/>
      <c r="YQ340" s="61"/>
      <c r="YR340" s="61"/>
      <c r="YS340" s="61"/>
      <c r="YT340" s="61"/>
      <c r="YU340" s="61"/>
      <c r="YV340" s="61"/>
      <c r="YW340" s="61"/>
      <c r="YX340" s="61"/>
      <c r="YY340" s="61"/>
      <c r="YZ340" s="61"/>
      <c r="ZA340" s="61"/>
      <c r="ZB340" s="61"/>
      <c r="ZC340" s="61"/>
      <c r="ZD340" s="61"/>
      <c r="ZE340" s="61"/>
      <c r="ZF340" s="61"/>
      <c r="ZG340" s="61"/>
      <c r="ZH340" s="61"/>
      <c r="ZI340" s="61"/>
      <c r="ZJ340" s="61"/>
      <c r="ZK340" s="61"/>
      <c r="ZL340" s="61"/>
      <c r="ZM340" s="61"/>
      <c r="ZN340" s="61"/>
      <c r="ZO340" s="61"/>
      <c r="ZP340" s="61"/>
      <c r="ZQ340" s="61"/>
      <c r="ZR340" s="61"/>
      <c r="ZS340" s="61"/>
      <c r="ZT340" s="61"/>
      <c r="ZU340" s="61"/>
      <c r="ZV340" s="61"/>
      <c r="ZW340" s="61"/>
      <c r="ZX340" s="61"/>
      <c r="ZY340" s="61"/>
      <c r="ZZ340" s="61"/>
      <c r="AAA340" s="61"/>
      <c r="AAB340" s="61"/>
      <c r="AAC340" s="61"/>
      <c r="AAD340" s="61"/>
      <c r="AAE340" s="61"/>
      <c r="AAF340" s="61"/>
      <c r="AAG340" s="61"/>
      <c r="AAH340" s="61"/>
      <c r="AAI340" s="61"/>
      <c r="AAJ340" s="61"/>
      <c r="AAK340" s="61"/>
      <c r="AAL340" s="61"/>
      <c r="AAM340" s="61"/>
      <c r="AAN340" s="61"/>
      <c r="AAO340" s="61"/>
      <c r="AAP340" s="61"/>
      <c r="AAQ340" s="61"/>
      <c r="AAR340" s="61"/>
      <c r="AAS340" s="61"/>
      <c r="AAT340" s="61"/>
      <c r="AAU340" s="61"/>
      <c r="AAV340" s="61"/>
      <c r="AAW340" s="61"/>
      <c r="AAX340" s="61"/>
      <c r="AAY340" s="61"/>
      <c r="AAZ340" s="61"/>
      <c r="ABA340" s="61"/>
      <c r="ABB340" s="61"/>
      <c r="ABC340" s="61"/>
      <c r="ABD340" s="61"/>
      <c r="ABE340" s="61"/>
      <c r="ABF340" s="61"/>
      <c r="ABG340" s="61"/>
      <c r="ABH340" s="61"/>
      <c r="ABI340" s="61"/>
      <c r="ABJ340" s="61"/>
      <c r="ABK340" s="61"/>
      <c r="ABL340" s="61"/>
      <c r="ABM340" s="61"/>
      <c r="ABN340" s="61"/>
      <c r="ABO340" s="61"/>
      <c r="ABP340" s="61"/>
      <c r="ABQ340" s="61"/>
      <c r="ABR340" s="61"/>
      <c r="ABS340" s="61"/>
      <c r="ABT340" s="61"/>
      <c r="ABU340" s="61"/>
      <c r="ABV340" s="61"/>
      <c r="ABW340" s="61"/>
      <c r="ABX340" s="61"/>
      <c r="ABY340" s="61"/>
      <c r="ABZ340" s="61"/>
      <c r="ACA340" s="61"/>
      <c r="ACB340" s="61"/>
      <c r="ACC340" s="61"/>
      <c r="ACD340" s="61"/>
      <c r="ACE340" s="61"/>
      <c r="ACF340" s="61"/>
      <c r="ACG340" s="61"/>
      <c r="ACH340" s="61"/>
      <c r="ACI340" s="61"/>
      <c r="ACJ340" s="61"/>
      <c r="ACK340" s="61"/>
      <c r="ACL340" s="61"/>
      <c r="ACM340" s="61"/>
      <c r="ACN340" s="61"/>
      <c r="ACO340" s="61"/>
      <c r="ACP340" s="61"/>
      <c r="ACQ340" s="61"/>
      <c r="ACR340" s="61"/>
      <c r="ACS340" s="61"/>
      <c r="ACT340" s="61"/>
      <c r="ACU340" s="61"/>
      <c r="ACV340" s="61"/>
      <c r="ACW340" s="61"/>
      <c r="ACX340" s="61"/>
      <c r="ACY340" s="61"/>
      <c r="ACZ340" s="61"/>
      <c r="ADA340" s="61"/>
      <c r="ADB340" s="61"/>
      <c r="ADC340" s="61"/>
      <c r="ADD340" s="61"/>
      <c r="ADE340" s="61"/>
      <c r="ADF340" s="61"/>
      <c r="ADG340" s="61"/>
      <c r="ADH340" s="61"/>
      <c r="ADI340" s="61"/>
      <c r="ADJ340" s="61"/>
      <c r="ADK340" s="61"/>
      <c r="ADL340" s="61"/>
      <c r="ADM340" s="61"/>
      <c r="ADN340" s="61"/>
      <c r="ADO340" s="61"/>
      <c r="ADP340" s="61"/>
      <c r="ADQ340" s="61"/>
      <c r="ADR340" s="61"/>
      <c r="ADS340" s="61"/>
      <c r="ADT340" s="61"/>
      <c r="ADU340" s="61"/>
      <c r="ADV340" s="61"/>
      <c r="ADW340" s="61"/>
      <c r="ADX340" s="61"/>
      <c r="ADY340" s="61"/>
      <c r="ADZ340" s="61"/>
      <c r="AEA340" s="61"/>
      <c r="AEB340" s="61"/>
      <c r="AEC340" s="61"/>
      <c r="AED340" s="61"/>
      <c r="AEE340" s="61"/>
      <c r="AEF340" s="61"/>
      <c r="AEG340" s="61"/>
      <c r="AEH340" s="61"/>
      <c r="AEI340" s="61"/>
      <c r="AEJ340" s="61"/>
      <c r="AEK340" s="61"/>
      <c r="AEL340" s="61"/>
      <c r="AEM340" s="61"/>
      <c r="AEN340" s="61"/>
      <c r="AEO340" s="61"/>
      <c r="AEP340" s="61"/>
      <c r="AEQ340" s="61"/>
      <c r="AER340" s="61"/>
      <c r="AES340" s="61"/>
      <c r="AET340" s="61"/>
      <c r="AEU340" s="61"/>
      <c r="AEV340" s="61"/>
      <c r="AEW340" s="61"/>
      <c r="AEX340" s="61"/>
      <c r="AEY340" s="61"/>
      <c r="AEZ340" s="61"/>
      <c r="AFA340" s="61"/>
      <c r="AFB340" s="61"/>
      <c r="AFC340" s="61"/>
      <c r="AFD340" s="61"/>
      <c r="AFE340" s="61"/>
      <c r="AFF340" s="61"/>
      <c r="AFG340" s="61"/>
      <c r="AFH340" s="61"/>
      <c r="AFI340" s="61"/>
      <c r="AFJ340" s="61"/>
      <c r="AFK340" s="61"/>
      <c r="AFL340" s="61"/>
      <c r="AFM340" s="61"/>
      <c r="AFN340" s="61"/>
      <c r="AFO340" s="61"/>
      <c r="AFP340" s="61"/>
      <c r="AFQ340" s="61"/>
      <c r="AFR340" s="61"/>
      <c r="AFS340" s="61"/>
      <c r="AFT340" s="61"/>
      <c r="AFU340" s="61"/>
      <c r="AFV340" s="61"/>
      <c r="AFW340" s="61"/>
      <c r="AFX340" s="61"/>
      <c r="AFY340" s="61"/>
      <c r="AFZ340" s="61"/>
      <c r="AGA340" s="61"/>
      <c r="AGB340" s="61"/>
      <c r="AGC340" s="61"/>
      <c r="AGD340" s="61"/>
      <c r="AGE340" s="61"/>
      <c r="AGF340" s="61"/>
      <c r="AGG340" s="61"/>
      <c r="AGH340" s="61"/>
      <c r="AGI340" s="61"/>
      <c r="AGJ340" s="61"/>
      <c r="AGK340" s="61"/>
      <c r="AGL340" s="61"/>
      <c r="AGM340" s="61"/>
      <c r="AGN340" s="61"/>
      <c r="AGO340" s="61"/>
      <c r="AGP340" s="61"/>
      <c r="AGQ340" s="61"/>
      <c r="AGR340" s="61"/>
      <c r="AGS340" s="61"/>
      <c r="AGT340" s="61"/>
      <c r="AGU340" s="61"/>
      <c r="AGV340" s="61"/>
      <c r="AGW340" s="61"/>
      <c r="AGX340" s="61"/>
      <c r="AGY340" s="61"/>
      <c r="AGZ340" s="61"/>
      <c r="AHA340" s="61"/>
      <c r="AHB340" s="61"/>
      <c r="AHC340" s="61"/>
      <c r="AHD340" s="61"/>
      <c r="AHE340" s="61"/>
      <c r="AHF340" s="61"/>
      <c r="AHG340" s="61"/>
      <c r="AHH340" s="61"/>
      <c r="AHI340" s="61"/>
      <c r="AHJ340" s="61"/>
      <c r="AHK340" s="61"/>
      <c r="AHL340" s="61"/>
      <c r="AHM340" s="61"/>
      <c r="AHN340" s="61"/>
      <c r="AHO340" s="61"/>
      <c r="AHP340" s="61"/>
      <c r="AHQ340" s="61"/>
      <c r="AHR340" s="61"/>
      <c r="AHS340" s="61"/>
      <c r="AHT340" s="61"/>
      <c r="AHU340" s="61"/>
      <c r="AHV340" s="61"/>
      <c r="AHW340" s="61"/>
      <c r="AHX340" s="61"/>
      <c r="AHY340" s="61"/>
      <c r="AHZ340" s="61"/>
      <c r="AIA340" s="61"/>
      <c r="AIB340" s="61"/>
      <c r="AIC340" s="61"/>
      <c r="AID340" s="61"/>
      <c r="AIE340" s="61"/>
      <c r="AIF340" s="61"/>
      <c r="AIG340" s="61"/>
      <c r="AIH340" s="61"/>
      <c r="AII340" s="61"/>
      <c r="AIJ340" s="61"/>
      <c r="AIK340" s="61"/>
      <c r="AIL340" s="61"/>
      <c r="AIM340" s="61"/>
      <c r="AIN340" s="61"/>
      <c r="AIO340" s="61"/>
      <c r="AIP340" s="61"/>
      <c r="AIQ340" s="61"/>
      <c r="AIR340" s="61"/>
      <c r="AIS340" s="61"/>
      <c r="AIT340" s="61"/>
      <c r="AIU340" s="61"/>
      <c r="AIV340" s="61"/>
      <c r="AIW340" s="61"/>
      <c r="AIX340" s="61"/>
      <c r="AIY340" s="61"/>
      <c r="AIZ340" s="61"/>
      <c r="AJA340" s="61"/>
      <c r="AJB340" s="61"/>
      <c r="AJC340" s="61"/>
      <c r="AJD340" s="61"/>
      <c r="AJE340" s="61"/>
      <c r="AJF340" s="61"/>
      <c r="AJG340" s="61"/>
      <c r="AJH340" s="61"/>
      <c r="AJI340" s="61"/>
      <c r="AJJ340" s="61"/>
      <c r="AJK340" s="61"/>
      <c r="AJL340" s="61"/>
      <c r="AJM340" s="61"/>
      <c r="AJN340" s="61"/>
      <c r="AJO340" s="61"/>
      <c r="AJP340" s="61"/>
      <c r="AJQ340" s="61"/>
      <c r="AJR340" s="61"/>
      <c r="AJS340" s="61"/>
      <c r="AJT340" s="61"/>
      <c r="AJU340" s="61"/>
      <c r="AJV340" s="61"/>
      <c r="AJW340" s="61"/>
      <c r="AJX340" s="61"/>
      <c r="AJY340" s="61"/>
      <c r="AJZ340" s="61"/>
      <c r="AKA340" s="61"/>
      <c r="AKB340" s="61"/>
      <c r="AKC340" s="61"/>
      <c r="AKD340" s="61"/>
      <c r="AKE340" s="61"/>
      <c r="AKF340" s="61"/>
      <c r="AKG340" s="61"/>
      <c r="AKH340" s="61"/>
      <c r="AKI340" s="61"/>
      <c r="AKJ340" s="61"/>
      <c r="AKK340" s="61"/>
      <c r="AKL340" s="61"/>
      <c r="AKM340" s="61"/>
      <c r="AKN340" s="61"/>
      <c r="AKO340" s="61"/>
      <c r="AKP340" s="61"/>
      <c r="AKQ340" s="61"/>
      <c r="AKR340" s="61"/>
      <c r="AKS340" s="61"/>
      <c r="AKT340" s="61"/>
      <c r="AKU340" s="61"/>
      <c r="AKV340" s="61"/>
      <c r="AKW340" s="61"/>
      <c r="AKX340" s="61"/>
      <c r="AKY340" s="61"/>
      <c r="AKZ340" s="61"/>
      <c r="ALA340" s="61"/>
      <c r="ALB340" s="61"/>
      <c r="ALC340" s="61"/>
      <c r="ALD340" s="61"/>
      <c r="ALE340" s="61"/>
      <c r="ALF340" s="61"/>
      <c r="ALG340" s="61"/>
      <c r="ALH340" s="61"/>
      <c r="ALI340" s="61"/>
      <c r="ALJ340" s="61"/>
      <c r="ALK340" s="61"/>
      <c r="ALL340" s="61"/>
      <c r="ALM340" s="61"/>
      <c r="ALN340" s="61"/>
      <c r="ALO340" s="61"/>
      <c r="ALP340" s="61"/>
      <c r="ALQ340" s="61"/>
      <c r="ALR340" s="61"/>
      <c r="ALS340" s="61"/>
      <c r="ALT340" s="61"/>
    </row>
    <row r="341" spans="1:1008" customFormat="1" ht="30" customHeight="1">
      <c r="A341" s="203" t="s">
        <v>209</v>
      </c>
      <c r="B341" s="204"/>
      <c r="C341" s="47" t="s">
        <v>192</v>
      </c>
      <c r="D341" s="53" t="s">
        <v>193</v>
      </c>
      <c r="E341" s="8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  <c r="CJ341" s="61"/>
      <c r="CK341" s="61"/>
      <c r="CL341" s="61"/>
      <c r="CM341" s="61"/>
      <c r="CN341" s="61"/>
      <c r="CO341" s="61"/>
      <c r="CP341" s="61"/>
      <c r="CQ341" s="61"/>
      <c r="CR341" s="61"/>
      <c r="CS341" s="61"/>
      <c r="CT341" s="61"/>
      <c r="CU341" s="61"/>
      <c r="CV341" s="61"/>
      <c r="CW341" s="61"/>
      <c r="CX341" s="61"/>
      <c r="CY341" s="61"/>
      <c r="CZ341" s="61"/>
      <c r="DA341" s="61"/>
      <c r="DB341" s="61"/>
      <c r="DC341" s="61"/>
      <c r="DD341" s="61"/>
      <c r="DE341" s="61"/>
      <c r="DF341" s="61"/>
      <c r="DG341" s="61"/>
      <c r="DH341" s="61"/>
      <c r="DI341" s="61"/>
      <c r="DJ341" s="61"/>
      <c r="DK341" s="61"/>
      <c r="DL341" s="61"/>
      <c r="DM341" s="61"/>
      <c r="DN341" s="61"/>
      <c r="DO341" s="61"/>
      <c r="DP341" s="61"/>
      <c r="DQ341" s="61"/>
      <c r="DR341" s="61"/>
      <c r="DS341" s="61"/>
      <c r="DT341" s="61"/>
      <c r="DU341" s="61"/>
      <c r="DV341" s="61"/>
      <c r="DW341" s="61"/>
      <c r="DX341" s="61"/>
      <c r="DY341" s="61"/>
      <c r="DZ341" s="61"/>
      <c r="EA341" s="61"/>
      <c r="EB341" s="61"/>
      <c r="EC341" s="61"/>
      <c r="ED341" s="61"/>
      <c r="EE341" s="61"/>
      <c r="EF341" s="61"/>
      <c r="EG341" s="61"/>
      <c r="EH341" s="61"/>
      <c r="EI341" s="61"/>
      <c r="EJ341" s="61"/>
      <c r="EK341" s="61"/>
      <c r="EL341" s="61"/>
      <c r="EM341" s="61"/>
      <c r="EN341" s="61"/>
      <c r="EO341" s="61"/>
      <c r="EP341" s="61"/>
      <c r="EQ341" s="61"/>
      <c r="ER341" s="61"/>
      <c r="ES341" s="61"/>
      <c r="ET341" s="61"/>
      <c r="EU341" s="61"/>
      <c r="EV341" s="61"/>
      <c r="EW341" s="61"/>
      <c r="EX341" s="61"/>
      <c r="EY341" s="61"/>
      <c r="EZ341" s="61"/>
      <c r="FA341" s="61"/>
      <c r="FB341" s="61"/>
      <c r="FC341" s="61"/>
      <c r="FD341" s="61"/>
      <c r="FE341" s="61"/>
      <c r="FF341" s="61"/>
      <c r="FG341" s="61"/>
      <c r="FH341" s="61"/>
      <c r="FI341" s="61"/>
      <c r="FJ341" s="61"/>
      <c r="FK341" s="61"/>
      <c r="FL341" s="61"/>
      <c r="FM341" s="61"/>
      <c r="FN341" s="61"/>
      <c r="FO341" s="61"/>
      <c r="FP341" s="61"/>
      <c r="FQ341" s="61"/>
      <c r="FR341" s="61"/>
      <c r="FS341" s="61"/>
      <c r="FT341" s="61"/>
      <c r="FU341" s="61"/>
      <c r="FV341" s="61"/>
      <c r="FW341" s="61"/>
      <c r="FX341" s="61"/>
      <c r="FY341" s="61"/>
      <c r="FZ341" s="61"/>
      <c r="GA341" s="61"/>
      <c r="GB341" s="61"/>
      <c r="GC341" s="61"/>
      <c r="GD341" s="61"/>
      <c r="GE341" s="61"/>
      <c r="GF341" s="61"/>
      <c r="GG341" s="61"/>
      <c r="GH341" s="61"/>
      <c r="GI341" s="61"/>
      <c r="GJ341" s="61"/>
      <c r="GK341" s="61"/>
      <c r="GL341" s="61"/>
      <c r="GM341" s="61"/>
      <c r="GN341" s="61"/>
      <c r="GO341" s="61"/>
      <c r="GP341" s="61"/>
      <c r="GQ341" s="61"/>
      <c r="GR341" s="61"/>
      <c r="GS341" s="61"/>
      <c r="GT341" s="61"/>
      <c r="GU341" s="61"/>
      <c r="GV341" s="61"/>
      <c r="GW341" s="61"/>
      <c r="GX341" s="61"/>
      <c r="GY341" s="61"/>
      <c r="GZ341" s="61"/>
      <c r="HA341" s="61"/>
      <c r="HB341" s="61"/>
      <c r="HC341" s="61"/>
      <c r="HD341" s="61"/>
      <c r="HE341" s="61"/>
      <c r="HF341" s="61"/>
      <c r="HG341" s="61"/>
      <c r="HH341" s="61"/>
      <c r="HI341" s="61"/>
      <c r="HJ341" s="61"/>
      <c r="HK341" s="61"/>
      <c r="HL341" s="61"/>
      <c r="HM341" s="61"/>
      <c r="HN341" s="61"/>
      <c r="HO341" s="61"/>
      <c r="HP341" s="61"/>
      <c r="HQ341" s="61"/>
      <c r="HR341" s="61"/>
      <c r="HS341" s="61"/>
      <c r="HT341" s="61"/>
      <c r="HU341" s="61"/>
      <c r="HV341" s="61"/>
      <c r="HW341" s="61"/>
      <c r="HX341" s="61"/>
      <c r="HY341" s="61"/>
      <c r="HZ341" s="61"/>
      <c r="IA341" s="61"/>
      <c r="IB341" s="61"/>
      <c r="IC341" s="61"/>
      <c r="ID341" s="61"/>
      <c r="IE341" s="61"/>
      <c r="IF341" s="61"/>
      <c r="IG341" s="61"/>
      <c r="IH341" s="61"/>
      <c r="II341" s="61"/>
      <c r="IJ341" s="61"/>
      <c r="IK341" s="61"/>
      <c r="IL341" s="61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  <c r="IW341" s="61"/>
      <c r="IX341" s="61"/>
      <c r="IY341" s="61"/>
      <c r="IZ341" s="61"/>
      <c r="JA341" s="61"/>
      <c r="JB341" s="61"/>
      <c r="JC341" s="61"/>
      <c r="JD341" s="61"/>
      <c r="JE341" s="61"/>
      <c r="JF341" s="61"/>
      <c r="JG341" s="61"/>
      <c r="JH341" s="61"/>
      <c r="JI341" s="61"/>
      <c r="JJ341" s="61"/>
      <c r="JK341" s="61"/>
      <c r="JL341" s="61"/>
      <c r="JM341" s="61"/>
      <c r="JN341" s="61"/>
      <c r="JO341" s="61"/>
      <c r="JP341" s="61"/>
      <c r="JQ341" s="61"/>
      <c r="JR341" s="61"/>
      <c r="JS341" s="61"/>
      <c r="JT341" s="61"/>
      <c r="JU341" s="61"/>
      <c r="JV341" s="61"/>
      <c r="JW341" s="61"/>
      <c r="JX341" s="61"/>
      <c r="JY341" s="61"/>
      <c r="JZ341" s="61"/>
      <c r="KA341" s="61"/>
      <c r="KB341" s="61"/>
      <c r="KC341" s="61"/>
      <c r="KD341" s="61"/>
      <c r="KE341" s="61"/>
      <c r="KF341" s="61"/>
      <c r="KG341" s="61"/>
      <c r="KH341" s="61"/>
      <c r="KI341" s="61"/>
      <c r="KJ341" s="61"/>
      <c r="KK341" s="61"/>
      <c r="KL341" s="61"/>
      <c r="KM341" s="61"/>
      <c r="KN341" s="61"/>
      <c r="KO341" s="61"/>
      <c r="KP341" s="61"/>
      <c r="KQ341" s="61"/>
      <c r="KR341" s="61"/>
      <c r="KS341" s="61"/>
      <c r="KT341" s="61"/>
      <c r="KU341" s="61"/>
      <c r="KV341" s="61"/>
      <c r="KW341" s="61"/>
      <c r="KX341" s="61"/>
      <c r="KY341" s="61"/>
      <c r="KZ341" s="61"/>
      <c r="LA341" s="61"/>
      <c r="LB341" s="61"/>
      <c r="LC341" s="61"/>
      <c r="LD341" s="61"/>
      <c r="LE341" s="61"/>
      <c r="LF341" s="61"/>
      <c r="LG341" s="61"/>
      <c r="LH341" s="61"/>
      <c r="LI341" s="61"/>
      <c r="LJ341" s="61"/>
      <c r="LK341" s="61"/>
      <c r="LL341" s="61"/>
      <c r="LM341" s="61"/>
      <c r="LN341" s="61"/>
      <c r="LO341" s="61"/>
      <c r="LP341" s="61"/>
      <c r="LQ341" s="61"/>
      <c r="LR341" s="61"/>
      <c r="LS341" s="61"/>
      <c r="LT341" s="61"/>
      <c r="LU341" s="61"/>
      <c r="LV341" s="61"/>
      <c r="LW341" s="61"/>
      <c r="LX341" s="61"/>
      <c r="LY341" s="61"/>
      <c r="LZ341" s="61"/>
      <c r="MA341" s="61"/>
      <c r="MB341" s="61"/>
      <c r="MC341" s="61"/>
      <c r="MD341" s="61"/>
      <c r="ME341" s="61"/>
      <c r="MF341" s="61"/>
      <c r="MG341" s="61"/>
      <c r="MH341" s="61"/>
      <c r="MI341" s="61"/>
      <c r="MJ341" s="61"/>
      <c r="MK341" s="61"/>
      <c r="ML341" s="61"/>
      <c r="MM341" s="61"/>
      <c r="MN341" s="61"/>
      <c r="MO341" s="61"/>
      <c r="MP341" s="61"/>
      <c r="MQ341" s="61"/>
      <c r="MR341" s="61"/>
      <c r="MS341" s="61"/>
      <c r="MT341" s="61"/>
      <c r="MU341" s="61"/>
      <c r="MV341" s="61"/>
      <c r="MW341" s="61"/>
      <c r="MX341" s="61"/>
      <c r="MY341" s="61"/>
      <c r="MZ341" s="61"/>
      <c r="NA341" s="61"/>
      <c r="NB341" s="61"/>
      <c r="NC341" s="61"/>
      <c r="ND341" s="61"/>
      <c r="NE341" s="61"/>
      <c r="NF341" s="61"/>
      <c r="NG341" s="61"/>
      <c r="NH341" s="61"/>
      <c r="NI341" s="61"/>
      <c r="NJ341" s="61"/>
      <c r="NK341" s="61"/>
      <c r="NL341" s="61"/>
      <c r="NM341" s="61"/>
      <c r="NN341" s="61"/>
      <c r="NO341" s="61"/>
      <c r="NP341" s="61"/>
      <c r="NQ341" s="61"/>
      <c r="NR341" s="61"/>
      <c r="NS341" s="61"/>
      <c r="NT341" s="61"/>
      <c r="NU341" s="61"/>
      <c r="NV341" s="61"/>
      <c r="NW341" s="61"/>
      <c r="NX341" s="61"/>
      <c r="NY341" s="61"/>
      <c r="NZ341" s="61"/>
      <c r="OA341" s="61"/>
      <c r="OB341" s="61"/>
      <c r="OC341" s="61"/>
      <c r="OD341" s="61"/>
      <c r="OE341" s="61"/>
      <c r="OF341" s="61"/>
      <c r="OG341" s="61"/>
      <c r="OH341" s="61"/>
      <c r="OI341" s="61"/>
      <c r="OJ341" s="61"/>
      <c r="OK341" s="61"/>
      <c r="OL341" s="61"/>
      <c r="OM341" s="61"/>
      <c r="ON341" s="61"/>
      <c r="OO341" s="61"/>
      <c r="OP341" s="61"/>
      <c r="OQ341" s="61"/>
      <c r="OR341" s="61"/>
      <c r="OS341" s="61"/>
      <c r="OT341" s="61"/>
      <c r="OU341" s="61"/>
      <c r="OV341" s="61"/>
      <c r="OW341" s="61"/>
      <c r="OX341" s="61"/>
      <c r="OY341" s="61"/>
      <c r="OZ341" s="61"/>
      <c r="PA341" s="61"/>
      <c r="PB341" s="61"/>
      <c r="PC341" s="61"/>
      <c r="PD341" s="61"/>
      <c r="PE341" s="61"/>
      <c r="PF341" s="61"/>
      <c r="PG341" s="61"/>
      <c r="PH341" s="61"/>
      <c r="PI341" s="61"/>
      <c r="PJ341" s="61"/>
      <c r="PK341" s="61"/>
      <c r="PL341" s="61"/>
      <c r="PM341" s="61"/>
      <c r="PN341" s="61"/>
      <c r="PO341" s="61"/>
      <c r="PP341" s="61"/>
      <c r="PQ341" s="61"/>
      <c r="PR341" s="61"/>
      <c r="PS341" s="61"/>
      <c r="PT341" s="61"/>
      <c r="PU341" s="61"/>
      <c r="PV341" s="61"/>
      <c r="PW341" s="61"/>
      <c r="PX341" s="61"/>
      <c r="PY341" s="61"/>
      <c r="PZ341" s="61"/>
      <c r="QA341" s="61"/>
      <c r="QB341" s="61"/>
      <c r="QC341" s="61"/>
      <c r="QD341" s="61"/>
      <c r="QE341" s="61"/>
      <c r="QF341" s="61"/>
      <c r="QG341" s="61"/>
      <c r="QH341" s="61"/>
      <c r="QI341" s="61"/>
      <c r="QJ341" s="61"/>
      <c r="QK341" s="61"/>
      <c r="QL341" s="61"/>
      <c r="QM341" s="61"/>
      <c r="QN341" s="61"/>
      <c r="QO341" s="61"/>
      <c r="QP341" s="61"/>
      <c r="QQ341" s="61"/>
      <c r="QR341" s="61"/>
      <c r="QS341" s="61"/>
      <c r="QT341" s="61"/>
      <c r="QU341" s="61"/>
      <c r="QV341" s="61"/>
      <c r="QW341" s="61"/>
      <c r="QX341" s="61"/>
      <c r="QY341" s="61"/>
      <c r="QZ341" s="61"/>
      <c r="RA341" s="61"/>
      <c r="RB341" s="61"/>
      <c r="RC341" s="61"/>
      <c r="RD341" s="61"/>
      <c r="RE341" s="61"/>
      <c r="RF341" s="61"/>
      <c r="RG341" s="61"/>
      <c r="RH341" s="61"/>
      <c r="RI341" s="61"/>
      <c r="RJ341" s="61"/>
      <c r="RK341" s="61"/>
      <c r="RL341" s="61"/>
      <c r="RM341" s="61"/>
      <c r="RN341" s="61"/>
      <c r="RO341" s="61"/>
      <c r="RP341" s="61"/>
      <c r="RQ341" s="61"/>
      <c r="RR341" s="61"/>
      <c r="RS341" s="61"/>
      <c r="RT341" s="61"/>
      <c r="RU341" s="61"/>
      <c r="RV341" s="61"/>
      <c r="RW341" s="61"/>
      <c r="RX341" s="61"/>
      <c r="RY341" s="61"/>
      <c r="RZ341" s="61"/>
      <c r="SA341" s="61"/>
      <c r="SB341" s="61"/>
      <c r="SC341" s="61"/>
      <c r="SD341" s="61"/>
      <c r="SE341" s="61"/>
      <c r="SF341" s="61"/>
      <c r="SG341" s="61"/>
      <c r="SH341" s="61"/>
      <c r="SI341" s="61"/>
      <c r="SJ341" s="61"/>
      <c r="SK341" s="61"/>
      <c r="SL341" s="61"/>
      <c r="SM341" s="61"/>
      <c r="SN341" s="61"/>
      <c r="SO341" s="61"/>
      <c r="SP341" s="61"/>
      <c r="SQ341" s="61"/>
      <c r="SR341" s="61"/>
      <c r="SS341" s="61"/>
      <c r="ST341" s="61"/>
      <c r="SU341" s="61"/>
      <c r="SV341" s="61"/>
      <c r="SW341" s="61"/>
      <c r="SX341" s="61"/>
      <c r="SY341" s="61"/>
      <c r="SZ341" s="61"/>
      <c r="TA341" s="61"/>
      <c r="TB341" s="61"/>
      <c r="TC341" s="61"/>
      <c r="TD341" s="61"/>
      <c r="TE341" s="61"/>
      <c r="TF341" s="61"/>
      <c r="TG341" s="61"/>
      <c r="TH341" s="61"/>
      <c r="TI341" s="61"/>
      <c r="TJ341" s="61"/>
      <c r="TK341" s="61"/>
      <c r="TL341" s="61"/>
      <c r="TM341" s="61"/>
      <c r="TN341" s="61"/>
      <c r="TO341" s="61"/>
      <c r="TP341" s="61"/>
      <c r="TQ341" s="61"/>
      <c r="TR341" s="61"/>
      <c r="TS341" s="61"/>
      <c r="TT341" s="61"/>
      <c r="TU341" s="61"/>
      <c r="TV341" s="61"/>
      <c r="TW341" s="61"/>
      <c r="TX341" s="61"/>
      <c r="TY341" s="61"/>
      <c r="TZ341" s="61"/>
      <c r="UA341" s="61"/>
      <c r="UB341" s="61"/>
      <c r="UC341" s="61"/>
      <c r="UD341" s="61"/>
      <c r="UE341" s="61"/>
      <c r="UF341" s="61"/>
      <c r="UG341" s="61"/>
      <c r="UH341" s="61"/>
      <c r="UI341" s="61"/>
      <c r="UJ341" s="61"/>
      <c r="UK341" s="61"/>
      <c r="UL341" s="61"/>
      <c r="UM341" s="61"/>
      <c r="UN341" s="61"/>
      <c r="UO341" s="61"/>
      <c r="UP341" s="61"/>
      <c r="UQ341" s="61"/>
      <c r="UR341" s="61"/>
      <c r="US341" s="61"/>
      <c r="UT341" s="61"/>
      <c r="UU341" s="61"/>
      <c r="UV341" s="61"/>
      <c r="UW341" s="61"/>
      <c r="UX341" s="61"/>
      <c r="UY341" s="61"/>
      <c r="UZ341" s="61"/>
      <c r="VA341" s="61"/>
      <c r="VB341" s="61"/>
      <c r="VC341" s="61"/>
      <c r="VD341" s="61"/>
      <c r="VE341" s="61"/>
      <c r="VF341" s="61"/>
      <c r="VG341" s="61"/>
      <c r="VH341" s="61"/>
      <c r="VI341" s="61"/>
      <c r="VJ341" s="61"/>
      <c r="VK341" s="61"/>
      <c r="VL341" s="61"/>
      <c r="VM341" s="61"/>
      <c r="VN341" s="61"/>
      <c r="VO341" s="61"/>
      <c r="VP341" s="61"/>
      <c r="VQ341" s="61"/>
      <c r="VR341" s="61"/>
      <c r="VS341" s="61"/>
      <c r="VT341" s="61"/>
      <c r="VU341" s="61"/>
      <c r="VV341" s="61"/>
      <c r="VW341" s="61"/>
      <c r="VX341" s="61"/>
      <c r="VY341" s="61"/>
      <c r="VZ341" s="61"/>
      <c r="WA341" s="61"/>
      <c r="WB341" s="61"/>
      <c r="WC341" s="61"/>
      <c r="WD341" s="61"/>
      <c r="WE341" s="61"/>
      <c r="WF341" s="61"/>
      <c r="WG341" s="61"/>
      <c r="WH341" s="61"/>
      <c r="WI341" s="61"/>
      <c r="WJ341" s="61"/>
      <c r="WK341" s="61"/>
      <c r="WL341" s="61"/>
      <c r="WM341" s="61"/>
      <c r="WN341" s="61"/>
      <c r="WO341" s="61"/>
      <c r="WP341" s="61"/>
      <c r="WQ341" s="61"/>
      <c r="WR341" s="61"/>
      <c r="WS341" s="61"/>
      <c r="WT341" s="61"/>
      <c r="WU341" s="61"/>
      <c r="WV341" s="61"/>
      <c r="WW341" s="61"/>
      <c r="WX341" s="61"/>
      <c r="WY341" s="61"/>
      <c r="WZ341" s="61"/>
      <c r="XA341" s="61"/>
      <c r="XB341" s="61"/>
      <c r="XC341" s="61"/>
      <c r="XD341" s="61"/>
      <c r="XE341" s="61"/>
      <c r="XF341" s="61"/>
      <c r="XG341" s="61"/>
      <c r="XH341" s="61"/>
      <c r="XI341" s="61"/>
      <c r="XJ341" s="61"/>
      <c r="XK341" s="61"/>
      <c r="XL341" s="61"/>
      <c r="XM341" s="61"/>
      <c r="XN341" s="61"/>
      <c r="XO341" s="61"/>
      <c r="XP341" s="61"/>
      <c r="XQ341" s="61"/>
      <c r="XR341" s="61"/>
      <c r="XS341" s="61"/>
      <c r="XT341" s="61"/>
      <c r="XU341" s="61"/>
      <c r="XV341" s="61"/>
      <c r="XW341" s="61"/>
      <c r="XX341" s="61"/>
      <c r="XY341" s="61"/>
      <c r="XZ341" s="61"/>
      <c r="YA341" s="61"/>
      <c r="YB341" s="61"/>
      <c r="YC341" s="61"/>
      <c r="YD341" s="61"/>
      <c r="YE341" s="61"/>
      <c r="YF341" s="61"/>
      <c r="YG341" s="61"/>
      <c r="YH341" s="61"/>
      <c r="YI341" s="61"/>
      <c r="YJ341" s="61"/>
      <c r="YK341" s="61"/>
      <c r="YL341" s="61"/>
      <c r="YM341" s="61"/>
      <c r="YN341" s="61"/>
      <c r="YO341" s="61"/>
      <c r="YP341" s="61"/>
      <c r="YQ341" s="61"/>
      <c r="YR341" s="61"/>
      <c r="YS341" s="61"/>
      <c r="YT341" s="61"/>
      <c r="YU341" s="61"/>
      <c r="YV341" s="61"/>
      <c r="YW341" s="61"/>
      <c r="YX341" s="61"/>
      <c r="YY341" s="61"/>
      <c r="YZ341" s="61"/>
      <c r="ZA341" s="61"/>
      <c r="ZB341" s="61"/>
      <c r="ZC341" s="61"/>
      <c r="ZD341" s="61"/>
      <c r="ZE341" s="61"/>
      <c r="ZF341" s="61"/>
      <c r="ZG341" s="61"/>
      <c r="ZH341" s="61"/>
      <c r="ZI341" s="61"/>
      <c r="ZJ341" s="61"/>
      <c r="ZK341" s="61"/>
      <c r="ZL341" s="61"/>
      <c r="ZM341" s="61"/>
      <c r="ZN341" s="61"/>
      <c r="ZO341" s="61"/>
      <c r="ZP341" s="61"/>
      <c r="ZQ341" s="61"/>
      <c r="ZR341" s="61"/>
      <c r="ZS341" s="61"/>
      <c r="ZT341" s="61"/>
      <c r="ZU341" s="61"/>
      <c r="ZV341" s="61"/>
      <c r="ZW341" s="61"/>
      <c r="ZX341" s="61"/>
      <c r="ZY341" s="61"/>
      <c r="ZZ341" s="61"/>
      <c r="AAA341" s="61"/>
      <c r="AAB341" s="61"/>
      <c r="AAC341" s="61"/>
      <c r="AAD341" s="61"/>
      <c r="AAE341" s="61"/>
      <c r="AAF341" s="61"/>
      <c r="AAG341" s="61"/>
      <c r="AAH341" s="61"/>
      <c r="AAI341" s="61"/>
      <c r="AAJ341" s="61"/>
      <c r="AAK341" s="61"/>
      <c r="AAL341" s="61"/>
      <c r="AAM341" s="61"/>
      <c r="AAN341" s="61"/>
      <c r="AAO341" s="61"/>
      <c r="AAP341" s="61"/>
      <c r="AAQ341" s="61"/>
      <c r="AAR341" s="61"/>
      <c r="AAS341" s="61"/>
      <c r="AAT341" s="61"/>
      <c r="AAU341" s="61"/>
      <c r="AAV341" s="61"/>
      <c r="AAW341" s="61"/>
      <c r="AAX341" s="61"/>
      <c r="AAY341" s="61"/>
      <c r="AAZ341" s="61"/>
      <c r="ABA341" s="61"/>
      <c r="ABB341" s="61"/>
      <c r="ABC341" s="61"/>
      <c r="ABD341" s="61"/>
      <c r="ABE341" s="61"/>
      <c r="ABF341" s="61"/>
      <c r="ABG341" s="61"/>
      <c r="ABH341" s="61"/>
      <c r="ABI341" s="61"/>
      <c r="ABJ341" s="61"/>
      <c r="ABK341" s="61"/>
      <c r="ABL341" s="61"/>
      <c r="ABM341" s="61"/>
      <c r="ABN341" s="61"/>
      <c r="ABO341" s="61"/>
      <c r="ABP341" s="61"/>
      <c r="ABQ341" s="61"/>
      <c r="ABR341" s="61"/>
      <c r="ABS341" s="61"/>
      <c r="ABT341" s="61"/>
      <c r="ABU341" s="61"/>
      <c r="ABV341" s="61"/>
      <c r="ABW341" s="61"/>
      <c r="ABX341" s="61"/>
      <c r="ABY341" s="61"/>
      <c r="ABZ341" s="61"/>
      <c r="ACA341" s="61"/>
      <c r="ACB341" s="61"/>
      <c r="ACC341" s="61"/>
      <c r="ACD341" s="61"/>
      <c r="ACE341" s="61"/>
      <c r="ACF341" s="61"/>
      <c r="ACG341" s="61"/>
      <c r="ACH341" s="61"/>
      <c r="ACI341" s="61"/>
      <c r="ACJ341" s="61"/>
      <c r="ACK341" s="61"/>
      <c r="ACL341" s="61"/>
      <c r="ACM341" s="61"/>
      <c r="ACN341" s="61"/>
      <c r="ACO341" s="61"/>
      <c r="ACP341" s="61"/>
      <c r="ACQ341" s="61"/>
      <c r="ACR341" s="61"/>
      <c r="ACS341" s="61"/>
      <c r="ACT341" s="61"/>
      <c r="ACU341" s="61"/>
      <c r="ACV341" s="61"/>
      <c r="ACW341" s="61"/>
      <c r="ACX341" s="61"/>
      <c r="ACY341" s="61"/>
      <c r="ACZ341" s="61"/>
      <c r="ADA341" s="61"/>
      <c r="ADB341" s="61"/>
      <c r="ADC341" s="61"/>
      <c r="ADD341" s="61"/>
      <c r="ADE341" s="61"/>
      <c r="ADF341" s="61"/>
      <c r="ADG341" s="61"/>
      <c r="ADH341" s="61"/>
      <c r="ADI341" s="61"/>
      <c r="ADJ341" s="61"/>
      <c r="ADK341" s="61"/>
      <c r="ADL341" s="61"/>
      <c r="ADM341" s="61"/>
      <c r="ADN341" s="61"/>
      <c r="ADO341" s="61"/>
      <c r="ADP341" s="61"/>
      <c r="ADQ341" s="61"/>
      <c r="ADR341" s="61"/>
      <c r="ADS341" s="61"/>
      <c r="ADT341" s="61"/>
      <c r="ADU341" s="61"/>
      <c r="ADV341" s="61"/>
      <c r="ADW341" s="61"/>
      <c r="ADX341" s="61"/>
      <c r="ADY341" s="61"/>
      <c r="ADZ341" s="61"/>
      <c r="AEA341" s="61"/>
      <c r="AEB341" s="61"/>
      <c r="AEC341" s="61"/>
      <c r="AED341" s="61"/>
      <c r="AEE341" s="61"/>
      <c r="AEF341" s="61"/>
      <c r="AEG341" s="61"/>
      <c r="AEH341" s="61"/>
      <c r="AEI341" s="61"/>
      <c r="AEJ341" s="61"/>
      <c r="AEK341" s="61"/>
      <c r="AEL341" s="61"/>
      <c r="AEM341" s="61"/>
      <c r="AEN341" s="61"/>
      <c r="AEO341" s="61"/>
      <c r="AEP341" s="61"/>
      <c r="AEQ341" s="61"/>
      <c r="AER341" s="61"/>
      <c r="AES341" s="61"/>
      <c r="AET341" s="61"/>
      <c r="AEU341" s="61"/>
      <c r="AEV341" s="61"/>
      <c r="AEW341" s="61"/>
      <c r="AEX341" s="61"/>
      <c r="AEY341" s="61"/>
      <c r="AEZ341" s="61"/>
      <c r="AFA341" s="61"/>
      <c r="AFB341" s="61"/>
      <c r="AFC341" s="61"/>
      <c r="AFD341" s="61"/>
      <c r="AFE341" s="61"/>
      <c r="AFF341" s="61"/>
      <c r="AFG341" s="61"/>
      <c r="AFH341" s="61"/>
      <c r="AFI341" s="61"/>
      <c r="AFJ341" s="61"/>
      <c r="AFK341" s="61"/>
      <c r="AFL341" s="61"/>
      <c r="AFM341" s="61"/>
      <c r="AFN341" s="61"/>
      <c r="AFO341" s="61"/>
      <c r="AFP341" s="61"/>
      <c r="AFQ341" s="61"/>
      <c r="AFR341" s="61"/>
      <c r="AFS341" s="61"/>
      <c r="AFT341" s="61"/>
      <c r="AFU341" s="61"/>
      <c r="AFV341" s="61"/>
      <c r="AFW341" s="61"/>
      <c r="AFX341" s="61"/>
      <c r="AFY341" s="61"/>
      <c r="AFZ341" s="61"/>
      <c r="AGA341" s="61"/>
      <c r="AGB341" s="61"/>
      <c r="AGC341" s="61"/>
      <c r="AGD341" s="61"/>
      <c r="AGE341" s="61"/>
      <c r="AGF341" s="61"/>
      <c r="AGG341" s="61"/>
      <c r="AGH341" s="61"/>
      <c r="AGI341" s="61"/>
      <c r="AGJ341" s="61"/>
      <c r="AGK341" s="61"/>
      <c r="AGL341" s="61"/>
      <c r="AGM341" s="61"/>
      <c r="AGN341" s="61"/>
      <c r="AGO341" s="61"/>
      <c r="AGP341" s="61"/>
      <c r="AGQ341" s="61"/>
      <c r="AGR341" s="61"/>
      <c r="AGS341" s="61"/>
      <c r="AGT341" s="61"/>
      <c r="AGU341" s="61"/>
      <c r="AGV341" s="61"/>
      <c r="AGW341" s="61"/>
      <c r="AGX341" s="61"/>
      <c r="AGY341" s="61"/>
      <c r="AGZ341" s="61"/>
      <c r="AHA341" s="61"/>
      <c r="AHB341" s="61"/>
      <c r="AHC341" s="61"/>
      <c r="AHD341" s="61"/>
      <c r="AHE341" s="61"/>
      <c r="AHF341" s="61"/>
      <c r="AHG341" s="61"/>
      <c r="AHH341" s="61"/>
      <c r="AHI341" s="61"/>
      <c r="AHJ341" s="61"/>
      <c r="AHK341" s="61"/>
      <c r="AHL341" s="61"/>
      <c r="AHM341" s="61"/>
      <c r="AHN341" s="61"/>
      <c r="AHO341" s="61"/>
      <c r="AHP341" s="61"/>
      <c r="AHQ341" s="61"/>
      <c r="AHR341" s="61"/>
      <c r="AHS341" s="61"/>
      <c r="AHT341" s="61"/>
      <c r="AHU341" s="61"/>
      <c r="AHV341" s="61"/>
      <c r="AHW341" s="61"/>
      <c r="AHX341" s="61"/>
      <c r="AHY341" s="61"/>
      <c r="AHZ341" s="61"/>
      <c r="AIA341" s="61"/>
      <c r="AIB341" s="61"/>
      <c r="AIC341" s="61"/>
      <c r="AID341" s="61"/>
      <c r="AIE341" s="61"/>
      <c r="AIF341" s="61"/>
      <c r="AIG341" s="61"/>
      <c r="AIH341" s="61"/>
      <c r="AII341" s="61"/>
      <c r="AIJ341" s="61"/>
      <c r="AIK341" s="61"/>
      <c r="AIL341" s="61"/>
      <c r="AIM341" s="61"/>
      <c r="AIN341" s="61"/>
      <c r="AIO341" s="61"/>
      <c r="AIP341" s="61"/>
      <c r="AIQ341" s="61"/>
      <c r="AIR341" s="61"/>
      <c r="AIS341" s="61"/>
      <c r="AIT341" s="61"/>
      <c r="AIU341" s="61"/>
      <c r="AIV341" s="61"/>
      <c r="AIW341" s="61"/>
      <c r="AIX341" s="61"/>
      <c r="AIY341" s="61"/>
      <c r="AIZ341" s="61"/>
      <c r="AJA341" s="61"/>
      <c r="AJB341" s="61"/>
      <c r="AJC341" s="61"/>
      <c r="AJD341" s="61"/>
      <c r="AJE341" s="61"/>
      <c r="AJF341" s="61"/>
      <c r="AJG341" s="61"/>
      <c r="AJH341" s="61"/>
      <c r="AJI341" s="61"/>
      <c r="AJJ341" s="61"/>
      <c r="AJK341" s="61"/>
      <c r="AJL341" s="61"/>
      <c r="AJM341" s="61"/>
      <c r="AJN341" s="61"/>
      <c r="AJO341" s="61"/>
      <c r="AJP341" s="61"/>
      <c r="AJQ341" s="61"/>
      <c r="AJR341" s="61"/>
      <c r="AJS341" s="61"/>
      <c r="AJT341" s="61"/>
      <c r="AJU341" s="61"/>
      <c r="AJV341" s="61"/>
      <c r="AJW341" s="61"/>
      <c r="AJX341" s="61"/>
      <c r="AJY341" s="61"/>
      <c r="AJZ341" s="61"/>
      <c r="AKA341" s="61"/>
      <c r="AKB341" s="61"/>
      <c r="AKC341" s="61"/>
      <c r="AKD341" s="61"/>
      <c r="AKE341" s="61"/>
      <c r="AKF341" s="61"/>
      <c r="AKG341" s="61"/>
      <c r="AKH341" s="61"/>
      <c r="AKI341" s="61"/>
      <c r="AKJ341" s="61"/>
      <c r="AKK341" s="61"/>
      <c r="AKL341" s="61"/>
      <c r="AKM341" s="61"/>
      <c r="AKN341" s="61"/>
      <c r="AKO341" s="61"/>
      <c r="AKP341" s="61"/>
      <c r="AKQ341" s="61"/>
      <c r="AKR341" s="61"/>
      <c r="AKS341" s="61"/>
      <c r="AKT341" s="61"/>
      <c r="AKU341" s="61"/>
      <c r="AKV341" s="61"/>
      <c r="AKW341" s="61"/>
      <c r="AKX341" s="61"/>
      <c r="AKY341" s="61"/>
      <c r="AKZ341" s="61"/>
      <c r="ALA341" s="61"/>
      <c r="ALB341" s="61"/>
      <c r="ALC341" s="61"/>
      <c r="ALD341" s="61"/>
      <c r="ALE341" s="61"/>
      <c r="ALF341" s="61"/>
      <c r="ALG341" s="61"/>
      <c r="ALH341" s="61"/>
      <c r="ALI341" s="61"/>
      <c r="ALJ341" s="61"/>
      <c r="ALK341" s="61"/>
      <c r="ALL341" s="61"/>
      <c r="ALM341" s="61"/>
      <c r="ALN341" s="61"/>
      <c r="ALO341" s="61"/>
      <c r="ALP341" s="61"/>
      <c r="ALQ341" s="61"/>
      <c r="ALR341" s="61"/>
      <c r="ALS341" s="61"/>
      <c r="ALT341" s="61"/>
    </row>
    <row r="342" spans="1:1008" customFormat="1" ht="30" customHeight="1" thickBot="1">
      <c r="A342" s="205"/>
      <c r="B342" s="206"/>
      <c r="C342" s="65">
        <f>C339</f>
        <v>0</v>
      </c>
      <c r="D342" s="55">
        <f>C342/63*100</f>
        <v>0</v>
      </c>
      <c r="E342" s="8">
        <f>E336</f>
        <v>63</v>
      </c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  <c r="CJ342" s="61"/>
      <c r="CK342" s="61"/>
      <c r="CL342" s="61"/>
      <c r="CM342" s="61"/>
      <c r="CN342" s="61"/>
      <c r="CO342" s="61"/>
      <c r="CP342" s="61"/>
      <c r="CQ342" s="61"/>
      <c r="CR342" s="61"/>
      <c r="CS342" s="61"/>
      <c r="CT342" s="61"/>
      <c r="CU342" s="61"/>
      <c r="CV342" s="61"/>
      <c r="CW342" s="61"/>
      <c r="CX342" s="61"/>
      <c r="CY342" s="61"/>
      <c r="CZ342" s="61"/>
      <c r="DA342" s="61"/>
      <c r="DB342" s="61"/>
      <c r="DC342" s="61"/>
      <c r="DD342" s="61"/>
      <c r="DE342" s="61"/>
      <c r="DF342" s="61"/>
      <c r="DG342" s="61"/>
      <c r="DH342" s="61"/>
      <c r="DI342" s="61"/>
      <c r="DJ342" s="61"/>
      <c r="DK342" s="61"/>
      <c r="DL342" s="61"/>
      <c r="DM342" s="61"/>
      <c r="DN342" s="61"/>
      <c r="DO342" s="61"/>
      <c r="DP342" s="61"/>
      <c r="DQ342" s="61"/>
      <c r="DR342" s="61"/>
      <c r="DS342" s="61"/>
      <c r="DT342" s="61"/>
      <c r="DU342" s="61"/>
      <c r="DV342" s="61"/>
      <c r="DW342" s="61"/>
      <c r="DX342" s="61"/>
      <c r="DY342" s="61"/>
      <c r="DZ342" s="61"/>
      <c r="EA342" s="61"/>
      <c r="EB342" s="61"/>
      <c r="EC342" s="61"/>
      <c r="ED342" s="61"/>
      <c r="EE342" s="61"/>
      <c r="EF342" s="61"/>
      <c r="EG342" s="61"/>
      <c r="EH342" s="61"/>
      <c r="EI342" s="61"/>
      <c r="EJ342" s="61"/>
      <c r="EK342" s="61"/>
      <c r="EL342" s="61"/>
      <c r="EM342" s="61"/>
      <c r="EN342" s="61"/>
      <c r="EO342" s="61"/>
      <c r="EP342" s="61"/>
      <c r="EQ342" s="61"/>
      <c r="ER342" s="61"/>
      <c r="ES342" s="61"/>
      <c r="ET342" s="61"/>
      <c r="EU342" s="61"/>
      <c r="EV342" s="61"/>
      <c r="EW342" s="61"/>
      <c r="EX342" s="61"/>
      <c r="EY342" s="61"/>
      <c r="EZ342" s="61"/>
      <c r="FA342" s="61"/>
      <c r="FB342" s="61"/>
      <c r="FC342" s="61"/>
      <c r="FD342" s="61"/>
      <c r="FE342" s="61"/>
      <c r="FF342" s="61"/>
      <c r="FG342" s="61"/>
      <c r="FH342" s="61"/>
      <c r="FI342" s="61"/>
      <c r="FJ342" s="61"/>
      <c r="FK342" s="61"/>
      <c r="FL342" s="61"/>
      <c r="FM342" s="61"/>
      <c r="FN342" s="61"/>
      <c r="FO342" s="61"/>
      <c r="FP342" s="61"/>
      <c r="FQ342" s="61"/>
      <c r="FR342" s="61"/>
      <c r="FS342" s="61"/>
      <c r="FT342" s="61"/>
      <c r="FU342" s="61"/>
      <c r="FV342" s="61"/>
      <c r="FW342" s="61"/>
      <c r="FX342" s="61"/>
      <c r="FY342" s="61"/>
      <c r="FZ342" s="61"/>
      <c r="GA342" s="61"/>
      <c r="GB342" s="61"/>
      <c r="GC342" s="61"/>
      <c r="GD342" s="61"/>
      <c r="GE342" s="61"/>
      <c r="GF342" s="61"/>
      <c r="GG342" s="61"/>
      <c r="GH342" s="61"/>
      <c r="GI342" s="61"/>
      <c r="GJ342" s="61"/>
      <c r="GK342" s="61"/>
      <c r="GL342" s="61"/>
      <c r="GM342" s="61"/>
      <c r="GN342" s="61"/>
      <c r="GO342" s="61"/>
      <c r="GP342" s="61"/>
      <c r="GQ342" s="61"/>
      <c r="GR342" s="61"/>
      <c r="GS342" s="61"/>
      <c r="GT342" s="61"/>
      <c r="GU342" s="61"/>
      <c r="GV342" s="61"/>
      <c r="GW342" s="61"/>
      <c r="GX342" s="61"/>
      <c r="GY342" s="61"/>
      <c r="GZ342" s="61"/>
      <c r="HA342" s="61"/>
      <c r="HB342" s="61"/>
      <c r="HC342" s="61"/>
      <c r="HD342" s="61"/>
      <c r="HE342" s="61"/>
      <c r="HF342" s="61"/>
      <c r="HG342" s="61"/>
      <c r="HH342" s="61"/>
      <c r="HI342" s="61"/>
      <c r="HJ342" s="61"/>
      <c r="HK342" s="61"/>
      <c r="HL342" s="61"/>
      <c r="HM342" s="61"/>
      <c r="HN342" s="61"/>
      <c r="HO342" s="61"/>
      <c r="HP342" s="61"/>
      <c r="HQ342" s="61"/>
      <c r="HR342" s="61"/>
      <c r="HS342" s="61"/>
      <c r="HT342" s="61"/>
      <c r="HU342" s="61"/>
      <c r="HV342" s="61"/>
      <c r="HW342" s="61"/>
      <c r="HX342" s="61"/>
      <c r="HY342" s="61"/>
      <c r="HZ342" s="61"/>
      <c r="IA342" s="61"/>
      <c r="IB342" s="61"/>
      <c r="IC342" s="61"/>
      <c r="ID342" s="61"/>
      <c r="IE342" s="61"/>
      <c r="IF342" s="61"/>
      <c r="IG342" s="61"/>
      <c r="IH342" s="61"/>
      <c r="II342" s="61"/>
      <c r="IJ342" s="61"/>
      <c r="IK342" s="61"/>
      <c r="IL342" s="61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  <c r="IW342" s="61"/>
      <c r="IX342" s="61"/>
      <c r="IY342" s="61"/>
      <c r="IZ342" s="61"/>
      <c r="JA342" s="61"/>
      <c r="JB342" s="61"/>
      <c r="JC342" s="61"/>
      <c r="JD342" s="61"/>
      <c r="JE342" s="61"/>
      <c r="JF342" s="61"/>
      <c r="JG342" s="61"/>
      <c r="JH342" s="61"/>
      <c r="JI342" s="61"/>
      <c r="JJ342" s="61"/>
      <c r="JK342" s="61"/>
      <c r="JL342" s="61"/>
      <c r="JM342" s="61"/>
      <c r="JN342" s="61"/>
      <c r="JO342" s="61"/>
      <c r="JP342" s="61"/>
      <c r="JQ342" s="61"/>
      <c r="JR342" s="61"/>
      <c r="JS342" s="61"/>
      <c r="JT342" s="61"/>
      <c r="JU342" s="61"/>
      <c r="JV342" s="61"/>
      <c r="JW342" s="61"/>
      <c r="JX342" s="61"/>
      <c r="JY342" s="61"/>
      <c r="JZ342" s="61"/>
      <c r="KA342" s="61"/>
      <c r="KB342" s="61"/>
      <c r="KC342" s="61"/>
      <c r="KD342" s="61"/>
      <c r="KE342" s="61"/>
      <c r="KF342" s="61"/>
      <c r="KG342" s="61"/>
      <c r="KH342" s="61"/>
      <c r="KI342" s="61"/>
      <c r="KJ342" s="61"/>
      <c r="KK342" s="61"/>
      <c r="KL342" s="61"/>
      <c r="KM342" s="61"/>
      <c r="KN342" s="61"/>
      <c r="KO342" s="61"/>
      <c r="KP342" s="61"/>
      <c r="KQ342" s="61"/>
      <c r="KR342" s="61"/>
      <c r="KS342" s="61"/>
      <c r="KT342" s="61"/>
      <c r="KU342" s="61"/>
      <c r="KV342" s="61"/>
      <c r="KW342" s="61"/>
      <c r="KX342" s="61"/>
      <c r="KY342" s="61"/>
      <c r="KZ342" s="61"/>
      <c r="LA342" s="61"/>
      <c r="LB342" s="61"/>
      <c r="LC342" s="61"/>
      <c r="LD342" s="61"/>
      <c r="LE342" s="61"/>
      <c r="LF342" s="61"/>
      <c r="LG342" s="61"/>
      <c r="LH342" s="61"/>
      <c r="LI342" s="61"/>
      <c r="LJ342" s="61"/>
      <c r="LK342" s="61"/>
      <c r="LL342" s="61"/>
      <c r="LM342" s="61"/>
      <c r="LN342" s="61"/>
      <c r="LO342" s="61"/>
      <c r="LP342" s="61"/>
      <c r="LQ342" s="61"/>
      <c r="LR342" s="61"/>
      <c r="LS342" s="61"/>
      <c r="LT342" s="61"/>
      <c r="LU342" s="61"/>
      <c r="LV342" s="61"/>
      <c r="LW342" s="61"/>
      <c r="LX342" s="61"/>
      <c r="LY342" s="61"/>
      <c r="LZ342" s="61"/>
      <c r="MA342" s="61"/>
      <c r="MB342" s="61"/>
      <c r="MC342" s="61"/>
      <c r="MD342" s="61"/>
      <c r="ME342" s="61"/>
      <c r="MF342" s="61"/>
      <c r="MG342" s="61"/>
      <c r="MH342" s="61"/>
      <c r="MI342" s="61"/>
      <c r="MJ342" s="61"/>
      <c r="MK342" s="61"/>
      <c r="ML342" s="61"/>
      <c r="MM342" s="61"/>
      <c r="MN342" s="61"/>
      <c r="MO342" s="61"/>
      <c r="MP342" s="61"/>
      <c r="MQ342" s="61"/>
      <c r="MR342" s="61"/>
      <c r="MS342" s="61"/>
      <c r="MT342" s="61"/>
      <c r="MU342" s="61"/>
      <c r="MV342" s="61"/>
      <c r="MW342" s="61"/>
      <c r="MX342" s="61"/>
      <c r="MY342" s="61"/>
      <c r="MZ342" s="61"/>
      <c r="NA342" s="61"/>
      <c r="NB342" s="61"/>
      <c r="NC342" s="61"/>
      <c r="ND342" s="61"/>
      <c r="NE342" s="61"/>
      <c r="NF342" s="61"/>
      <c r="NG342" s="61"/>
      <c r="NH342" s="61"/>
      <c r="NI342" s="61"/>
      <c r="NJ342" s="61"/>
      <c r="NK342" s="61"/>
      <c r="NL342" s="61"/>
      <c r="NM342" s="61"/>
      <c r="NN342" s="61"/>
      <c r="NO342" s="61"/>
      <c r="NP342" s="61"/>
      <c r="NQ342" s="61"/>
      <c r="NR342" s="61"/>
      <c r="NS342" s="61"/>
      <c r="NT342" s="61"/>
      <c r="NU342" s="61"/>
      <c r="NV342" s="61"/>
      <c r="NW342" s="61"/>
      <c r="NX342" s="61"/>
      <c r="NY342" s="61"/>
      <c r="NZ342" s="61"/>
      <c r="OA342" s="61"/>
      <c r="OB342" s="61"/>
      <c r="OC342" s="61"/>
      <c r="OD342" s="61"/>
      <c r="OE342" s="61"/>
      <c r="OF342" s="61"/>
      <c r="OG342" s="61"/>
      <c r="OH342" s="61"/>
      <c r="OI342" s="61"/>
      <c r="OJ342" s="61"/>
      <c r="OK342" s="61"/>
      <c r="OL342" s="61"/>
      <c r="OM342" s="61"/>
      <c r="ON342" s="61"/>
      <c r="OO342" s="61"/>
      <c r="OP342" s="61"/>
      <c r="OQ342" s="61"/>
      <c r="OR342" s="61"/>
      <c r="OS342" s="61"/>
      <c r="OT342" s="61"/>
      <c r="OU342" s="61"/>
      <c r="OV342" s="61"/>
      <c r="OW342" s="61"/>
      <c r="OX342" s="61"/>
      <c r="OY342" s="61"/>
      <c r="OZ342" s="61"/>
      <c r="PA342" s="61"/>
      <c r="PB342" s="61"/>
      <c r="PC342" s="61"/>
      <c r="PD342" s="61"/>
      <c r="PE342" s="61"/>
      <c r="PF342" s="61"/>
      <c r="PG342" s="61"/>
      <c r="PH342" s="61"/>
      <c r="PI342" s="61"/>
      <c r="PJ342" s="61"/>
      <c r="PK342" s="61"/>
      <c r="PL342" s="61"/>
      <c r="PM342" s="61"/>
      <c r="PN342" s="61"/>
      <c r="PO342" s="61"/>
      <c r="PP342" s="61"/>
      <c r="PQ342" s="61"/>
      <c r="PR342" s="61"/>
      <c r="PS342" s="61"/>
      <c r="PT342" s="61"/>
      <c r="PU342" s="61"/>
      <c r="PV342" s="61"/>
      <c r="PW342" s="61"/>
      <c r="PX342" s="61"/>
      <c r="PY342" s="61"/>
      <c r="PZ342" s="61"/>
      <c r="QA342" s="61"/>
      <c r="QB342" s="61"/>
      <c r="QC342" s="61"/>
      <c r="QD342" s="61"/>
      <c r="QE342" s="61"/>
      <c r="QF342" s="61"/>
      <c r="QG342" s="61"/>
      <c r="QH342" s="61"/>
      <c r="QI342" s="61"/>
      <c r="QJ342" s="61"/>
      <c r="QK342" s="61"/>
      <c r="QL342" s="61"/>
      <c r="QM342" s="61"/>
      <c r="QN342" s="61"/>
      <c r="QO342" s="61"/>
      <c r="QP342" s="61"/>
      <c r="QQ342" s="61"/>
      <c r="QR342" s="61"/>
      <c r="QS342" s="61"/>
      <c r="QT342" s="61"/>
      <c r="QU342" s="61"/>
      <c r="QV342" s="61"/>
      <c r="QW342" s="61"/>
      <c r="QX342" s="61"/>
      <c r="QY342" s="61"/>
      <c r="QZ342" s="61"/>
      <c r="RA342" s="61"/>
      <c r="RB342" s="61"/>
      <c r="RC342" s="61"/>
      <c r="RD342" s="61"/>
      <c r="RE342" s="61"/>
      <c r="RF342" s="61"/>
      <c r="RG342" s="61"/>
      <c r="RH342" s="61"/>
      <c r="RI342" s="61"/>
      <c r="RJ342" s="61"/>
      <c r="RK342" s="61"/>
      <c r="RL342" s="61"/>
      <c r="RM342" s="61"/>
      <c r="RN342" s="61"/>
      <c r="RO342" s="61"/>
      <c r="RP342" s="61"/>
      <c r="RQ342" s="61"/>
      <c r="RR342" s="61"/>
      <c r="RS342" s="61"/>
      <c r="RT342" s="61"/>
      <c r="RU342" s="61"/>
      <c r="RV342" s="61"/>
      <c r="RW342" s="61"/>
      <c r="RX342" s="61"/>
      <c r="RY342" s="61"/>
      <c r="RZ342" s="61"/>
      <c r="SA342" s="61"/>
      <c r="SB342" s="61"/>
      <c r="SC342" s="61"/>
      <c r="SD342" s="61"/>
      <c r="SE342" s="61"/>
      <c r="SF342" s="61"/>
      <c r="SG342" s="61"/>
      <c r="SH342" s="61"/>
      <c r="SI342" s="61"/>
      <c r="SJ342" s="61"/>
      <c r="SK342" s="61"/>
      <c r="SL342" s="61"/>
      <c r="SM342" s="61"/>
      <c r="SN342" s="61"/>
      <c r="SO342" s="61"/>
      <c r="SP342" s="61"/>
      <c r="SQ342" s="61"/>
      <c r="SR342" s="61"/>
      <c r="SS342" s="61"/>
      <c r="ST342" s="61"/>
      <c r="SU342" s="61"/>
      <c r="SV342" s="61"/>
      <c r="SW342" s="61"/>
      <c r="SX342" s="61"/>
      <c r="SY342" s="61"/>
      <c r="SZ342" s="61"/>
      <c r="TA342" s="61"/>
      <c r="TB342" s="61"/>
      <c r="TC342" s="61"/>
      <c r="TD342" s="61"/>
      <c r="TE342" s="61"/>
      <c r="TF342" s="61"/>
      <c r="TG342" s="61"/>
      <c r="TH342" s="61"/>
      <c r="TI342" s="61"/>
      <c r="TJ342" s="61"/>
      <c r="TK342" s="61"/>
      <c r="TL342" s="61"/>
      <c r="TM342" s="61"/>
      <c r="TN342" s="61"/>
      <c r="TO342" s="61"/>
      <c r="TP342" s="61"/>
      <c r="TQ342" s="61"/>
      <c r="TR342" s="61"/>
      <c r="TS342" s="61"/>
      <c r="TT342" s="61"/>
      <c r="TU342" s="61"/>
      <c r="TV342" s="61"/>
      <c r="TW342" s="61"/>
      <c r="TX342" s="61"/>
      <c r="TY342" s="61"/>
      <c r="TZ342" s="61"/>
      <c r="UA342" s="61"/>
      <c r="UB342" s="61"/>
      <c r="UC342" s="61"/>
      <c r="UD342" s="61"/>
      <c r="UE342" s="61"/>
      <c r="UF342" s="61"/>
      <c r="UG342" s="61"/>
      <c r="UH342" s="61"/>
      <c r="UI342" s="61"/>
      <c r="UJ342" s="61"/>
      <c r="UK342" s="61"/>
      <c r="UL342" s="61"/>
      <c r="UM342" s="61"/>
      <c r="UN342" s="61"/>
      <c r="UO342" s="61"/>
      <c r="UP342" s="61"/>
      <c r="UQ342" s="61"/>
      <c r="UR342" s="61"/>
      <c r="US342" s="61"/>
      <c r="UT342" s="61"/>
      <c r="UU342" s="61"/>
      <c r="UV342" s="61"/>
      <c r="UW342" s="61"/>
      <c r="UX342" s="61"/>
      <c r="UY342" s="61"/>
      <c r="UZ342" s="61"/>
      <c r="VA342" s="61"/>
      <c r="VB342" s="61"/>
      <c r="VC342" s="61"/>
      <c r="VD342" s="61"/>
      <c r="VE342" s="61"/>
      <c r="VF342" s="61"/>
      <c r="VG342" s="61"/>
      <c r="VH342" s="61"/>
      <c r="VI342" s="61"/>
      <c r="VJ342" s="61"/>
      <c r="VK342" s="61"/>
      <c r="VL342" s="61"/>
      <c r="VM342" s="61"/>
      <c r="VN342" s="61"/>
      <c r="VO342" s="61"/>
      <c r="VP342" s="61"/>
      <c r="VQ342" s="61"/>
      <c r="VR342" s="61"/>
      <c r="VS342" s="61"/>
      <c r="VT342" s="61"/>
      <c r="VU342" s="61"/>
      <c r="VV342" s="61"/>
      <c r="VW342" s="61"/>
      <c r="VX342" s="61"/>
      <c r="VY342" s="61"/>
      <c r="VZ342" s="61"/>
      <c r="WA342" s="61"/>
      <c r="WB342" s="61"/>
      <c r="WC342" s="61"/>
      <c r="WD342" s="61"/>
      <c r="WE342" s="61"/>
      <c r="WF342" s="61"/>
      <c r="WG342" s="61"/>
      <c r="WH342" s="61"/>
      <c r="WI342" s="61"/>
      <c r="WJ342" s="61"/>
      <c r="WK342" s="61"/>
      <c r="WL342" s="61"/>
      <c r="WM342" s="61"/>
      <c r="WN342" s="61"/>
      <c r="WO342" s="61"/>
      <c r="WP342" s="61"/>
      <c r="WQ342" s="61"/>
      <c r="WR342" s="61"/>
      <c r="WS342" s="61"/>
      <c r="WT342" s="61"/>
      <c r="WU342" s="61"/>
      <c r="WV342" s="61"/>
      <c r="WW342" s="61"/>
      <c r="WX342" s="61"/>
      <c r="WY342" s="61"/>
      <c r="WZ342" s="61"/>
      <c r="XA342" s="61"/>
      <c r="XB342" s="61"/>
      <c r="XC342" s="61"/>
      <c r="XD342" s="61"/>
      <c r="XE342" s="61"/>
      <c r="XF342" s="61"/>
      <c r="XG342" s="61"/>
      <c r="XH342" s="61"/>
      <c r="XI342" s="61"/>
      <c r="XJ342" s="61"/>
      <c r="XK342" s="61"/>
      <c r="XL342" s="61"/>
      <c r="XM342" s="61"/>
      <c r="XN342" s="61"/>
      <c r="XO342" s="61"/>
      <c r="XP342" s="61"/>
      <c r="XQ342" s="61"/>
      <c r="XR342" s="61"/>
      <c r="XS342" s="61"/>
      <c r="XT342" s="61"/>
      <c r="XU342" s="61"/>
      <c r="XV342" s="61"/>
      <c r="XW342" s="61"/>
      <c r="XX342" s="61"/>
      <c r="XY342" s="61"/>
      <c r="XZ342" s="61"/>
      <c r="YA342" s="61"/>
      <c r="YB342" s="61"/>
      <c r="YC342" s="61"/>
      <c r="YD342" s="61"/>
      <c r="YE342" s="61"/>
      <c r="YF342" s="61"/>
      <c r="YG342" s="61"/>
      <c r="YH342" s="61"/>
      <c r="YI342" s="61"/>
      <c r="YJ342" s="61"/>
      <c r="YK342" s="61"/>
      <c r="YL342" s="61"/>
      <c r="YM342" s="61"/>
      <c r="YN342" s="61"/>
      <c r="YO342" s="61"/>
      <c r="YP342" s="61"/>
      <c r="YQ342" s="61"/>
      <c r="YR342" s="61"/>
      <c r="YS342" s="61"/>
      <c r="YT342" s="61"/>
      <c r="YU342" s="61"/>
      <c r="YV342" s="61"/>
      <c r="YW342" s="61"/>
      <c r="YX342" s="61"/>
      <c r="YY342" s="61"/>
      <c r="YZ342" s="61"/>
      <c r="ZA342" s="61"/>
      <c r="ZB342" s="61"/>
      <c r="ZC342" s="61"/>
      <c r="ZD342" s="61"/>
      <c r="ZE342" s="61"/>
      <c r="ZF342" s="61"/>
      <c r="ZG342" s="61"/>
      <c r="ZH342" s="61"/>
      <c r="ZI342" s="61"/>
      <c r="ZJ342" s="61"/>
      <c r="ZK342" s="61"/>
      <c r="ZL342" s="61"/>
      <c r="ZM342" s="61"/>
      <c r="ZN342" s="61"/>
      <c r="ZO342" s="61"/>
      <c r="ZP342" s="61"/>
      <c r="ZQ342" s="61"/>
      <c r="ZR342" s="61"/>
      <c r="ZS342" s="61"/>
      <c r="ZT342" s="61"/>
      <c r="ZU342" s="61"/>
      <c r="ZV342" s="61"/>
      <c r="ZW342" s="61"/>
      <c r="ZX342" s="61"/>
      <c r="ZY342" s="61"/>
      <c r="ZZ342" s="61"/>
      <c r="AAA342" s="61"/>
      <c r="AAB342" s="61"/>
      <c r="AAC342" s="61"/>
      <c r="AAD342" s="61"/>
      <c r="AAE342" s="61"/>
      <c r="AAF342" s="61"/>
      <c r="AAG342" s="61"/>
      <c r="AAH342" s="61"/>
      <c r="AAI342" s="61"/>
      <c r="AAJ342" s="61"/>
      <c r="AAK342" s="61"/>
      <c r="AAL342" s="61"/>
      <c r="AAM342" s="61"/>
      <c r="AAN342" s="61"/>
      <c r="AAO342" s="61"/>
      <c r="AAP342" s="61"/>
      <c r="AAQ342" s="61"/>
      <c r="AAR342" s="61"/>
      <c r="AAS342" s="61"/>
      <c r="AAT342" s="61"/>
      <c r="AAU342" s="61"/>
      <c r="AAV342" s="61"/>
      <c r="AAW342" s="61"/>
      <c r="AAX342" s="61"/>
      <c r="AAY342" s="61"/>
      <c r="AAZ342" s="61"/>
      <c r="ABA342" s="61"/>
      <c r="ABB342" s="61"/>
      <c r="ABC342" s="61"/>
      <c r="ABD342" s="61"/>
      <c r="ABE342" s="61"/>
      <c r="ABF342" s="61"/>
      <c r="ABG342" s="61"/>
      <c r="ABH342" s="61"/>
      <c r="ABI342" s="61"/>
      <c r="ABJ342" s="61"/>
      <c r="ABK342" s="61"/>
      <c r="ABL342" s="61"/>
      <c r="ABM342" s="61"/>
      <c r="ABN342" s="61"/>
      <c r="ABO342" s="61"/>
      <c r="ABP342" s="61"/>
      <c r="ABQ342" s="61"/>
      <c r="ABR342" s="61"/>
      <c r="ABS342" s="61"/>
      <c r="ABT342" s="61"/>
      <c r="ABU342" s="61"/>
      <c r="ABV342" s="61"/>
      <c r="ABW342" s="61"/>
      <c r="ABX342" s="61"/>
      <c r="ABY342" s="61"/>
      <c r="ABZ342" s="61"/>
      <c r="ACA342" s="61"/>
      <c r="ACB342" s="61"/>
      <c r="ACC342" s="61"/>
      <c r="ACD342" s="61"/>
      <c r="ACE342" s="61"/>
      <c r="ACF342" s="61"/>
      <c r="ACG342" s="61"/>
      <c r="ACH342" s="61"/>
      <c r="ACI342" s="61"/>
      <c r="ACJ342" s="61"/>
      <c r="ACK342" s="61"/>
      <c r="ACL342" s="61"/>
      <c r="ACM342" s="61"/>
      <c r="ACN342" s="61"/>
      <c r="ACO342" s="61"/>
      <c r="ACP342" s="61"/>
      <c r="ACQ342" s="61"/>
      <c r="ACR342" s="61"/>
      <c r="ACS342" s="61"/>
      <c r="ACT342" s="61"/>
      <c r="ACU342" s="61"/>
      <c r="ACV342" s="61"/>
      <c r="ACW342" s="61"/>
      <c r="ACX342" s="61"/>
      <c r="ACY342" s="61"/>
      <c r="ACZ342" s="61"/>
      <c r="ADA342" s="61"/>
      <c r="ADB342" s="61"/>
      <c r="ADC342" s="61"/>
      <c r="ADD342" s="61"/>
      <c r="ADE342" s="61"/>
      <c r="ADF342" s="61"/>
      <c r="ADG342" s="61"/>
      <c r="ADH342" s="61"/>
      <c r="ADI342" s="61"/>
      <c r="ADJ342" s="61"/>
      <c r="ADK342" s="61"/>
      <c r="ADL342" s="61"/>
      <c r="ADM342" s="61"/>
      <c r="ADN342" s="61"/>
      <c r="ADO342" s="61"/>
      <c r="ADP342" s="61"/>
      <c r="ADQ342" s="61"/>
      <c r="ADR342" s="61"/>
      <c r="ADS342" s="61"/>
      <c r="ADT342" s="61"/>
      <c r="ADU342" s="61"/>
      <c r="ADV342" s="61"/>
      <c r="ADW342" s="61"/>
      <c r="ADX342" s="61"/>
      <c r="ADY342" s="61"/>
      <c r="ADZ342" s="61"/>
      <c r="AEA342" s="61"/>
      <c r="AEB342" s="61"/>
      <c r="AEC342" s="61"/>
      <c r="AED342" s="61"/>
      <c r="AEE342" s="61"/>
      <c r="AEF342" s="61"/>
      <c r="AEG342" s="61"/>
      <c r="AEH342" s="61"/>
      <c r="AEI342" s="61"/>
      <c r="AEJ342" s="61"/>
      <c r="AEK342" s="61"/>
      <c r="AEL342" s="61"/>
      <c r="AEM342" s="61"/>
      <c r="AEN342" s="61"/>
      <c r="AEO342" s="61"/>
      <c r="AEP342" s="61"/>
      <c r="AEQ342" s="61"/>
      <c r="AER342" s="61"/>
      <c r="AES342" s="61"/>
      <c r="AET342" s="61"/>
      <c r="AEU342" s="61"/>
      <c r="AEV342" s="61"/>
      <c r="AEW342" s="61"/>
      <c r="AEX342" s="61"/>
      <c r="AEY342" s="61"/>
      <c r="AEZ342" s="61"/>
      <c r="AFA342" s="61"/>
      <c r="AFB342" s="61"/>
      <c r="AFC342" s="61"/>
      <c r="AFD342" s="61"/>
      <c r="AFE342" s="61"/>
      <c r="AFF342" s="61"/>
      <c r="AFG342" s="61"/>
      <c r="AFH342" s="61"/>
      <c r="AFI342" s="61"/>
      <c r="AFJ342" s="61"/>
      <c r="AFK342" s="61"/>
      <c r="AFL342" s="61"/>
      <c r="AFM342" s="61"/>
      <c r="AFN342" s="61"/>
      <c r="AFO342" s="61"/>
      <c r="AFP342" s="61"/>
      <c r="AFQ342" s="61"/>
      <c r="AFR342" s="61"/>
      <c r="AFS342" s="61"/>
      <c r="AFT342" s="61"/>
      <c r="AFU342" s="61"/>
      <c r="AFV342" s="61"/>
      <c r="AFW342" s="61"/>
      <c r="AFX342" s="61"/>
      <c r="AFY342" s="61"/>
      <c r="AFZ342" s="61"/>
      <c r="AGA342" s="61"/>
      <c r="AGB342" s="61"/>
      <c r="AGC342" s="61"/>
      <c r="AGD342" s="61"/>
      <c r="AGE342" s="61"/>
      <c r="AGF342" s="61"/>
      <c r="AGG342" s="61"/>
      <c r="AGH342" s="61"/>
      <c r="AGI342" s="61"/>
      <c r="AGJ342" s="61"/>
      <c r="AGK342" s="61"/>
      <c r="AGL342" s="61"/>
      <c r="AGM342" s="61"/>
      <c r="AGN342" s="61"/>
      <c r="AGO342" s="61"/>
      <c r="AGP342" s="61"/>
      <c r="AGQ342" s="61"/>
      <c r="AGR342" s="61"/>
      <c r="AGS342" s="61"/>
      <c r="AGT342" s="61"/>
      <c r="AGU342" s="61"/>
      <c r="AGV342" s="61"/>
      <c r="AGW342" s="61"/>
      <c r="AGX342" s="61"/>
      <c r="AGY342" s="61"/>
      <c r="AGZ342" s="61"/>
      <c r="AHA342" s="61"/>
      <c r="AHB342" s="61"/>
      <c r="AHC342" s="61"/>
      <c r="AHD342" s="61"/>
      <c r="AHE342" s="61"/>
      <c r="AHF342" s="61"/>
      <c r="AHG342" s="61"/>
      <c r="AHH342" s="61"/>
      <c r="AHI342" s="61"/>
      <c r="AHJ342" s="61"/>
      <c r="AHK342" s="61"/>
      <c r="AHL342" s="61"/>
      <c r="AHM342" s="61"/>
      <c r="AHN342" s="61"/>
      <c r="AHO342" s="61"/>
      <c r="AHP342" s="61"/>
      <c r="AHQ342" s="61"/>
      <c r="AHR342" s="61"/>
      <c r="AHS342" s="61"/>
      <c r="AHT342" s="61"/>
      <c r="AHU342" s="61"/>
      <c r="AHV342" s="61"/>
      <c r="AHW342" s="61"/>
      <c r="AHX342" s="61"/>
      <c r="AHY342" s="61"/>
      <c r="AHZ342" s="61"/>
      <c r="AIA342" s="61"/>
      <c r="AIB342" s="61"/>
      <c r="AIC342" s="61"/>
      <c r="AID342" s="61"/>
      <c r="AIE342" s="61"/>
      <c r="AIF342" s="61"/>
      <c r="AIG342" s="61"/>
      <c r="AIH342" s="61"/>
      <c r="AII342" s="61"/>
      <c r="AIJ342" s="61"/>
      <c r="AIK342" s="61"/>
      <c r="AIL342" s="61"/>
      <c r="AIM342" s="61"/>
      <c r="AIN342" s="61"/>
      <c r="AIO342" s="61"/>
      <c r="AIP342" s="61"/>
      <c r="AIQ342" s="61"/>
      <c r="AIR342" s="61"/>
      <c r="AIS342" s="61"/>
      <c r="AIT342" s="61"/>
      <c r="AIU342" s="61"/>
      <c r="AIV342" s="61"/>
      <c r="AIW342" s="61"/>
      <c r="AIX342" s="61"/>
      <c r="AIY342" s="61"/>
      <c r="AIZ342" s="61"/>
      <c r="AJA342" s="61"/>
      <c r="AJB342" s="61"/>
      <c r="AJC342" s="61"/>
      <c r="AJD342" s="61"/>
      <c r="AJE342" s="61"/>
      <c r="AJF342" s="61"/>
      <c r="AJG342" s="61"/>
      <c r="AJH342" s="61"/>
      <c r="AJI342" s="61"/>
      <c r="AJJ342" s="61"/>
      <c r="AJK342" s="61"/>
      <c r="AJL342" s="61"/>
      <c r="AJM342" s="61"/>
      <c r="AJN342" s="61"/>
      <c r="AJO342" s="61"/>
      <c r="AJP342" s="61"/>
      <c r="AJQ342" s="61"/>
      <c r="AJR342" s="61"/>
      <c r="AJS342" s="61"/>
      <c r="AJT342" s="61"/>
      <c r="AJU342" s="61"/>
      <c r="AJV342" s="61"/>
      <c r="AJW342" s="61"/>
      <c r="AJX342" s="61"/>
      <c r="AJY342" s="61"/>
      <c r="AJZ342" s="61"/>
      <c r="AKA342" s="61"/>
      <c r="AKB342" s="61"/>
      <c r="AKC342" s="61"/>
      <c r="AKD342" s="61"/>
      <c r="AKE342" s="61"/>
      <c r="AKF342" s="61"/>
      <c r="AKG342" s="61"/>
      <c r="AKH342" s="61"/>
      <c r="AKI342" s="61"/>
      <c r="AKJ342" s="61"/>
      <c r="AKK342" s="61"/>
      <c r="AKL342" s="61"/>
      <c r="AKM342" s="61"/>
      <c r="AKN342" s="61"/>
      <c r="AKO342" s="61"/>
      <c r="AKP342" s="61"/>
      <c r="AKQ342" s="61"/>
      <c r="AKR342" s="61"/>
      <c r="AKS342" s="61"/>
      <c r="AKT342" s="61"/>
      <c r="AKU342" s="61"/>
      <c r="AKV342" s="61"/>
      <c r="AKW342" s="61"/>
      <c r="AKX342" s="61"/>
      <c r="AKY342" s="61"/>
      <c r="AKZ342" s="61"/>
      <c r="ALA342" s="61"/>
      <c r="ALB342" s="61"/>
      <c r="ALC342" s="61"/>
      <c r="ALD342" s="61"/>
      <c r="ALE342" s="61"/>
      <c r="ALF342" s="61"/>
      <c r="ALG342" s="61"/>
      <c r="ALH342" s="61"/>
      <c r="ALI342" s="61"/>
      <c r="ALJ342" s="61"/>
      <c r="ALK342" s="61"/>
      <c r="ALL342" s="61"/>
      <c r="ALM342" s="61"/>
      <c r="ALN342" s="61"/>
      <c r="ALO342" s="61"/>
      <c r="ALP342" s="61"/>
      <c r="ALQ342" s="61"/>
      <c r="ALR342" s="61"/>
      <c r="ALS342" s="61"/>
      <c r="ALT342" s="61"/>
    </row>
    <row r="343" spans="1:1008" customFormat="1" ht="15" customHeight="1" thickBot="1">
      <c r="A343" s="386"/>
      <c r="B343" s="386"/>
      <c r="C343" s="386"/>
      <c r="D343" s="386"/>
      <c r="E343" s="8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61"/>
      <c r="CQ343" s="61"/>
      <c r="CR343" s="61"/>
      <c r="CS343" s="61"/>
      <c r="CT343" s="61"/>
      <c r="CU343" s="61"/>
      <c r="CV343" s="61"/>
      <c r="CW343" s="61"/>
      <c r="CX343" s="61"/>
      <c r="CY343" s="61"/>
      <c r="CZ343" s="61"/>
      <c r="DA343" s="61"/>
      <c r="DB343" s="61"/>
      <c r="DC343" s="61"/>
      <c r="DD343" s="61"/>
      <c r="DE343" s="61"/>
      <c r="DF343" s="61"/>
      <c r="DG343" s="61"/>
      <c r="DH343" s="61"/>
      <c r="DI343" s="61"/>
      <c r="DJ343" s="61"/>
      <c r="DK343" s="61"/>
      <c r="DL343" s="61"/>
      <c r="DM343" s="61"/>
      <c r="DN343" s="61"/>
      <c r="DO343" s="61"/>
      <c r="DP343" s="61"/>
      <c r="DQ343" s="61"/>
      <c r="DR343" s="61"/>
      <c r="DS343" s="61"/>
      <c r="DT343" s="61"/>
      <c r="DU343" s="61"/>
      <c r="DV343" s="61"/>
      <c r="DW343" s="61"/>
      <c r="DX343" s="61"/>
      <c r="DY343" s="61"/>
      <c r="DZ343" s="61"/>
      <c r="EA343" s="61"/>
      <c r="EB343" s="61"/>
      <c r="EC343" s="61"/>
      <c r="ED343" s="61"/>
      <c r="EE343" s="61"/>
      <c r="EF343" s="61"/>
      <c r="EG343" s="61"/>
      <c r="EH343" s="61"/>
      <c r="EI343" s="61"/>
      <c r="EJ343" s="61"/>
      <c r="EK343" s="61"/>
      <c r="EL343" s="61"/>
      <c r="EM343" s="61"/>
      <c r="EN343" s="61"/>
      <c r="EO343" s="61"/>
      <c r="EP343" s="61"/>
      <c r="EQ343" s="61"/>
      <c r="ER343" s="61"/>
      <c r="ES343" s="61"/>
      <c r="ET343" s="61"/>
      <c r="EU343" s="61"/>
      <c r="EV343" s="61"/>
      <c r="EW343" s="61"/>
      <c r="EX343" s="61"/>
      <c r="EY343" s="61"/>
      <c r="EZ343" s="61"/>
      <c r="FA343" s="61"/>
      <c r="FB343" s="61"/>
      <c r="FC343" s="61"/>
      <c r="FD343" s="61"/>
      <c r="FE343" s="61"/>
      <c r="FF343" s="61"/>
      <c r="FG343" s="61"/>
      <c r="FH343" s="61"/>
      <c r="FI343" s="61"/>
      <c r="FJ343" s="61"/>
      <c r="FK343" s="61"/>
      <c r="FL343" s="61"/>
      <c r="FM343" s="61"/>
      <c r="FN343" s="61"/>
      <c r="FO343" s="61"/>
      <c r="FP343" s="61"/>
      <c r="FQ343" s="61"/>
      <c r="FR343" s="61"/>
      <c r="FS343" s="61"/>
      <c r="FT343" s="61"/>
      <c r="FU343" s="61"/>
      <c r="FV343" s="61"/>
      <c r="FW343" s="61"/>
      <c r="FX343" s="61"/>
      <c r="FY343" s="61"/>
      <c r="FZ343" s="61"/>
      <c r="GA343" s="61"/>
      <c r="GB343" s="61"/>
      <c r="GC343" s="61"/>
      <c r="GD343" s="61"/>
      <c r="GE343" s="61"/>
      <c r="GF343" s="61"/>
      <c r="GG343" s="61"/>
      <c r="GH343" s="61"/>
      <c r="GI343" s="61"/>
      <c r="GJ343" s="61"/>
      <c r="GK343" s="61"/>
      <c r="GL343" s="61"/>
      <c r="GM343" s="61"/>
      <c r="GN343" s="61"/>
      <c r="GO343" s="61"/>
      <c r="GP343" s="61"/>
      <c r="GQ343" s="61"/>
      <c r="GR343" s="61"/>
      <c r="GS343" s="61"/>
      <c r="GT343" s="61"/>
      <c r="GU343" s="61"/>
      <c r="GV343" s="61"/>
      <c r="GW343" s="61"/>
      <c r="GX343" s="61"/>
      <c r="GY343" s="61"/>
      <c r="GZ343" s="61"/>
      <c r="HA343" s="61"/>
      <c r="HB343" s="61"/>
      <c r="HC343" s="61"/>
      <c r="HD343" s="61"/>
      <c r="HE343" s="61"/>
      <c r="HF343" s="61"/>
      <c r="HG343" s="61"/>
      <c r="HH343" s="61"/>
      <c r="HI343" s="61"/>
      <c r="HJ343" s="61"/>
      <c r="HK343" s="61"/>
      <c r="HL343" s="61"/>
      <c r="HM343" s="61"/>
      <c r="HN343" s="61"/>
      <c r="HO343" s="61"/>
      <c r="HP343" s="61"/>
      <c r="HQ343" s="61"/>
      <c r="HR343" s="61"/>
      <c r="HS343" s="61"/>
      <c r="HT343" s="61"/>
      <c r="HU343" s="61"/>
      <c r="HV343" s="61"/>
      <c r="HW343" s="61"/>
      <c r="HX343" s="61"/>
      <c r="HY343" s="61"/>
      <c r="HZ343" s="61"/>
      <c r="IA343" s="61"/>
      <c r="IB343" s="61"/>
      <c r="IC343" s="61"/>
      <c r="ID343" s="61"/>
      <c r="IE343" s="61"/>
      <c r="IF343" s="61"/>
      <c r="IG343" s="61"/>
      <c r="IH343" s="61"/>
      <c r="II343" s="61"/>
      <c r="IJ343" s="61"/>
      <c r="IK343" s="61"/>
      <c r="IL343" s="61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  <c r="IW343" s="61"/>
      <c r="IX343" s="61"/>
      <c r="IY343" s="61"/>
      <c r="IZ343" s="61"/>
      <c r="JA343" s="61"/>
      <c r="JB343" s="61"/>
      <c r="JC343" s="61"/>
      <c r="JD343" s="61"/>
      <c r="JE343" s="61"/>
      <c r="JF343" s="61"/>
      <c r="JG343" s="61"/>
      <c r="JH343" s="61"/>
      <c r="JI343" s="61"/>
      <c r="JJ343" s="61"/>
      <c r="JK343" s="61"/>
      <c r="JL343" s="61"/>
      <c r="JM343" s="61"/>
      <c r="JN343" s="61"/>
      <c r="JO343" s="61"/>
      <c r="JP343" s="61"/>
      <c r="JQ343" s="61"/>
      <c r="JR343" s="61"/>
      <c r="JS343" s="61"/>
      <c r="JT343" s="61"/>
      <c r="JU343" s="61"/>
      <c r="JV343" s="61"/>
      <c r="JW343" s="61"/>
      <c r="JX343" s="61"/>
      <c r="JY343" s="61"/>
      <c r="JZ343" s="61"/>
      <c r="KA343" s="61"/>
      <c r="KB343" s="61"/>
      <c r="KC343" s="61"/>
      <c r="KD343" s="61"/>
      <c r="KE343" s="61"/>
      <c r="KF343" s="61"/>
      <c r="KG343" s="61"/>
      <c r="KH343" s="61"/>
      <c r="KI343" s="61"/>
      <c r="KJ343" s="61"/>
      <c r="KK343" s="61"/>
      <c r="KL343" s="61"/>
      <c r="KM343" s="61"/>
      <c r="KN343" s="61"/>
      <c r="KO343" s="61"/>
      <c r="KP343" s="61"/>
      <c r="KQ343" s="61"/>
      <c r="KR343" s="61"/>
      <c r="KS343" s="61"/>
      <c r="KT343" s="61"/>
      <c r="KU343" s="61"/>
      <c r="KV343" s="61"/>
      <c r="KW343" s="61"/>
      <c r="KX343" s="61"/>
      <c r="KY343" s="61"/>
      <c r="KZ343" s="61"/>
      <c r="LA343" s="61"/>
      <c r="LB343" s="61"/>
      <c r="LC343" s="61"/>
      <c r="LD343" s="61"/>
      <c r="LE343" s="61"/>
      <c r="LF343" s="61"/>
      <c r="LG343" s="61"/>
      <c r="LH343" s="61"/>
      <c r="LI343" s="61"/>
      <c r="LJ343" s="61"/>
      <c r="LK343" s="61"/>
      <c r="LL343" s="61"/>
      <c r="LM343" s="61"/>
      <c r="LN343" s="61"/>
      <c r="LO343" s="61"/>
      <c r="LP343" s="61"/>
      <c r="LQ343" s="61"/>
      <c r="LR343" s="61"/>
      <c r="LS343" s="61"/>
      <c r="LT343" s="61"/>
      <c r="LU343" s="61"/>
      <c r="LV343" s="61"/>
      <c r="LW343" s="61"/>
      <c r="LX343" s="61"/>
      <c r="LY343" s="61"/>
      <c r="LZ343" s="61"/>
      <c r="MA343" s="61"/>
      <c r="MB343" s="61"/>
      <c r="MC343" s="61"/>
      <c r="MD343" s="61"/>
      <c r="ME343" s="61"/>
      <c r="MF343" s="61"/>
      <c r="MG343" s="61"/>
      <c r="MH343" s="61"/>
      <c r="MI343" s="61"/>
      <c r="MJ343" s="61"/>
      <c r="MK343" s="61"/>
      <c r="ML343" s="61"/>
      <c r="MM343" s="61"/>
      <c r="MN343" s="61"/>
      <c r="MO343" s="61"/>
      <c r="MP343" s="61"/>
      <c r="MQ343" s="61"/>
      <c r="MR343" s="61"/>
      <c r="MS343" s="61"/>
      <c r="MT343" s="61"/>
      <c r="MU343" s="61"/>
      <c r="MV343" s="61"/>
      <c r="MW343" s="61"/>
      <c r="MX343" s="61"/>
      <c r="MY343" s="61"/>
      <c r="MZ343" s="61"/>
      <c r="NA343" s="61"/>
      <c r="NB343" s="61"/>
      <c r="NC343" s="61"/>
      <c r="ND343" s="61"/>
      <c r="NE343" s="61"/>
      <c r="NF343" s="61"/>
      <c r="NG343" s="61"/>
      <c r="NH343" s="61"/>
      <c r="NI343" s="61"/>
      <c r="NJ343" s="61"/>
      <c r="NK343" s="61"/>
      <c r="NL343" s="61"/>
      <c r="NM343" s="61"/>
      <c r="NN343" s="61"/>
      <c r="NO343" s="61"/>
      <c r="NP343" s="61"/>
      <c r="NQ343" s="61"/>
      <c r="NR343" s="61"/>
      <c r="NS343" s="61"/>
      <c r="NT343" s="61"/>
      <c r="NU343" s="61"/>
      <c r="NV343" s="61"/>
      <c r="NW343" s="61"/>
      <c r="NX343" s="61"/>
      <c r="NY343" s="61"/>
      <c r="NZ343" s="61"/>
      <c r="OA343" s="61"/>
      <c r="OB343" s="61"/>
      <c r="OC343" s="61"/>
      <c r="OD343" s="61"/>
      <c r="OE343" s="61"/>
      <c r="OF343" s="61"/>
      <c r="OG343" s="61"/>
      <c r="OH343" s="61"/>
      <c r="OI343" s="61"/>
      <c r="OJ343" s="61"/>
      <c r="OK343" s="61"/>
      <c r="OL343" s="61"/>
      <c r="OM343" s="61"/>
      <c r="ON343" s="61"/>
      <c r="OO343" s="61"/>
      <c r="OP343" s="61"/>
      <c r="OQ343" s="61"/>
      <c r="OR343" s="61"/>
      <c r="OS343" s="61"/>
      <c r="OT343" s="61"/>
      <c r="OU343" s="61"/>
      <c r="OV343" s="61"/>
      <c r="OW343" s="61"/>
      <c r="OX343" s="61"/>
      <c r="OY343" s="61"/>
      <c r="OZ343" s="61"/>
      <c r="PA343" s="61"/>
      <c r="PB343" s="61"/>
      <c r="PC343" s="61"/>
      <c r="PD343" s="61"/>
      <c r="PE343" s="61"/>
      <c r="PF343" s="61"/>
      <c r="PG343" s="61"/>
      <c r="PH343" s="61"/>
      <c r="PI343" s="61"/>
      <c r="PJ343" s="61"/>
      <c r="PK343" s="61"/>
      <c r="PL343" s="61"/>
      <c r="PM343" s="61"/>
      <c r="PN343" s="61"/>
      <c r="PO343" s="61"/>
      <c r="PP343" s="61"/>
      <c r="PQ343" s="61"/>
      <c r="PR343" s="61"/>
      <c r="PS343" s="61"/>
      <c r="PT343" s="61"/>
      <c r="PU343" s="61"/>
      <c r="PV343" s="61"/>
      <c r="PW343" s="61"/>
      <c r="PX343" s="61"/>
      <c r="PY343" s="61"/>
      <c r="PZ343" s="61"/>
      <c r="QA343" s="61"/>
      <c r="QB343" s="61"/>
      <c r="QC343" s="61"/>
      <c r="QD343" s="61"/>
      <c r="QE343" s="61"/>
      <c r="QF343" s="61"/>
      <c r="QG343" s="61"/>
      <c r="QH343" s="61"/>
      <c r="QI343" s="61"/>
      <c r="QJ343" s="61"/>
      <c r="QK343" s="61"/>
      <c r="QL343" s="61"/>
      <c r="QM343" s="61"/>
      <c r="QN343" s="61"/>
      <c r="QO343" s="61"/>
      <c r="QP343" s="61"/>
      <c r="QQ343" s="61"/>
      <c r="QR343" s="61"/>
      <c r="QS343" s="61"/>
      <c r="QT343" s="61"/>
      <c r="QU343" s="61"/>
      <c r="QV343" s="61"/>
      <c r="QW343" s="61"/>
      <c r="QX343" s="61"/>
      <c r="QY343" s="61"/>
      <c r="QZ343" s="61"/>
      <c r="RA343" s="61"/>
      <c r="RB343" s="61"/>
      <c r="RC343" s="61"/>
      <c r="RD343" s="61"/>
      <c r="RE343" s="61"/>
      <c r="RF343" s="61"/>
      <c r="RG343" s="61"/>
      <c r="RH343" s="61"/>
      <c r="RI343" s="61"/>
      <c r="RJ343" s="61"/>
      <c r="RK343" s="61"/>
      <c r="RL343" s="61"/>
      <c r="RM343" s="61"/>
      <c r="RN343" s="61"/>
      <c r="RO343" s="61"/>
      <c r="RP343" s="61"/>
      <c r="RQ343" s="61"/>
      <c r="RR343" s="61"/>
      <c r="RS343" s="61"/>
      <c r="RT343" s="61"/>
      <c r="RU343" s="61"/>
      <c r="RV343" s="61"/>
      <c r="RW343" s="61"/>
      <c r="RX343" s="61"/>
      <c r="RY343" s="61"/>
      <c r="RZ343" s="61"/>
      <c r="SA343" s="61"/>
      <c r="SB343" s="61"/>
      <c r="SC343" s="61"/>
      <c r="SD343" s="61"/>
      <c r="SE343" s="61"/>
      <c r="SF343" s="61"/>
      <c r="SG343" s="61"/>
      <c r="SH343" s="61"/>
      <c r="SI343" s="61"/>
      <c r="SJ343" s="61"/>
      <c r="SK343" s="61"/>
      <c r="SL343" s="61"/>
      <c r="SM343" s="61"/>
      <c r="SN343" s="61"/>
      <c r="SO343" s="61"/>
      <c r="SP343" s="61"/>
      <c r="SQ343" s="61"/>
      <c r="SR343" s="61"/>
      <c r="SS343" s="61"/>
      <c r="ST343" s="61"/>
      <c r="SU343" s="61"/>
      <c r="SV343" s="61"/>
      <c r="SW343" s="61"/>
      <c r="SX343" s="61"/>
      <c r="SY343" s="61"/>
      <c r="SZ343" s="61"/>
      <c r="TA343" s="61"/>
      <c r="TB343" s="61"/>
      <c r="TC343" s="61"/>
      <c r="TD343" s="61"/>
      <c r="TE343" s="61"/>
      <c r="TF343" s="61"/>
      <c r="TG343" s="61"/>
      <c r="TH343" s="61"/>
      <c r="TI343" s="61"/>
      <c r="TJ343" s="61"/>
      <c r="TK343" s="61"/>
      <c r="TL343" s="61"/>
      <c r="TM343" s="61"/>
      <c r="TN343" s="61"/>
      <c r="TO343" s="61"/>
      <c r="TP343" s="61"/>
      <c r="TQ343" s="61"/>
      <c r="TR343" s="61"/>
      <c r="TS343" s="61"/>
      <c r="TT343" s="61"/>
      <c r="TU343" s="61"/>
      <c r="TV343" s="61"/>
      <c r="TW343" s="61"/>
      <c r="TX343" s="61"/>
      <c r="TY343" s="61"/>
      <c r="TZ343" s="61"/>
      <c r="UA343" s="61"/>
      <c r="UB343" s="61"/>
      <c r="UC343" s="61"/>
      <c r="UD343" s="61"/>
      <c r="UE343" s="61"/>
      <c r="UF343" s="61"/>
      <c r="UG343" s="61"/>
      <c r="UH343" s="61"/>
      <c r="UI343" s="61"/>
      <c r="UJ343" s="61"/>
      <c r="UK343" s="61"/>
      <c r="UL343" s="61"/>
      <c r="UM343" s="61"/>
      <c r="UN343" s="61"/>
      <c r="UO343" s="61"/>
      <c r="UP343" s="61"/>
      <c r="UQ343" s="61"/>
      <c r="UR343" s="61"/>
      <c r="US343" s="61"/>
      <c r="UT343" s="61"/>
      <c r="UU343" s="61"/>
      <c r="UV343" s="61"/>
      <c r="UW343" s="61"/>
      <c r="UX343" s="61"/>
      <c r="UY343" s="61"/>
      <c r="UZ343" s="61"/>
      <c r="VA343" s="61"/>
      <c r="VB343" s="61"/>
      <c r="VC343" s="61"/>
      <c r="VD343" s="61"/>
      <c r="VE343" s="61"/>
      <c r="VF343" s="61"/>
      <c r="VG343" s="61"/>
      <c r="VH343" s="61"/>
      <c r="VI343" s="61"/>
      <c r="VJ343" s="61"/>
      <c r="VK343" s="61"/>
      <c r="VL343" s="61"/>
      <c r="VM343" s="61"/>
      <c r="VN343" s="61"/>
      <c r="VO343" s="61"/>
      <c r="VP343" s="61"/>
      <c r="VQ343" s="61"/>
      <c r="VR343" s="61"/>
      <c r="VS343" s="61"/>
      <c r="VT343" s="61"/>
      <c r="VU343" s="61"/>
      <c r="VV343" s="61"/>
      <c r="VW343" s="61"/>
      <c r="VX343" s="61"/>
      <c r="VY343" s="61"/>
      <c r="VZ343" s="61"/>
      <c r="WA343" s="61"/>
      <c r="WB343" s="61"/>
      <c r="WC343" s="61"/>
      <c r="WD343" s="61"/>
      <c r="WE343" s="61"/>
      <c r="WF343" s="61"/>
      <c r="WG343" s="61"/>
      <c r="WH343" s="61"/>
      <c r="WI343" s="61"/>
      <c r="WJ343" s="61"/>
      <c r="WK343" s="61"/>
      <c r="WL343" s="61"/>
      <c r="WM343" s="61"/>
      <c r="WN343" s="61"/>
      <c r="WO343" s="61"/>
      <c r="WP343" s="61"/>
      <c r="WQ343" s="61"/>
      <c r="WR343" s="61"/>
      <c r="WS343" s="61"/>
      <c r="WT343" s="61"/>
      <c r="WU343" s="61"/>
      <c r="WV343" s="61"/>
      <c r="WW343" s="61"/>
      <c r="WX343" s="61"/>
      <c r="WY343" s="61"/>
      <c r="WZ343" s="61"/>
      <c r="XA343" s="61"/>
      <c r="XB343" s="61"/>
      <c r="XC343" s="61"/>
      <c r="XD343" s="61"/>
      <c r="XE343" s="61"/>
      <c r="XF343" s="61"/>
      <c r="XG343" s="61"/>
      <c r="XH343" s="61"/>
      <c r="XI343" s="61"/>
      <c r="XJ343" s="61"/>
      <c r="XK343" s="61"/>
      <c r="XL343" s="61"/>
      <c r="XM343" s="61"/>
      <c r="XN343" s="61"/>
      <c r="XO343" s="61"/>
      <c r="XP343" s="61"/>
      <c r="XQ343" s="61"/>
      <c r="XR343" s="61"/>
      <c r="XS343" s="61"/>
      <c r="XT343" s="61"/>
      <c r="XU343" s="61"/>
      <c r="XV343" s="61"/>
      <c r="XW343" s="61"/>
      <c r="XX343" s="61"/>
      <c r="XY343" s="61"/>
      <c r="XZ343" s="61"/>
      <c r="YA343" s="61"/>
      <c r="YB343" s="61"/>
      <c r="YC343" s="61"/>
      <c r="YD343" s="61"/>
      <c r="YE343" s="61"/>
      <c r="YF343" s="61"/>
      <c r="YG343" s="61"/>
      <c r="YH343" s="61"/>
      <c r="YI343" s="61"/>
      <c r="YJ343" s="61"/>
      <c r="YK343" s="61"/>
      <c r="YL343" s="61"/>
      <c r="YM343" s="61"/>
      <c r="YN343" s="61"/>
      <c r="YO343" s="61"/>
      <c r="YP343" s="61"/>
      <c r="YQ343" s="61"/>
      <c r="YR343" s="61"/>
      <c r="YS343" s="61"/>
      <c r="YT343" s="61"/>
      <c r="YU343" s="61"/>
      <c r="YV343" s="61"/>
      <c r="YW343" s="61"/>
      <c r="YX343" s="61"/>
      <c r="YY343" s="61"/>
      <c r="YZ343" s="61"/>
      <c r="ZA343" s="61"/>
      <c r="ZB343" s="61"/>
      <c r="ZC343" s="61"/>
      <c r="ZD343" s="61"/>
      <c r="ZE343" s="61"/>
      <c r="ZF343" s="61"/>
      <c r="ZG343" s="61"/>
      <c r="ZH343" s="61"/>
      <c r="ZI343" s="61"/>
      <c r="ZJ343" s="61"/>
      <c r="ZK343" s="61"/>
      <c r="ZL343" s="61"/>
      <c r="ZM343" s="61"/>
      <c r="ZN343" s="61"/>
      <c r="ZO343" s="61"/>
      <c r="ZP343" s="61"/>
      <c r="ZQ343" s="61"/>
      <c r="ZR343" s="61"/>
      <c r="ZS343" s="61"/>
      <c r="ZT343" s="61"/>
      <c r="ZU343" s="61"/>
      <c r="ZV343" s="61"/>
      <c r="ZW343" s="61"/>
      <c r="ZX343" s="61"/>
      <c r="ZY343" s="61"/>
      <c r="ZZ343" s="61"/>
      <c r="AAA343" s="61"/>
      <c r="AAB343" s="61"/>
      <c r="AAC343" s="61"/>
      <c r="AAD343" s="61"/>
      <c r="AAE343" s="61"/>
      <c r="AAF343" s="61"/>
      <c r="AAG343" s="61"/>
      <c r="AAH343" s="61"/>
      <c r="AAI343" s="61"/>
      <c r="AAJ343" s="61"/>
      <c r="AAK343" s="61"/>
      <c r="AAL343" s="61"/>
      <c r="AAM343" s="61"/>
      <c r="AAN343" s="61"/>
      <c r="AAO343" s="61"/>
      <c r="AAP343" s="61"/>
      <c r="AAQ343" s="61"/>
      <c r="AAR343" s="61"/>
      <c r="AAS343" s="61"/>
      <c r="AAT343" s="61"/>
      <c r="AAU343" s="61"/>
      <c r="AAV343" s="61"/>
      <c r="AAW343" s="61"/>
      <c r="AAX343" s="61"/>
      <c r="AAY343" s="61"/>
      <c r="AAZ343" s="61"/>
      <c r="ABA343" s="61"/>
      <c r="ABB343" s="61"/>
      <c r="ABC343" s="61"/>
      <c r="ABD343" s="61"/>
      <c r="ABE343" s="61"/>
      <c r="ABF343" s="61"/>
      <c r="ABG343" s="61"/>
      <c r="ABH343" s="61"/>
      <c r="ABI343" s="61"/>
      <c r="ABJ343" s="61"/>
      <c r="ABK343" s="61"/>
      <c r="ABL343" s="61"/>
      <c r="ABM343" s="61"/>
      <c r="ABN343" s="61"/>
      <c r="ABO343" s="61"/>
      <c r="ABP343" s="61"/>
      <c r="ABQ343" s="61"/>
      <c r="ABR343" s="61"/>
      <c r="ABS343" s="61"/>
      <c r="ABT343" s="61"/>
      <c r="ABU343" s="61"/>
      <c r="ABV343" s="61"/>
      <c r="ABW343" s="61"/>
      <c r="ABX343" s="61"/>
      <c r="ABY343" s="61"/>
      <c r="ABZ343" s="61"/>
      <c r="ACA343" s="61"/>
      <c r="ACB343" s="61"/>
      <c r="ACC343" s="61"/>
      <c r="ACD343" s="61"/>
      <c r="ACE343" s="61"/>
      <c r="ACF343" s="61"/>
      <c r="ACG343" s="61"/>
      <c r="ACH343" s="61"/>
      <c r="ACI343" s="61"/>
      <c r="ACJ343" s="61"/>
      <c r="ACK343" s="61"/>
      <c r="ACL343" s="61"/>
      <c r="ACM343" s="61"/>
      <c r="ACN343" s="61"/>
      <c r="ACO343" s="61"/>
      <c r="ACP343" s="61"/>
      <c r="ACQ343" s="61"/>
      <c r="ACR343" s="61"/>
      <c r="ACS343" s="61"/>
      <c r="ACT343" s="61"/>
      <c r="ACU343" s="61"/>
      <c r="ACV343" s="61"/>
      <c r="ACW343" s="61"/>
      <c r="ACX343" s="61"/>
      <c r="ACY343" s="61"/>
      <c r="ACZ343" s="61"/>
      <c r="ADA343" s="61"/>
      <c r="ADB343" s="61"/>
      <c r="ADC343" s="61"/>
      <c r="ADD343" s="61"/>
      <c r="ADE343" s="61"/>
      <c r="ADF343" s="61"/>
      <c r="ADG343" s="61"/>
      <c r="ADH343" s="61"/>
      <c r="ADI343" s="61"/>
      <c r="ADJ343" s="61"/>
      <c r="ADK343" s="61"/>
      <c r="ADL343" s="61"/>
      <c r="ADM343" s="61"/>
      <c r="ADN343" s="61"/>
      <c r="ADO343" s="61"/>
      <c r="ADP343" s="61"/>
      <c r="ADQ343" s="61"/>
      <c r="ADR343" s="61"/>
      <c r="ADS343" s="61"/>
      <c r="ADT343" s="61"/>
      <c r="ADU343" s="61"/>
      <c r="ADV343" s="61"/>
      <c r="ADW343" s="61"/>
      <c r="ADX343" s="61"/>
      <c r="ADY343" s="61"/>
      <c r="ADZ343" s="61"/>
      <c r="AEA343" s="61"/>
      <c r="AEB343" s="61"/>
      <c r="AEC343" s="61"/>
      <c r="AED343" s="61"/>
      <c r="AEE343" s="61"/>
      <c r="AEF343" s="61"/>
      <c r="AEG343" s="61"/>
      <c r="AEH343" s="61"/>
      <c r="AEI343" s="61"/>
      <c r="AEJ343" s="61"/>
      <c r="AEK343" s="61"/>
      <c r="AEL343" s="61"/>
      <c r="AEM343" s="61"/>
      <c r="AEN343" s="61"/>
      <c r="AEO343" s="61"/>
      <c r="AEP343" s="61"/>
      <c r="AEQ343" s="61"/>
      <c r="AER343" s="61"/>
      <c r="AES343" s="61"/>
      <c r="AET343" s="61"/>
      <c r="AEU343" s="61"/>
      <c r="AEV343" s="61"/>
      <c r="AEW343" s="61"/>
      <c r="AEX343" s="61"/>
      <c r="AEY343" s="61"/>
      <c r="AEZ343" s="61"/>
      <c r="AFA343" s="61"/>
      <c r="AFB343" s="61"/>
      <c r="AFC343" s="61"/>
      <c r="AFD343" s="61"/>
      <c r="AFE343" s="61"/>
      <c r="AFF343" s="61"/>
      <c r="AFG343" s="61"/>
      <c r="AFH343" s="61"/>
      <c r="AFI343" s="61"/>
      <c r="AFJ343" s="61"/>
      <c r="AFK343" s="61"/>
      <c r="AFL343" s="61"/>
      <c r="AFM343" s="61"/>
      <c r="AFN343" s="61"/>
      <c r="AFO343" s="61"/>
      <c r="AFP343" s="61"/>
      <c r="AFQ343" s="61"/>
      <c r="AFR343" s="61"/>
      <c r="AFS343" s="61"/>
      <c r="AFT343" s="61"/>
      <c r="AFU343" s="61"/>
      <c r="AFV343" s="61"/>
      <c r="AFW343" s="61"/>
      <c r="AFX343" s="61"/>
      <c r="AFY343" s="61"/>
      <c r="AFZ343" s="61"/>
      <c r="AGA343" s="61"/>
      <c r="AGB343" s="61"/>
      <c r="AGC343" s="61"/>
      <c r="AGD343" s="61"/>
      <c r="AGE343" s="61"/>
      <c r="AGF343" s="61"/>
      <c r="AGG343" s="61"/>
      <c r="AGH343" s="61"/>
      <c r="AGI343" s="61"/>
      <c r="AGJ343" s="61"/>
      <c r="AGK343" s="61"/>
      <c r="AGL343" s="61"/>
      <c r="AGM343" s="61"/>
      <c r="AGN343" s="61"/>
      <c r="AGO343" s="61"/>
      <c r="AGP343" s="61"/>
      <c r="AGQ343" s="61"/>
      <c r="AGR343" s="61"/>
      <c r="AGS343" s="61"/>
      <c r="AGT343" s="61"/>
      <c r="AGU343" s="61"/>
      <c r="AGV343" s="61"/>
      <c r="AGW343" s="61"/>
      <c r="AGX343" s="61"/>
      <c r="AGY343" s="61"/>
      <c r="AGZ343" s="61"/>
      <c r="AHA343" s="61"/>
      <c r="AHB343" s="61"/>
      <c r="AHC343" s="61"/>
      <c r="AHD343" s="61"/>
      <c r="AHE343" s="61"/>
      <c r="AHF343" s="61"/>
      <c r="AHG343" s="61"/>
      <c r="AHH343" s="61"/>
      <c r="AHI343" s="61"/>
      <c r="AHJ343" s="61"/>
      <c r="AHK343" s="61"/>
      <c r="AHL343" s="61"/>
      <c r="AHM343" s="61"/>
      <c r="AHN343" s="61"/>
      <c r="AHO343" s="61"/>
      <c r="AHP343" s="61"/>
      <c r="AHQ343" s="61"/>
      <c r="AHR343" s="61"/>
      <c r="AHS343" s="61"/>
      <c r="AHT343" s="61"/>
      <c r="AHU343" s="61"/>
      <c r="AHV343" s="61"/>
      <c r="AHW343" s="61"/>
      <c r="AHX343" s="61"/>
      <c r="AHY343" s="61"/>
      <c r="AHZ343" s="61"/>
      <c r="AIA343" s="61"/>
      <c r="AIB343" s="61"/>
      <c r="AIC343" s="61"/>
      <c r="AID343" s="61"/>
      <c r="AIE343" s="61"/>
      <c r="AIF343" s="61"/>
      <c r="AIG343" s="61"/>
      <c r="AIH343" s="61"/>
      <c r="AII343" s="61"/>
      <c r="AIJ343" s="61"/>
      <c r="AIK343" s="61"/>
      <c r="AIL343" s="61"/>
      <c r="AIM343" s="61"/>
      <c r="AIN343" s="61"/>
      <c r="AIO343" s="61"/>
      <c r="AIP343" s="61"/>
      <c r="AIQ343" s="61"/>
      <c r="AIR343" s="61"/>
      <c r="AIS343" s="61"/>
      <c r="AIT343" s="61"/>
      <c r="AIU343" s="61"/>
      <c r="AIV343" s="61"/>
      <c r="AIW343" s="61"/>
      <c r="AIX343" s="61"/>
      <c r="AIY343" s="61"/>
      <c r="AIZ343" s="61"/>
      <c r="AJA343" s="61"/>
      <c r="AJB343" s="61"/>
      <c r="AJC343" s="61"/>
      <c r="AJD343" s="61"/>
      <c r="AJE343" s="61"/>
      <c r="AJF343" s="61"/>
      <c r="AJG343" s="61"/>
      <c r="AJH343" s="61"/>
      <c r="AJI343" s="61"/>
      <c r="AJJ343" s="61"/>
      <c r="AJK343" s="61"/>
      <c r="AJL343" s="61"/>
      <c r="AJM343" s="61"/>
      <c r="AJN343" s="61"/>
      <c r="AJO343" s="61"/>
      <c r="AJP343" s="61"/>
      <c r="AJQ343" s="61"/>
      <c r="AJR343" s="61"/>
      <c r="AJS343" s="61"/>
      <c r="AJT343" s="61"/>
      <c r="AJU343" s="61"/>
      <c r="AJV343" s="61"/>
      <c r="AJW343" s="61"/>
      <c r="AJX343" s="61"/>
      <c r="AJY343" s="61"/>
      <c r="AJZ343" s="61"/>
      <c r="AKA343" s="61"/>
      <c r="AKB343" s="61"/>
      <c r="AKC343" s="61"/>
      <c r="AKD343" s="61"/>
      <c r="AKE343" s="61"/>
      <c r="AKF343" s="61"/>
      <c r="AKG343" s="61"/>
      <c r="AKH343" s="61"/>
      <c r="AKI343" s="61"/>
      <c r="AKJ343" s="61"/>
      <c r="AKK343" s="61"/>
      <c r="AKL343" s="61"/>
      <c r="AKM343" s="61"/>
      <c r="AKN343" s="61"/>
      <c r="AKO343" s="61"/>
      <c r="AKP343" s="61"/>
      <c r="AKQ343" s="61"/>
      <c r="AKR343" s="61"/>
      <c r="AKS343" s="61"/>
      <c r="AKT343" s="61"/>
      <c r="AKU343" s="61"/>
      <c r="AKV343" s="61"/>
      <c r="AKW343" s="61"/>
      <c r="AKX343" s="61"/>
      <c r="AKY343" s="61"/>
      <c r="AKZ343" s="61"/>
      <c r="ALA343" s="61"/>
      <c r="ALB343" s="61"/>
      <c r="ALC343" s="61"/>
      <c r="ALD343" s="61"/>
      <c r="ALE343" s="61"/>
      <c r="ALF343" s="61"/>
      <c r="ALG343" s="61"/>
      <c r="ALH343" s="61"/>
      <c r="ALI343" s="61"/>
      <c r="ALJ343" s="61"/>
      <c r="ALK343" s="61"/>
      <c r="ALL343" s="61"/>
      <c r="ALM343" s="61"/>
      <c r="ALN343" s="61"/>
      <c r="ALO343" s="61"/>
      <c r="ALP343" s="61"/>
      <c r="ALQ343" s="61"/>
      <c r="ALR343" s="61"/>
      <c r="ALS343" s="61"/>
      <c r="ALT343" s="61"/>
    </row>
    <row r="344" spans="1:1008" ht="27" customHeight="1">
      <c r="A344" s="225" t="s">
        <v>491</v>
      </c>
      <c r="B344" s="225"/>
      <c r="C344" s="225"/>
      <c r="D344" s="225"/>
    </row>
    <row r="345" spans="1:1008" ht="43.5" customHeight="1">
      <c r="A345" s="184" t="s">
        <v>506</v>
      </c>
      <c r="B345" s="185"/>
      <c r="C345" s="185"/>
      <c r="D345" s="207"/>
    </row>
    <row r="346" spans="1:1008" ht="27" customHeight="1">
      <c r="A346" s="190" t="s">
        <v>490</v>
      </c>
      <c r="B346" s="191"/>
      <c r="C346" s="192"/>
      <c r="D346" s="39" t="s">
        <v>8</v>
      </c>
    </row>
    <row r="347" spans="1:1008" ht="27" customHeight="1">
      <c r="A347" s="190" t="s">
        <v>180</v>
      </c>
      <c r="B347" s="191"/>
      <c r="C347" s="192"/>
      <c r="D347" s="40" t="s">
        <v>3</v>
      </c>
    </row>
    <row r="348" spans="1:1008" ht="27" customHeight="1">
      <c r="A348" s="184" t="s">
        <v>452</v>
      </c>
      <c r="B348" s="185"/>
      <c r="C348" s="186"/>
      <c r="D348" s="85"/>
      <c r="E348" s="8">
        <v>3</v>
      </c>
    </row>
    <row r="349" spans="1:1008" ht="27" customHeight="1">
      <c r="A349" s="184" t="s">
        <v>453</v>
      </c>
      <c r="B349" s="185"/>
      <c r="C349" s="186"/>
      <c r="D349" s="85"/>
      <c r="E349" s="8">
        <v>3</v>
      </c>
    </row>
    <row r="350" spans="1:1008" ht="27" customHeight="1">
      <c r="A350" s="184" t="s">
        <v>454</v>
      </c>
      <c r="B350" s="185"/>
      <c r="C350" s="186"/>
      <c r="D350" s="85"/>
      <c r="E350" s="8">
        <v>3</v>
      </c>
    </row>
    <row r="351" spans="1:1008" ht="27" customHeight="1">
      <c r="A351" s="184" t="s">
        <v>455</v>
      </c>
      <c r="B351" s="185"/>
      <c r="C351" s="186"/>
      <c r="D351" s="85"/>
      <c r="E351" s="8">
        <v>3</v>
      </c>
    </row>
    <row r="352" spans="1:1008" ht="27" customHeight="1">
      <c r="A352" s="184" t="s">
        <v>456</v>
      </c>
      <c r="B352" s="185"/>
      <c r="C352" s="186"/>
      <c r="D352" s="85"/>
      <c r="E352" s="8">
        <v>3</v>
      </c>
    </row>
    <row r="353" spans="1:5" ht="27" customHeight="1">
      <c r="A353" s="184" t="s">
        <v>457</v>
      </c>
      <c r="B353" s="185"/>
      <c r="C353" s="186"/>
      <c r="D353" s="85"/>
      <c r="E353" s="8">
        <v>3</v>
      </c>
    </row>
    <row r="354" spans="1:5" ht="27" customHeight="1">
      <c r="A354" s="184" t="s">
        <v>458</v>
      </c>
      <c r="B354" s="185"/>
      <c r="C354" s="186"/>
      <c r="D354" s="85"/>
      <c r="E354" s="8">
        <v>3</v>
      </c>
    </row>
    <row r="355" spans="1:5" ht="27" customHeight="1">
      <c r="A355" s="184" t="s">
        <v>459</v>
      </c>
      <c r="B355" s="185"/>
      <c r="C355" s="186"/>
      <c r="D355" s="85"/>
      <c r="E355" s="8">
        <v>3</v>
      </c>
    </row>
    <row r="356" spans="1:5" ht="27" customHeight="1">
      <c r="A356" s="184" t="s">
        <v>460</v>
      </c>
      <c r="B356" s="185"/>
      <c r="C356" s="186"/>
      <c r="D356" s="85"/>
      <c r="E356" s="8">
        <v>3</v>
      </c>
    </row>
    <row r="357" spans="1:5" ht="27" customHeight="1">
      <c r="A357" s="184" t="s">
        <v>461</v>
      </c>
      <c r="B357" s="185"/>
      <c r="C357" s="186"/>
      <c r="D357" s="85"/>
      <c r="E357" s="8">
        <v>3</v>
      </c>
    </row>
    <row r="358" spans="1:5" ht="27" customHeight="1">
      <c r="A358" s="184" t="s">
        <v>462</v>
      </c>
      <c r="B358" s="185"/>
      <c r="C358" s="186"/>
      <c r="D358" s="85"/>
      <c r="E358" s="8">
        <v>3</v>
      </c>
    </row>
    <row r="359" spans="1:5" ht="27" customHeight="1">
      <c r="A359" s="184" t="s">
        <v>463</v>
      </c>
      <c r="B359" s="185"/>
      <c r="C359" s="186"/>
      <c r="D359" s="85"/>
      <c r="E359" s="8">
        <v>3</v>
      </c>
    </row>
    <row r="360" spans="1:5" ht="27" customHeight="1">
      <c r="A360" s="184" t="s">
        <v>464</v>
      </c>
      <c r="B360" s="185"/>
      <c r="C360" s="186"/>
      <c r="D360" s="85"/>
      <c r="E360" s="8">
        <v>3</v>
      </c>
    </row>
    <row r="361" spans="1:5" ht="27" customHeight="1">
      <c r="A361" s="184" t="s">
        <v>465</v>
      </c>
      <c r="B361" s="185"/>
      <c r="C361" s="186"/>
      <c r="D361" s="85"/>
      <c r="E361" s="8">
        <v>3</v>
      </c>
    </row>
    <row r="362" spans="1:5" ht="27" customHeight="1">
      <c r="A362" s="184" t="s">
        <v>466</v>
      </c>
      <c r="B362" s="185"/>
      <c r="C362" s="186"/>
      <c r="D362" s="85"/>
      <c r="E362" s="8">
        <v>3</v>
      </c>
    </row>
    <row r="363" spans="1:5" ht="27" customHeight="1">
      <c r="A363" s="190" t="s">
        <v>165</v>
      </c>
      <c r="B363" s="191"/>
      <c r="C363" s="192"/>
      <c r="D363" s="40" t="s">
        <v>3</v>
      </c>
    </row>
    <row r="364" spans="1:5" ht="27" customHeight="1">
      <c r="A364" s="184" t="s">
        <v>467</v>
      </c>
      <c r="B364" s="185"/>
      <c r="C364" s="186"/>
      <c r="D364" s="2"/>
      <c r="E364" s="8">
        <v>3</v>
      </c>
    </row>
    <row r="365" spans="1:5" ht="27" customHeight="1">
      <c r="A365" s="184" t="s">
        <v>468</v>
      </c>
      <c r="B365" s="185"/>
      <c r="C365" s="186"/>
      <c r="D365" s="2"/>
      <c r="E365" s="8">
        <v>3</v>
      </c>
    </row>
    <row r="366" spans="1:5" ht="27" customHeight="1">
      <c r="A366" s="184" t="s">
        <v>469</v>
      </c>
      <c r="B366" s="185"/>
      <c r="C366" s="186"/>
      <c r="D366" s="2"/>
      <c r="E366" s="8">
        <v>3</v>
      </c>
    </row>
    <row r="367" spans="1:5" ht="27" customHeight="1">
      <c r="A367" s="184" t="s">
        <v>470</v>
      </c>
      <c r="B367" s="185"/>
      <c r="C367" s="186"/>
      <c r="D367" s="2"/>
      <c r="E367" s="8">
        <v>3</v>
      </c>
    </row>
    <row r="368" spans="1:5" ht="27" customHeight="1">
      <c r="A368" s="184" t="s">
        <v>471</v>
      </c>
      <c r="B368" s="185"/>
      <c r="C368" s="186"/>
      <c r="D368" s="2"/>
      <c r="E368" s="8">
        <v>3</v>
      </c>
    </row>
    <row r="369" spans="1:5" ht="27" customHeight="1">
      <c r="A369" s="184" t="s">
        <v>472</v>
      </c>
      <c r="B369" s="185"/>
      <c r="C369" s="186"/>
      <c r="D369" s="2"/>
      <c r="E369" s="8">
        <v>3</v>
      </c>
    </row>
    <row r="370" spans="1:5" ht="27" customHeight="1">
      <c r="A370" s="184" t="s">
        <v>473</v>
      </c>
      <c r="B370" s="185"/>
      <c r="C370" s="186"/>
      <c r="D370" s="2"/>
      <c r="E370" s="8">
        <v>3</v>
      </c>
    </row>
    <row r="371" spans="1:5" ht="27" customHeight="1">
      <c r="A371" s="184" t="s">
        <v>474</v>
      </c>
      <c r="B371" s="185"/>
      <c r="C371" s="186"/>
      <c r="D371" s="2"/>
      <c r="E371" s="8">
        <v>3</v>
      </c>
    </row>
    <row r="372" spans="1:5" ht="27" customHeight="1">
      <c r="A372" s="184" t="s">
        <v>475</v>
      </c>
      <c r="B372" s="185"/>
      <c r="C372" s="186"/>
      <c r="D372" s="2"/>
      <c r="E372" s="8">
        <v>3</v>
      </c>
    </row>
    <row r="373" spans="1:5" ht="27" customHeight="1">
      <c r="A373" s="187" t="s">
        <v>398</v>
      </c>
      <c r="B373" s="188"/>
      <c r="C373" s="189"/>
      <c r="D373" s="40" t="s">
        <v>3</v>
      </c>
      <c r="E373" s="8"/>
    </row>
    <row r="374" spans="1:5" ht="27" customHeight="1">
      <c r="A374" s="184" t="s">
        <v>478</v>
      </c>
      <c r="B374" s="185"/>
      <c r="C374" s="186"/>
      <c r="D374" s="2"/>
      <c r="E374" s="8">
        <v>3</v>
      </c>
    </row>
    <row r="375" spans="1:5" ht="27" customHeight="1">
      <c r="A375" s="184" t="s">
        <v>479</v>
      </c>
      <c r="B375" s="185"/>
      <c r="C375" s="186"/>
      <c r="D375" s="2"/>
      <c r="E375" s="8">
        <v>3</v>
      </c>
    </row>
    <row r="376" spans="1:5" ht="27" customHeight="1">
      <c r="A376" s="184" t="s">
        <v>480</v>
      </c>
      <c r="B376" s="185"/>
      <c r="C376" s="186"/>
      <c r="D376" s="2"/>
      <c r="E376" s="8">
        <v>3</v>
      </c>
    </row>
    <row r="377" spans="1:5" ht="27" customHeight="1">
      <c r="A377" s="184" t="s">
        <v>481</v>
      </c>
      <c r="B377" s="185"/>
      <c r="C377" s="186"/>
      <c r="D377" s="2"/>
      <c r="E377" s="8">
        <v>3</v>
      </c>
    </row>
    <row r="378" spans="1:5" ht="27" customHeight="1">
      <c r="A378" s="184" t="s">
        <v>482</v>
      </c>
      <c r="B378" s="185"/>
      <c r="C378" s="186"/>
      <c r="D378" s="2"/>
      <c r="E378" s="8">
        <v>3</v>
      </c>
    </row>
    <row r="379" spans="1:5" ht="27" customHeight="1">
      <c r="A379" s="184" t="s">
        <v>483</v>
      </c>
      <c r="B379" s="185"/>
      <c r="C379" s="186"/>
      <c r="D379" s="2"/>
      <c r="E379" s="8">
        <v>3</v>
      </c>
    </row>
    <row r="380" spans="1:5" ht="27" customHeight="1">
      <c r="A380" s="184" t="s">
        <v>484</v>
      </c>
      <c r="B380" s="185"/>
      <c r="C380" s="186"/>
      <c r="D380" s="2"/>
      <c r="E380" s="8">
        <v>3</v>
      </c>
    </row>
    <row r="381" spans="1:5" ht="27" customHeight="1">
      <c r="A381" s="184" t="s">
        <v>485</v>
      </c>
      <c r="B381" s="185"/>
      <c r="C381" s="186"/>
      <c r="D381" s="2"/>
      <c r="E381" s="8">
        <v>3</v>
      </c>
    </row>
    <row r="382" spans="1:5" ht="27" customHeight="1">
      <c r="A382" s="184" t="s">
        <v>486</v>
      </c>
      <c r="B382" s="185"/>
      <c r="C382" s="186"/>
      <c r="D382" s="2"/>
      <c r="E382" s="8">
        <v>3</v>
      </c>
    </row>
    <row r="383" spans="1:5" ht="27" customHeight="1">
      <c r="A383" s="184" t="s">
        <v>487</v>
      </c>
      <c r="B383" s="185"/>
      <c r="C383" s="186"/>
      <c r="D383" s="2"/>
      <c r="E383" s="8">
        <v>3</v>
      </c>
    </row>
    <row r="384" spans="1:5" ht="27" customHeight="1">
      <c r="A384" s="184" t="s">
        <v>488</v>
      </c>
      <c r="B384" s="185"/>
      <c r="C384" s="186"/>
      <c r="D384" s="2"/>
      <c r="E384" s="8">
        <v>3</v>
      </c>
    </row>
    <row r="385" spans="1:5" ht="27" customHeight="1">
      <c r="A385" s="184" t="s">
        <v>489</v>
      </c>
      <c r="B385" s="185"/>
      <c r="C385" s="186"/>
      <c r="D385" s="2"/>
      <c r="E385" s="8">
        <v>3</v>
      </c>
    </row>
    <row r="386" spans="1:5" ht="27" customHeight="1">
      <c r="A386" s="198" t="s">
        <v>210</v>
      </c>
      <c r="B386" s="198"/>
      <c r="C386" s="198"/>
      <c r="D386" s="45">
        <f>SUM(D348:D385)</f>
        <v>0</v>
      </c>
      <c r="E386" s="9">
        <f>SUM(E348:E385)</f>
        <v>108</v>
      </c>
    </row>
    <row r="387" spans="1:5" ht="80.25" customHeight="1" thickBot="1">
      <c r="A387" s="66" t="s">
        <v>106</v>
      </c>
      <c r="B387" s="202" t="s">
        <v>146</v>
      </c>
      <c r="C387" s="202"/>
      <c r="D387" s="202"/>
      <c r="E387" s="8"/>
    </row>
    <row r="388" spans="1:5" ht="25.5" customHeight="1">
      <c r="A388" s="203" t="s">
        <v>512</v>
      </c>
      <c r="B388" s="204"/>
      <c r="C388" s="47" t="s">
        <v>167</v>
      </c>
      <c r="D388" s="48" t="s">
        <v>168</v>
      </c>
    </row>
    <row r="389" spans="1:5" ht="25.5" customHeight="1" thickBot="1">
      <c r="A389" s="205"/>
      <c r="B389" s="206"/>
      <c r="C389" s="67">
        <f>D386</f>
        <v>0</v>
      </c>
      <c r="D389" s="50">
        <f>C389/108*100</f>
        <v>0</v>
      </c>
    </row>
    <row r="390" spans="1:5" ht="15" customHeight="1" thickBot="1">
      <c r="A390" s="379"/>
      <c r="B390" s="380"/>
      <c r="C390" s="380"/>
      <c r="D390" s="381"/>
    </row>
    <row r="391" spans="1:5" ht="24.75" customHeight="1">
      <c r="A391" s="203" t="s">
        <v>211</v>
      </c>
      <c r="B391" s="204"/>
      <c r="C391" s="47" t="s">
        <v>192</v>
      </c>
      <c r="D391" s="53" t="s">
        <v>193</v>
      </c>
    </row>
    <row r="392" spans="1:5" ht="24.75" customHeight="1" thickBot="1">
      <c r="A392" s="205"/>
      <c r="B392" s="206"/>
      <c r="C392" s="60">
        <f>C389</f>
        <v>0</v>
      </c>
      <c r="D392" s="55">
        <f>C392/108*100</f>
        <v>0</v>
      </c>
      <c r="E392" s="9">
        <f>E386</f>
        <v>108</v>
      </c>
    </row>
    <row r="393" spans="1:5" ht="15" customHeight="1" thickBot="1">
      <c r="A393" s="374"/>
      <c r="B393" s="375"/>
      <c r="C393" s="375"/>
      <c r="D393" s="376"/>
    </row>
    <row r="394" spans="1:5" ht="15" customHeight="1" thickBot="1">
      <c r="A394" s="203" t="s">
        <v>212</v>
      </c>
      <c r="B394" s="204"/>
      <c r="C394" s="68" t="s">
        <v>155</v>
      </c>
      <c r="D394" s="69" t="s">
        <v>156</v>
      </c>
      <c r="E394" s="9">
        <f>E392+E342+E307+E200</f>
        <v>555</v>
      </c>
    </row>
    <row r="395" spans="1:5" ht="36.75" customHeight="1">
      <c r="A395" s="377" t="s">
        <v>213</v>
      </c>
      <c r="B395" s="378"/>
      <c r="C395" s="230">
        <f>C200+C307+C342+C392</f>
        <v>0</v>
      </c>
      <c r="D395" s="232">
        <f>C395/555*100</f>
        <v>0</v>
      </c>
    </row>
    <row r="396" spans="1:5" ht="36.75" customHeight="1" thickBot="1">
      <c r="A396" s="234" t="s">
        <v>214</v>
      </c>
      <c r="B396" s="235"/>
      <c r="C396" s="231"/>
      <c r="D396" s="233"/>
    </row>
    <row r="397" spans="1:5" ht="15" customHeight="1" thickBot="1">
      <c r="A397" s="236"/>
      <c r="B397" s="237"/>
      <c r="C397" s="209"/>
      <c r="D397" s="210"/>
    </row>
    <row r="398" spans="1:5" ht="27" customHeight="1" thickBot="1">
      <c r="A398" s="248" t="s">
        <v>215</v>
      </c>
      <c r="B398" s="248"/>
      <c r="C398" s="248"/>
      <c r="D398" s="248"/>
    </row>
    <row r="399" spans="1:5" ht="27" customHeight="1" thickBot="1">
      <c r="A399" s="373" t="s">
        <v>109</v>
      </c>
      <c r="B399" s="373"/>
      <c r="C399" s="373"/>
      <c r="D399" s="373"/>
    </row>
    <row r="400" spans="1:5" ht="27" customHeight="1">
      <c r="A400" s="249" t="s">
        <v>216</v>
      </c>
      <c r="B400" s="238"/>
      <c r="C400" s="238" t="s">
        <v>217</v>
      </c>
      <c r="D400" s="239"/>
    </row>
    <row r="401" spans="1:4" ht="27" customHeight="1">
      <c r="A401" s="240" t="s">
        <v>5</v>
      </c>
      <c r="B401" s="241"/>
      <c r="C401" s="242" t="s">
        <v>218</v>
      </c>
      <c r="D401" s="243"/>
    </row>
    <row r="402" spans="1:4" ht="27" customHeight="1" thickBot="1">
      <c r="A402" s="244" t="s">
        <v>219</v>
      </c>
      <c r="B402" s="245"/>
      <c r="C402" s="246" t="s">
        <v>7</v>
      </c>
      <c r="D402" s="247"/>
    </row>
    <row r="403" spans="1:4" ht="33" customHeight="1" thickBot="1">
      <c r="A403" s="226" t="s">
        <v>220</v>
      </c>
      <c r="B403" s="226"/>
      <c r="C403" s="226"/>
      <c r="D403" s="226"/>
    </row>
    <row r="404" spans="1:4" ht="27" customHeight="1" thickBot="1">
      <c r="A404" s="70" t="s">
        <v>221</v>
      </c>
      <c r="B404" s="71" t="s">
        <v>222</v>
      </c>
      <c r="C404" s="71" t="s">
        <v>223</v>
      </c>
      <c r="D404" s="72" t="s">
        <v>105</v>
      </c>
    </row>
    <row r="405" spans="1:4" ht="27" customHeight="1">
      <c r="A405" s="73" t="s">
        <v>224</v>
      </c>
      <c r="B405" s="74">
        <v>1</v>
      </c>
      <c r="C405" s="74" t="e">
        <f>C59</f>
        <v>#VALUE!</v>
      </c>
      <c r="D405" s="75" t="e">
        <f>D59</f>
        <v>#VALUE!</v>
      </c>
    </row>
    <row r="406" spans="1:4" ht="27" customHeight="1">
      <c r="A406" s="76" t="s">
        <v>225</v>
      </c>
      <c r="B406" s="77">
        <v>1</v>
      </c>
      <c r="C406" s="77">
        <f>C83</f>
        <v>0</v>
      </c>
      <c r="D406" s="78">
        <f>D83</f>
        <v>0</v>
      </c>
    </row>
    <row r="407" spans="1:4" ht="27" customHeight="1" thickBot="1">
      <c r="A407" s="79" t="s">
        <v>226</v>
      </c>
      <c r="B407" s="49">
        <v>3</v>
      </c>
      <c r="C407" s="49">
        <f>C395</f>
        <v>0</v>
      </c>
      <c r="D407" s="50">
        <f>D395</f>
        <v>0</v>
      </c>
    </row>
    <row r="408" spans="1:4" ht="27" customHeight="1" thickBot="1">
      <c r="A408" s="227"/>
      <c r="B408" s="227"/>
      <c r="C408" s="227"/>
      <c r="D408" s="227"/>
    </row>
    <row r="409" spans="1:4" ht="42" customHeight="1" thickBot="1">
      <c r="A409" s="228" t="s">
        <v>110</v>
      </c>
      <c r="B409" s="228"/>
      <c r="C409" s="80" t="e">
        <f>IF(D409&gt;50,"SATISFATÓRIO","INSATISFATÓRIO")</f>
        <v>#VALUE!</v>
      </c>
      <c r="D409" s="81" t="e">
        <f>((C405/12*1)+(C406/42*1)+(C407/555*3))/5*100</f>
        <v>#VALUE!</v>
      </c>
    </row>
    <row r="410" spans="1:4" ht="15.75" thickBot="1">
      <c r="A410" s="229"/>
      <c r="B410" s="229"/>
      <c r="C410" s="229"/>
      <c r="D410" s="229"/>
    </row>
    <row r="411" spans="1:4" ht="27" customHeight="1">
      <c r="A411" s="170" t="s">
        <v>111</v>
      </c>
      <c r="B411" s="170"/>
      <c r="C411" s="170"/>
      <c r="D411" s="170"/>
    </row>
    <row r="412" spans="1:4" ht="27" customHeight="1">
      <c r="A412" s="171" t="s">
        <v>227</v>
      </c>
      <c r="B412" s="171"/>
      <c r="C412" s="171"/>
      <c r="D412" s="171"/>
    </row>
    <row r="413" spans="1:4" ht="63.75" customHeight="1" thickBot="1">
      <c r="A413" s="369"/>
      <c r="B413" s="369"/>
      <c r="C413" s="369"/>
      <c r="D413" s="369"/>
    </row>
    <row r="414" spans="1:4" ht="27" customHeight="1">
      <c r="A414" s="152" t="s">
        <v>112</v>
      </c>
      <c r="B414" s="152"/>
      <c r="C414" s="152"/>
      <c r="D414" s="152"/>
    </row>
    <row r="415" spans="1:4" ht="69.75" customHeight="1" thickBot="1">
      <c r="A415" s="369"/>
      <c r="B415" s="369"/>
      <c r="C415" s="369"/>
      <c r="D415" s="369"/>
    </row>
    <row r="416" spans="1:4" ht="27" customHeight="1">
      <c r="A416" s="368" t="s">
        <v>113</v>
      </c>
      <c r="B416" s="368"/>
      <c r="C416" s="368"/>
      <c r="D416" s="368"/>
    </row>
    <row r="417" spans="1:4" ht="27" customHeight="1" thickBot="1">
      <c r="A417" s="82" t="s">
        <v>228</v>
      </c>
      <c r="B417" s="6"/>
      <c r="C417" s="83" t="s">
        <v>107</v>
      </c>
      <c r="D417" s="7"/>
    </row>
  </sheetData>
  <sheetProtection algorithmName="SHA-512" hashValue="RZ2leRNNyRtJhcMNH+uOW6XDvFJKr9y8n3VAp+uRyZXhYq2KqsUpN0Bud6cONkL/rLpQUJKHumU6Qi1zP/7DTA==" saltValue="x0RGqTdb+dxoyycs8Vzuhw==" spinCount="100000" sheet="1" formatRows="0"/>
  <mergeCells count="412">
    <mergeCell ref="A370:C370"/>
    <mergeCell ref="A385:C385"/>
    <mergeCell ref="A386:C386"/>
    <mergeCell ref="A366:C366"/>
    <mergeCell ref="A344:D344"/>
    <mergeCell ref="A313:C313"/>
    <mergeCell ref="A314:C314"/>
    <mergeCell ref="A315:C315"/>
    <mergeCell ref="A316:C316"/>
    <mergeCell ref="A317:C317"/>
    <mergeCell ref="A351:C351"/>
    <mergeCell ref="A352:C352"/>
    <mergeCell ref="A332:C332"/>
    <mergeCell ref="A333:C333"/>
    <mergeCell ref="A334:C334"/>
    <mergeCell ref="A330:C330"/>
    <mergeCell ref="A331:C331"/>
    <mergeCell ref="A353:C353"/>
    <mergeCell ref="A388:B389"/>
    <mergeCell ref="A390:D390"/>
    <mergeCell ref="A391:B392"/>
    <mergeCell ref="A335:C335"/>
    <mergeCell ref="A336:C336"/>
    <mergeCell ref="A338:B339"/>
    <mergeCell ref="A341:B342"/>
    <mergeCell ref="A343:D343"/>
    <mergeCell ref="A367:C367"/>
    <mergeCell ref="A368:C368"/>
    <mergeCell ref="A369:C369"/>
    <mergeCell ref="A354:C354"/>
    <mergeCell ref="A355:C355"/>
    <mergeCell ref="A356:C356"/>
    <mergeCell ref="A362:C362"/>
    <mergeCell ref="A363:C363"/>
    <mergeCell ref="A364:C364"/>
    <mergeCell ref="A365:C365"/>
    <mergeCell ref="A346:C346"/>
    <mergeCell ref="A347:C347"/>
    <mergeCell ref="A348:C348"/>
    <mergeCell ref="A349:C349"/>
    <mergeCell ref="A350:C350"/>
    <mergeCell ref="B387:D387"/>
    <mergeCell ref="A416:D416"/>
    <mergeCell ref="A413:D413"/>
    <mergeCell ref="A414:D414"/>
    <mergeCell ref="A415:D415"/>
    <mergeCell ref="A412:D412"/>
    <mergeCell ref="A19:D19"/>
    <mergeCell ref="A30:C30"/>
    <mergeCell ref="A31:C31"/>
    <mergeCell ref="A32:C32"/>
    <mergeCell ref="A89:D89"/>
    <mergeCell ref="A121:D121"/>
    <mergeCell ref="A146:D146"/>
    <mergeCell ref="A90:D90"/>
    <mergeCell ref="A399:D399"/>
    <mergeCell ref="A244:D244"/>
    <mergeCell ref="A274:D274"/>
    <mergeCell ref="A275:D275"/>
    <mergeCell ref="A106:C106"/>
    <mergeCell ref="A290:C290"/>
    <mergeCell ref="A292:C292"/>
    <mergeCell ref="A293:C293"/>
    <mergeCell ref="A393:D393"/>
    <mergeCell ref="A394:B394"/>
    <mergeCell ref="A395:B395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85:D85"/>
    <mergeCell ref="A86:D86"/>
    <mergeCell ref="A87:D87"/>
    <mergeCell ref="A88:D88"/>
    <mergeCell ref="A91:D91"/>
    <mergeCell ref="A92:D92"/>
    <mergeCell ref="A111:C111"/>
    <mergeCell ref="A112:C112"/>
    <mergeCell ref="A113:C113"/>
    <mergeCell ref="A107:C107"/>
    <mergeCell ref="A101:C101"/>
    <mergeCell ref="A102:C102"/>
    <mergeCell ref="A103:C103"/>
    <mergeCell ref="A104:C104"/>
    <mergeCell ref="A105:C105"/>
    <mergeCell ref="A97:C97"/>
    <mergeCell ref="A98:C98"/>
    <mergeCell ref="A99:C99"/>
    <mergeCell ref="A100:C100"/>
    <mergeCell ref="A94:D94"/>
    <mergeCell ref="A93:D93"/>
    <mergeCell ref="A110:C110"/>
    <mergeCell ref="A156:C156"/>
    <mergeCell ref="A157:C157"/>
    <mergeCell ref="A164:C164"/>
    <mergeCell ref="B165:D165"/>
    <mergeCell ref="A166:B167"/>
    <mergeCell ref="A185:C185"/>
    <mergeCell ref="A186:C186"/>
    <mergeCell ref="A194:C194"/>
    <mergeCell ref="A179:C179"/>
    <mergeCell ref="A182:C182"/>
    <mergeCell ref="A183:C183"/>
    <mergeCell ref="A184:C184"/>
    <mergeCell ref="A216:C216"/>
    <mergeCell ref="A210:C210"/>
    <mergeCell ref="A211:C211"/>
    <mergeCell ref="A212:C212"/>
    <mergeCell ref="A213:C213"/>
    <mergeCell ref="A214:C214"/>
    <mergeCell ref="A215:C215"/>
    <mergeCell ref="A136:C136"/>
    <mergeCell ref="A148:C148"/>
    <mergeCell ref="A149:C149"/>
    <mergeCell ref="A150:C150"/>
    <mergeCell ref="A151:C151"/>
    <mergeCell ref="A153:C153"/>
    <mergeCell ref="A154:C154"/>
    <mergeCell ref="A131:C131"/>
    <mergeCell ref="A220:B221"/>
    <mergeCell ref="A204:C204"/>
    <mergeCell ref="A180:C180"/>
    <mergeCell ref="A181:C181"/>
    <mergeCell ref="A176:C176"/>
    <mergeCell ref="A177:C177"/>
    <mergeCell ref="A178:C178"/>
    <mergeCell ref="A170:C170"/>
    <mergeCell ref="A171:C171"/>
    <mergeCell ref="A172:C172"/>
    <mergeCell ref="A173:C173"/>
    <mergeCell ref="A132:C132"/>
    <mergeCell ref="A133:C133"/>
    <mergeCell ref="A193:C193"/>
    <mergeCell ref="A174:C174"/>
    <mergeCell ref="A175:C175"/>
    <mergeCell ref="A205:C205"/>
    <mergeCell ref="B143:D143"/>
    <mergeCell ref="A130:C130"/>
    <mergeCell ref="B118:D118"/>
    <mergeCell ref="A122:D122"/>
    <mergeCell ref="A124:C124"/>
    <mergeCell ref="A117:C117"/>
    <mergeCell ref="A225:C225"/>
    <mergeCell ref="A226:C226"/>
    <mergeCell ref="A192:C192"/>
    <mergeCell ref="A217:C217"/>
    <mergeCell ref="A168:D168"/>
    <mergeCell ref="A169:D169"/>
    <mergeCell ref="A128:C128"/>
    <mergeCell ref="A129:C129"/>
    <mergeCell ref="A123:C123"/>
    <mergeCell ref="A159:C159"/>
    <mergeCell ref="A160:C160"/>
    <mergeCell ref="A161:C161"/>
    <mergeCell ref="A163:C163"/>
    <mergeCell ref="A158:C158"/>
    <mergeCell ref="A162:C162"/>
    <mergeCell ref="A155:C155"/>
    <mergeCell ref="A135:C135"/>
    <mergeCell ref="A227:C227"/>
    <mergeCell ref="A228:C228"/>
    <mergeCell ref="A147:D147"/>
    <mergeCell ref="A141:C141"/>
    <mergeCell ref="A152:C152"/>
    <mergeCell ref="A144:B145"/>
    <mergeCell ref="A134:C134"/>
    <mergeCell ref="A203:D203"/>
    <mergeCell ref="A202:D202"/>
    <mergeCell ref="A199:B200"/>
    <mergeCell ref="A201:D201"/>
    <mergeCell ref="A223:D223"/>
    <mergeCell ref="B219:D219"/>
    <mergeCell ref="A206:C206"/>
    <mergeCell ref="A207:C207"/>
    <mergeCell ref="A208:C208"/>
    <mergeCell ref="A209:C209"/>
    <mergeCell ref="B195:D195"/>
    <mergeCell ref="A196:B197"/>
    <mergeCell ref="A187:C187"/>
    <mergeCell ref="A188:C188"/>
    <mergeCell ref="A189:C189"/>
    <mergeCell ref="A190:C190"/>
    <mergeCell ref="A191:C191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95:C95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3:C33"/>
    <mergeCell ref="B35:D35"/>
    <mergeCell ref="A40:C40"/>
    <mergeCell ref="B42:D42"/>
    <mergeCell ref="A47:C47"/>
    <mergeCell ref="A29:C29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34:C34"/>
    <mergeCell ref="A45:C45"/>
    <mergeCell ref="A39:C39"/>
    <mergeCell ref="A41:C41"/>
    <mergeCell ref="A63:D63"/>
    <mergeCell ref="A64:C64"/>
    <mergeCell ref="B80:D80"/>
    <mergeCell ref="A81:D81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9:C79"/>
    <mergeCell ref="B302:D302"/>
    <mergeCell ref="A303:B304"/>
    <mergeCell ref="A305:D305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251:C251"/>
    <mergeCell ref="A252:C252"/>
    <mergeCell ref="A253:C253"/>
    <mergeCell ref="A285:C285"/>
    <mergeCell ref="A234:C234"/>
    <mergeCell ref="A229:C229"/>
    <mergeCell ref="A243:D243"/>
    <mergeCell ref="A222:D222"/>
    <mergeCell ref="A245:C245"/>
    <mergeCell ref="A233:C233"/>
    <mergeCell ref="A403:D403"/>
    <mergeCell ref="A408:D408"/>
    <mergeCell ref="A409:B409"/>
    <mergeCell ref="A410:D410"/>
    <mergeCell ref="A411:D411"/>
    <mergeCell ref="C395:C396"/>
    <mergeCell ref="D395:D396"/>
    <mergeCell ref="A396:B396"/>
    <mergeCell ref="A397:D397"/>
    <mergeCell ref="C400:D400"/>
    <mergeCell ref="A401:B401"/>
    <mergeCell ref="C401:D401"/>
    <mergeCell ref="A402:B402"/>
    <mergeCell ref="C402:D402"/>
    <mergeCell ref="A398:D398"/>
    <mergeCell ref="A400:B400"/>
    <mergeCell ref="A306:B307"/>
    <mergeCell ref="B337:D337"/>
    <mergeCell ref="A259:C259"/>
    <mergeCell ref="A260:C260"/>
    <mergeCell ref="A270:C270"/>
    <mergeCell ref="A345:D345"/>
    <mergeCell ref="A280:C280"/>
    <mergeCell ref="A281:C281"/>
    <mergeCell ref="A340:D340"/>
    <mergeCell ref="A327:C327"/>
    <mergeCell ref="A328:C328"/>
    <mergeCell ref="A324:C324"/>
    <mergeCell ref="A325:C325"/>
    <mergeCell ref="A326:C326"/>
    <mergeCell ref="A295:C295"/>
    <mergeCell ref="A296:C296"/>
    <mergeCell ref="A297:C297"/>
    <mergeCell ref="A318:C318"/>
    <mergeCell ref="A319:C319"/>
    <mergeCell ref="A320:C320"/>
    <mergeCell ref="A321:C321"/>
    <mergeCell ref="A322:C322"/>
    <mergeCell ref="A323:C323"/>
    <mergeCell ref="A309:D309"/>
    <mergeCell ref="A310:D310"/>
    <mergeCell ref="A311:C311"/>
    <mergeCell ref="A312:C312"/>
    <mergeCell ref="A308:D308"/>
    <mergeCell ref="A218:C218"/>
    <mergeCell ref="A75:C75"/>
    <mergeCell ref="A76:C76"/>
    <mergeCell ref="A77:C77"/>
    <mergeCell ref="A78:C78"/>
    <mergeCell ref="A114:C114"/>
    <mergeCell ref="A115:C115"/>
    <mergeCell ref="A116:C116"/>
    <mergeCell ref="A137:C137"/>
    <mergeCell ref="A138:C138"/>
    <mergeCell ref="A139:C139"/>
    <mergeCell ref="A140:C140"/>
    <mergeCell ref="A108:C108"/>
    <mergeCell ref="A109:C109"/>
    <mergeCell ref="A96:C96"/>
    <mergeCell ref="A125:C125"/>
    <mergeCell ref="A126:C126"/>
    <mergeCell ref="A127:C127"/>
    <mergeCell ref="A119:B120"/>
    <mergeCell ref="A142:C142"/>
    <mergeCell ref="A299:C299"/>
    <mergeCell ref="A239:C239"/>
    <mergeCell ref="A235:C235"/>
    <mergeCell ref="A236:C236"/>
    <mergeCell ref="A237:C237"/>
    <mergeCell ref="A257:C257"/>
    <mergeCell ref="A266:C266"/>
    <mergeCell ref="A267:C267"/>
    <mergeCell ref="A268:C268"/>
    <mergeCell ref="B240:D240"/>
    <mergeCell ref="A241:B242"/>
    <mergeCell ref="B271:D271"/>
    <mergeCell ref="A272:B273"/>
    <mergeCell ref="A278:C278"/>
    <mergeCell ref="A238:C238"/>
    <mergeCell ref="A230:C230"/>
    <mergeCell ref="A231:C231"/>
    <mergeCell ref="A232:C232"/>
    <mergeCell ref="A224:C224"/>
    <mergeCell ref="A300:C300"/>
    <mergeCell ref="A254:C254"/>
    <mergeCell ref="A265:C265"/>
    <mergeCell ref="A294:C294"/>
    <mergeCell ref="A291:C291"/>
    <mergeCell ref="A262:C262"/>
    <mergeCell ref="A263:C263"/>
    <mergeCell ref="A264:C264"/>
    <mergeCell ref="A284:C284"/>
    <mergeCell ref="A286:C286"/>
    <mergeCell ref="A287:C287"/>
    <mergeCell ref="A288:C288"/>
    <mergeCell ref="A282:C282"/>
    <mergeCell ref="A283:C283"/>
    <mergeCell ref="A276:C276"/>
    <mergeCell ref="A277:C277"/>
    <mergeCell ref="A289:C289"/>
    <mergeCell ref="A279:C279"/>
    <mergeCell ref="A269:C269"/>
    <mergeCell ref="A298:C298"/>
    <mergeCell ref="B15:D15"/>
    <mergeCell ref="B17:D17"/>
    <mergeCell ref="A1:D1"/>
    <mergeCell ref="A2:D2"/>
    <mergeCell ref="A384:C38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57:C357"/>
    <mergeCell ref="A358:C358"/>
    <mergeCell ref="A359:C359"/>
    <mergeCell ref="A360:C360"/>
    <mergeCell ref="A361:C361"/>
    <mergeCell ref="A371:C371"/>
    <mergeCell ref="A372:C372"/>
    <mergeCell ref="A373:C373"/>
    <mergeCell ref="A374:C374"/>
    <mergeCell ref="A329:C329"/>
  </mergeCells>
  <conditionalFormatting sqref="C409">
    <cfRule type="containsText" dxfId="11" priority="4" operator="containsText" text="INSATISFATÓRIO">
      <formula>NOT(ISERROR(SEARCH("INSATISFATÓRIO",C409)))</formula>
    </cfRule>
  </conditionalFormatting>
  <conditionalFormatting sqref="D409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rowBreaks count="1" manualBreakCount="1">
    <brk id="67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D374:D385 D65:D78 D97:D109 D111:D113 D115:D116 D125:D132 D134:D136 D138:D141 D150:D153 D155:D157 D159:D163 D172:D179 D181:D186 D188:D193 D206:D209 D211:D212 D214:D217 D226:D228 D230:D232 D234:D238 D247:D255 D257:D265 D267:D269 D278:D290 D292:D297 D299:D300 D313:D319 D321:D329 D331:D335 D348:D362 D364:D372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DADOS!$C$1:$C$135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18"/>
  <sheetViews>
    <sheetView view="pageBreakPreview" zoomScaleNormal="100" zoomScaleSheetLayoutView="100" workbookViewId="0">
      <selection activeCell="D305" sqref="D305"/>
    </sheetView>
  </sheetViews>
  <sheetFormatPr defaultColWidth="8.85546875" defaultRowHeight="36" customHeight="1"/>
  <cols>
    <col min="1" max="4" width="34" customWidth="1"/>
    <col min="5" max="5" width="29.42578125" style="9" hidden="1" customWidth="1"/>
    <col min="6" max="6" width="9.140625"/>
  </cols>
  <sheetData>
    <row r="1" spans="1:5" ht="39.950000000000003" customHeight="1">
      <c r="A1" s="182" t="s">
        <v>525</v>
      </c>
      <c r="B1" s="182"/>
      <c r="C1" s="182"/>
      <c r="D1" s="182"/>
      <c r="E1" s="8"/>
    </row>
    <row r="2" spans="1:5" ht="39.950000000000003" customHeight="1" thickBot="1">
      <c r="A2" s="183" t="s">
        <v>522</v>
      </c>
      <c r="B2" s="183"/>
      <c r="C2" s="183"/>
      <c r="D2" s="183"/>
      <c r="E2" s="8"/>
    </row>
    <row r="3" spans="1:5" ht="36" customHeight="1" thickBot="1">
      <c r="A3" s="311" t="s">
        <v>131</v>
      </c>
      <c r="B3" s="311"/>
      <c r="C3" s="311"/>
      <c r="D3" s="311"/>
      <c r="E3" s="8"/>
    </row>
    <row r="4" spans="1:5" ht="36" customHeight="1" thickBot="1">
      <c r="A4" s="12" t="s">
        <v>169</v>
      </c>
      <c r="B4" s="312" t="s">
        <v>229</v>
      </c>
      <c r="C4" s="313"/>
      <c r="D4" s="314"/>
      <c r="E4" s="8"/>
    </row>
    <row r="5" spans="1:5" ht="22.5" customHeight="1" thickBot="1">
      <c r="A5" s="315"/>
      <c r="B5" s="315"/>
      <c r="C5" s="315"/>
      <c r="D5" s="315"/>
      <c r="E5" s="8"/>
    </row>
    <row r="6" spans="1:5" ht="36" customHeight="1" thickBot="1">
      <c r="A6" s="316" t="s">
        <v>133</v>
      </c>
      <c r="B6" s="316"/>
      <c r="C6" s="316"/>
      <c r="D6" s="316"/>
      <c r="E6" s="8"/>
    </row>
    <row r="7" spans="1:5" ht="36" customHeight="1" thickBot="1">
      <c r="A7" s="317" t="s">
        <v>134</v>
      </c>
      <c r="B7" s="318"/>
      <c r="C7" s="318"/>
      <c r="D7" s="319"/>
    </row>
    <row r="8" spans="1:5" ht="36" customHeight="1">
      <c r="A8" s="13" t="s">
        <v>0</v>
      </c>
      <c r="B8" s="320"/>
      <c r="C8" s="320"/>
      <c r="D8" s="321"/>
    </row>
    <row r="9" spans="1:5" ht="36" customHeight="1">
      <c r="A9" s="14" t="s">
        <v>1</v>
      </c>
      <c r="B9" s="286"/>
      <c r="C9" s="286"/>
      <c r="D9" s="287"/>
    </row>
    <row r="10" spans="1:5" ht="36" customHeight="1">
      <c r="A10" s="14" t="s">
        <v>135</v>
      </c>
      <c r="B10" s="280" t="s">
        <v>514</v>
      </c>
      <c r="C10" s="281"/>
      <c r="D10" s="282"/>
    </row>
    <row r="11" spans="1:5" ht="36" customHeight="1">
      <c r="A11" s="15" t="s">
        <v>136</v>
      </c>
      <c r="B11" s="283"/>
      <c r="C11" s="284"/>
      <c r="D11" s="285"/>
    </row>
    <row r="12" spans="1:5" ht="36" customHeight="1">
      <c r="A12" s="15" t="s">
        <v>523</v>
      </c>
      <c r="B12" s="286"/>
      <c r="C12" s="286"/>
      <c r="D12" s="287"/>
    </row>
    <row r="13" spans="1:5" ht="36" customHeight="1" thickBot="1">
      <c r="A13" s="16" t="s">
        <v>138</v>
      </c>
      <c r="B13" s="176"/>
      <c r="C13" s="177"/>
      <c r="D13" s="178"/>
    </row>
    <row r="14" spans="1:5" ht="36" customHeight="1">
      <c r="A14" s="391" t="s">
        <v>515</v>
      </c>
      <c r="B14" s="391"/>
      <c r="C14" s="391"/>
      <c r="D14" s="391"/>
    </row>
    <row r="15" spans="1:5" ht="36" customHeight="1">
      <c r="A15" s="89" t="s">
        <v>516</v>
      </c>
      <c r="B15" s="112"/>
      <c r="C15" s="112"/>
      <c r="D15" s="389"/>
    </row>
    <row r="16" spans="1:5" ht="36" customHeight="1" thickBot="1">
      <c r="A16" s="90" t="s">
        <v>394</v>
      </c>
      <c r="B16" s="114" t="s">
        <v>517</v>
      </c>
      <c r="C16" s="113" t="s">
        <v>518</v>
      </c>
      <c r="D16" s="390"/>
    </row>
    <row r="17" spans="1:5" ht="36" customHeight="1">
      <c r="A17" s="392" t="s">
        <v>104</v>
      </c>
      <c r="B17" s="392"/>
      <c r="C17" s="392"/>
      <c r="D17" s="392"/>
    </row>
    <row r="18" spans="1:5" ht="36" customHeight="1" thickBot="1">
      <c r="A18" s="91" t="s">
        <v>521</v>
      </c>
      <c r="B18" s="393"/>
      <c r="C18" s="394"/>
      <c r="D18" s="395"/>
    </row>
    <row r="19" spans="1:5" ht="36" customHeight="1" thickBot="1">
      <c r="A19" s="289"/>
      <c r="B19" s="289"/>
      <c r="C19" s="289"/>
      <c r="D19" s="289"/>
    </row>
    <row r="20" spans="1:5" ht="36" customHeight="1" thickBot="1">
      <c r="A20" s="347" t="s">
        <v>109</v>
      </c>
      <c r="B20" s="347"/>
      <c r="C20" s="347"/>
      <c r="D20" s="347"/>
    </row>
    <row r="21" spans="1:5" ht="36" customHeight="1" thickBot="1">
      <c r="A21" s="290" t="s">
        <v>140</v>
      </c>
      <c r="B21" s="290"/>
      <c r="C21" s="290"/>
      <c r="D21" s="290"/>
    </row>
    <row r="22" spans="1:5" ht="36" customHeight="1" thickBot="1">
      <c r="A22" s="291" t="s">
        <v>2</v>
      </c>
      <c r="B22" s="292"/>
      <c r="C22" s="292" t="s">
        <v>3</v>
      </c>
      <c r="D22" s="293"/>
      <c r="E22" s="8"/>
    </row>
    <row r="23" spans="1:5" ht="36" customHeight="1">
      <c r="A23" s="294" t="s">
        <v>511</v>
      </c>
      <c r="B23" s="295"/>
      <c r="C23" s="296">
        <v>0</v>
      </c>
      <c r="D23" s="297"/>
      <c r="E23" s="8"/>
    </row>
    <row r="24" spans="1:5" ht="36" customHeight="1">
      <c r="A24" s="298" t="s">
        <v>6</v>
      </c>
      <c r="B24" s="299"/>
      <c r="C24" s="242">
        <v>1</v>
      </c>
      <c r="D24" s="243"/>
      <c r="E24" s="8"/>
    </row>
    <row r="25" spans="1:5" ht="36" customHeight="1">
      <c r="A25" s="298" t="s">
        <v>141</v>
      </c>
      <c r="B25" s="299"/>
      <c r="C25" s="242">
        <v>2</v>
      </c>
      <c r="D25" s="243"/>
      <c r="E25" s="8"/>
    </row>
    <row r="26" spans="1:5" ht="36" customHeight="1" thickBot="1">
      <c r="A26" s="300" t="s">
        <v>4</v>
      </c>
      <c r="B26" s="301"/>
      <c r="C26" s="246">
        <v>3</v>
      </c>
      <c r="D26" s="247"/>
      <c r="E26" s="8"/>
    </row>
    <row r="27" spans="1:5" ht="36" customHeight="1" thickBot="1">
      <c r="A27" s="302"/>
      <c r="B27" s="302"/>
      <c r="C27" s="302"/>
      <c r="D27" s="302"/>
    </row>
    <row r="28" spans="1:5" ht="36" customHeight="1" thickBot="1">
      <c r="A28" s="303" t="s">
        <v>170</v>
      </c>
      <c r="B28" s="303"/>
      <c r="C28" s="303"/>
      <c r="D28" s="303"/>
    </row>
    <row r="29" spans="1:5" ht="53.25" customHeight="1" thickBot="1">
      <c r="A29" s="168" t="s">
        <v>508</v>
      </c>
      <c r="B29" s="168"/>
      <c r="C29" s="168"/>
      <c r="D29" s="168"/>
    </row>
    <row r="30" spans="1:5" ht="32.25" customHeight="1">
      <c r="A30" s="276" t="s">
        <v>435</v>
      </c>
      <c r="B30" s="276"/>
      <c r="C30" s="276"/>
      <c r="D30" s="93" t="s">
        <v>3</v>
      </c>
      <c r="E30" s="18"/>
    </row>
    <row r="31" spans="1:5" ht="36" customHeight="1">
      <c r="A31" s="304" t="s">
        <v>436</v>
      </c>
      <c r="B31" s="305"/>
      <c r="C31" s="306"/>
      <c r="D31" s="1"/>
    </row>
    <row r="32" spans="1:5" ht="36" customHeight="1">
      <c r="A32" s="304" t="s">
        <v>437</v>
      </c>
      <c r="B32" s="305"/>
      <c r="C32" s="306"/>
      <c r="D32" s="2"/>
    </row>
    <row r="33" spans="1:5" ht="36" customHeight="1">
      <c r="A33" s="304" t="s">
        <v>438</v>
      </c>
      <c r="B33" s="305"/>
      <c r="C33" s="306"/>
      <c r="D33" s="2"/>
    </row>
    <row r="34" spans="1:5" ht="36" customHeight="1">
      <c r="A34" s="304" t="s">
        <v>439</v>
      </c>
      <c r="B34" s="305"/>
      <c r="C34" s="306"/>
      <c r="D34" s="2"/>
    </row>
    <row r="35" spans="1:5" ht="36" customHeight="1">
      <c r="A35" s="278" t="s">
        <v>145</v>
      </c>
      <c r="B35" s="278"/>
      <c r="C35" s="278"/>
      <c r="D35" s="24" t="str">
        <f>IF(COUNTIF($D31:$D34,"x") &lt; 2,IF(D31="x",0,IF(D32="x",1,IF(D33="x",2,IF(D34="x",3,"-")))),"ERRO - Escolher apenas UMA opção")</f>
        <v>-</v>
      </c>
      <c r="E35" s="9">
        <v>3</v>
      </c>
    </row>
    <row r="36" spans="1:5" ht="36" customHeight="1" thickBot="1">
      <c r="A36" s="22" t="s">
        <v>106</v>
      </c>
      <c r="B36" s="260" t="s">
        <v>146</v>
      </c>
      <c r="C36" s="260"/>
      <c r="D36" s="260"/>
    </row>
    <row r="37" spans="1:5" ht="36" customHeight="1">
      <c r="A37" s="276" t="s">
        <v>440</v>
      </c>
      <c r="B37" s="276"/>
      <c r="C37" s="276"/>
      <c r="D37" s="93" t="s">
        <v>3</v>
      </c>
    </row>
    <row r="38" spans="1:5" ht="36" customHeight="1">
      <c r="A38" s="277" t="s">
        <v>147</v>
      </c>
      <c r="B38" s="277"/>
      <c r="C38" s="277"/>
      <c r="D38" s="2"/>
    </row>
    <row r="39" spans="1:5" ht="36" customHeight="1">
      <c r="A39" s="277" t="s">
        <v>148</v>
      </c>
      <c r="B39" s="277"/>
      <c r="C39" s="277"/>
      <c r="D39" s="2"/>
    </row>
    <row r="40" spans="1:5" ht="36" customHeight="1">
      <c r="A40" s="277" t="s">
        <v>149</v>
      </c>
      <c r="B40" s="277"/>
      <c r="C40" s="277"/>
      <c r="D40" s="2"/>
    </row>
    <row r="41" spans="1:5" ht="36" customHeight="1">
      <c r="A41" s="277" t="s">
        <v>150</v>
      </c>
      <c r="B41" s="277"/>
      <c r="C41" s="277"/>
      <c r="D41" s="2"/>
    </row>
    <row r="42" spans="1:5" ht="36" customHeight="1">
      <c r="A42" s="278" t="s">
        <v>151</v>
      </c>
      <c r="B42" s="278"/>
      <c r="C42" s="278"/>
      <c r="D42" s="24" t="str">
        <f>IF(COUNTIF($D38:$D41,"x") &lt; 2,IF(D38="x",0,IF(D39="x",1,IF(D40="x",2,IF(D41="x",3,"-")))),"ERRO - Escolher apenas UMA opção")</f>
        <v>-</v>
      </c>
      <c r="E42" s="9">
        <v>3</v>
      </c>
    </row>
    <row r="43" spans="1:5" ht="36" customHeight="1" thickBot="1">
      <c r="A43" s="25" t="s">
        <v>106</v>
      </c>
      <c r="B43" s="260" t="s">
        <v>146</v>
      </c>
      <c r="C43" s="260"/>
      <c r="D43" s="260"/>
      <c r="E43" s="26"/>
    </row>
    <row r="44" spans="1:5" ht="36" customHeight="1">
      <c r="A44" s="275" t="s">
        <v>441</v>
      </c>
      <c r="B44" s="275"/>
      <c r="C44" s="275"/>
      <c r="D44" s="28" t="s">
        <v>3</v>
      </c>
      <c r="E44" s="26"/>
    </row>
    <row r="45" spans="1:5" ht="36" customHeight="1">
      <c r="A45" s="273" t="s">
        <v>542</v>
      </c>
      <c r="B45" s="273"/>
      <c r="C45" s="273"/>
      <c r="D45" s="2"/>
      <c r="E45" s="26"/>
    </row>
    <row r="46" spans="1:5" ht="36" customHeight="1">
      <c r="A46" s="273" t="s">
        <v>541</v>
      </c>
      <c r="B46" s="273"/>
      <c r="C46" s="273"/>
      <c r="D46" s="2"/>
      <c r="E46" s="26"/>
    </row>
    <row r="47" spans="1:5" ht="36" customHeight="1">
      <c r="A47" s="273" t="s">
        <v>444</v>
      </c>
      <c r="B47" s="273"/>
      <c r="C47" s="273"/>
      <c r="D47" s="2"/>
    </row>
    <row r="48" spans="1:5" ht="36" customHeight="1">
      <c r="A48" s="273" t="s">
        <v>445</v>
      </c>
      <c r="B48" s="273"/>
      <c r="C48" s="273"/>
      <c r="D48" s="2"/>
    </row>
    <row r="49" spans="1:5" ht="36" customHeight="1">
      <c r="A49" s="278" t="s">
        <v>152</v>
      </c>
      <c r="B49" s="278"/>
      <c r="C49" s="278"/>
      <c r="D49" s="24" t="str">
        <f>IF(COUNTIF($D45:$D48,"x") &lt; 2,IF(D45="x",0,IF(D46="x",1,IF(D47="x",2,IF(D48="x",3,"-")))),"ERRO - Escolher apenas UMA opção")</f>
        <v>-</v>
      </c>
      <c r="E49" s="9">
        <v>3</v>
      </c>
    </row>
    <row r="50" spans="1:5" ht="36" customHeight="1" thickBot="1">
      <c r="A50" s="25" t="s">
        <v>106</v>
      </c>
      <c r="B50" s="260" t="s">
        <v>146</v>
      </c>
      <c r="C50" s="260"/>
      <c r="D50" s="260"/>
      <c r="E50" s="26"/>
    </row>
    <row r="51" spans="1:5" ht="36" customHeight="1">
      <c r="A51" s="279" t="s">
        <v>446</v>
      </c>
      <c r="B51" s="279"/>
      <c r="C51" s="279"/>
      <c r="D51" s="28" t="s">
        <v>3</v>
      </c>
      <c r="E51" s="26"/>
    </row>
    <row r="52" spans="1:5" ht="36" customHeight="1">
      <c r="A52" s="273" t="s">
        <v>447</v>
      </c>
      <c r="B52" s="273"/>
      <c r="C52" s="273"/>
      <c r="D52" s="2"/>
      <c r="E52" s="26"/>
    </row>
    <row r="53" spans="1:5" ht="36" customHeight="1">
      <c r="A53" s="273" t="s">
        <v>448</v>
      </c>
      <c r="B53" s="273"/>
      <c r="C53" s="273"/>
      <c r="D53" s="2"/>
      <c r="E53" s="26"/>
    </row>
    <row r="54" spans="1:5" ht="36" customHeight="1">
      <c r="A54" s="273" t="s">
        <v>449</v>
      </c>
      <c r="B54" s="273"/>
      <c r="C54" s="273"/>
      <c r="D54" s="2"/>
    </row>
    <row r="55" spans="1:5" ht="36" customHeight="1">
      <c r="A55" s="273" t="s">
        <v>450</v>
      </c>
      <c r="B55" s="273"/>
      <c r="C55" s="273"/>
      <c r="D55" s="2"/>
    </row>
    <row r="56" spans="1:5" ht="36" customHeight="1">
      <c r="A56" s="272" t="s">
        <v>153</v>
      </c>
      <c r="B56" s="272"/>
      <c r="C56" s="272"/>
      <c r="D56" s="20" t="str">
        <f>IF(COUNTIF($D52:$D55,"x") &lt; 2,IF(D52="x",0,IF(D53="x",1,IF(D54="x",2,IF(D55="x",3,"-")))),"ERRO - Escolher apenas UMA opção")</f>
        <v>-</v>
      </c>
      <c r="E56" s="9">
        <v>3</v>
      </c>
    </row>
    <row r="57" spans="1:5" ht="36" customHeight="1" thickBot="1">
      <c r="A57" s="25" t="s">
        <v>106</v>
      </c>
      <c r="B57" s="260" t="s">
        <v>146</v>
      </c>
      <c r="C57" s="260"/>
      <c r="D57" s="260"/>
    </row>
    <row r="58" spans="1:5" ht="36" customHeight="1" thickBot="1">
      <c r="A58" s="367"/>
      <c r="B58" s="367"/>
      <c r="C58" s="367"/>
      <c r="D58" s="367"/>
    </row>
    <row r="59" spans="1:5" ht="36" customHeight="1">
      <c r="A59" s="264" t="s">
        <v>154</v>
      </c>
      <c r="B59" s="264"/>
      <c r="C59" s="92" t="s">
        <v>155</v>
      </c>
      <c r="D59" s="30" t="s">
        <v>156</v>
      </c>
      <c r="E59" s="9">
        <f>SUM(E35:E56)</f>
        <v>12</v>
      </c>
    </row>
    <row r="60" spans="1:5" ht="36" customHeight="1">
      <c r="A60" s="359" t="s">
        <v>171</v>
      </c>
      <c r="B60" s="360"/>
      <c r="C60" s="361" t="e">
        <f>D35+D42+D49+D56</f>
        <v>#VALUE!</v>
      </c>
      <c r="D60" s="363" t="e">
        <f>C60/12*100</f>
        <v>#VALUE!</v>
      </c>
    </row>
    <row r="61" spans="1:5" ht="36" customHeight="1" thickBot="1">
      <c r="A61" s="365" t="s">
        <v>157</v>
      </c>
      <c r="B61" s="366"/>
      <c r="C61" s="362"/>
      <c r="D61" s="364"/>
    </row>
    <row r="62" spans="1:5" ht="36" customHeight="1" thickBot="1">
      <c r="A62" s="344"/>
      <c r="B62" s="345"/>
      <c r="C62" s="345"/>
      <c r="D62" s="346"/>
    </row>
    <row r="63" spans="1:5" ht="36" customHeight="1" thickBot="1">
      <c r="A63" s="303" t="s">
        <v>451</v>
      </c>
      <c r="B63" s="303"/>
      <c r="C63" s="303"/>
      <c r="D63" s="303"/>
    </row>
    <row r="64" spans="1:5" ht="58.5" customHeight="1" thickBot="1">
      <c r="A64" s="169" t="s">
        <v>507</v>
      </c>
      <c r="B64" s="169"/>
      <c r="C64" s="169"/>
      <c r="D64" s="169"/>
    </row>
    <row r="65" spans="1:5" ht="36" customHeight="1">
      <c r="A65" s="257" t="s">
        <v>108</v>
      </c>
      <c r="B65" s="258"/>
      <c r="C65" s="259"/>
      <c r="D65" s="32" t="s">
        <v>3</v>
      </c>
    </row>
    <row r="66" spans="1:5" ht="36" customHeight="1">
      <c r="A66" s="211" t="s">
        <v>526</v>
      </c>
      <c r="B66" s="212"/>
      <c r="C66" s="213"/>
      <c r="D66" s="3"/>
      <c r="E66" s="9">
        <v>3</v>
      </c>
    </row>
    <row r="67" spans="1:5" ht="36" customHeight="1">
      <c r="A67" s="211" t="s">
        <v>527</v>
      </c>
      <c r="B67" s="212"/>
      <c r="C67" s="213"/>
      <c r="D67" s="3"/>
      <c r="E67" s="9">
        <v>3</v>
      </c>
    </row>
    <row r="68" spans="1:5" ht="36" customHeight="1">
      <c r="A68" s="211" t="s">
        <v>528</v>
      </c>
      <c r="B68" s="212"/>
      <c r="C68" s="213"/>
      <c r="D68" s="3"/>
      <c r="E68" s="9">
        <v>3</v>
      </c>
    </row>
    <row r="69" spans="1:5" ht="36" customHeight="1">
      <c r="A69" s="211" t="s">
        <v>529</v>
      </c>
      <c r="B69" s="212"/>
      <c r="C69" s="213"/>
      <c r="D69" s="3"/>
      <c r="E69" s="9">
        <v>3</v>
      </c>
    </row>
    <row r="70" spans="1:5" ht="36" customHeight="1">
      <c r="A70" s="211" t="s">
        <v>530</v>
      </c>
      <c r="B70" s="212"/>
      <c r="C70" s="213"/>
      <c r="D70" s="3"/>
      <c r="E70" s="9">
        <v>3</v>
      </c>
    </row>
    <row r="71" spans="1:5" ht="36" customHeight="1">
      <c r="A71" s="211" t="s">
        <v>531</v>
      </c>
      <c r="B71" s="212"/>
      <c r="C71" s="213"/>
      <c r="D71" s="3"/>
      <c r="E71" s="9">
        <v>3</v>
      </c>
    </row>
    <row r="72" spans="1:5" ht="36" customHeight="1">
      <c r="A72" s="211" t="s">
        <v>532</v>
      </c>
      <c r="B72" s="212"/>
      <c r="C72" s="213"/>
      <c r="D72" s="3"/>
      <c r="E72" s="9">
        <v>3</v>
      </c>
    </row>
    <row r="73" spans="1:5" ht="36" customHeight="1">
      <c r="A73" s="211" t="s">
        <v>533</v>
      </c>
      <c r="B73" s="212"/>
      <c r="C73" s="213"/>
      <c r="D73" s="3"/>
      <c r="E73" s="9">
        <v>3</v>
      </c>
    </row>
    <row r="74" spans="1:5" ht="36" customHeight="1">
      <c r="A74" s="211" t="s">
        <v>534</v>
      </c>
      <c r="B74" s="212"/>
      <c r="C74" s="213"/>
      <c r="D74" s="3"/>
      <c r="E74" s="9">
        <v>3</v>
      </c>
    </row>
    <row r="75" spans="1:5" ht="36" customHeight="1">
      <c r="A75" s="211" t="s">
        <v>535</v>
      </c>
      <c r="B75" s="212"/>
      <c r="C75" s="213"/>
      <c r="D75" s="3"/>
      <c r="E75" s="9">
        <v>3</v>
      </c>
    </row>
    <row r="76" spans="1:5" ht="36" customHeight="1">
      <c r="A76" s="211" t="s">
        <v>536</v>
      </c>
      <c r="B76" s="212"/>
      <c r="C76" s="213"/>
      <c r="D76" s="3"/>
      <c r="E76" s="9">
        <v>3</v>
      </c>
    </row>
    <row r="77" spans="1:5" ht="36" customHeight="1">
      <c r="A77" s="211" t="s">
        <v>537</v>
      </c>
      <c r="B77" s="212"/>
      <c r="C77" s="213"/>
      <c r="D77" s="3"/>
      <c r="E77" s="9">
        <v>3</v>
      </c>
    </row>
    <row r="78" spans="1:5" ht="36" customHeight="1">
      <c r="A78" s="211" t="s">
        <v>538</v>
      </c>
      <c r="B78" s="212"/>
      <c r="C78" s="213"/>
      <c r="D78" s="3"/>
      <c r="E78" s="9">
        <v>3</v>
      </c>
    </row>
    <row r="79" spans="1:5" ht="36" customHeight="1">
      <c r="A79" s="211" t="s">
        <v>539</v>
      </c>
      <c r="B79" s="212"/>
      <c r="C79" s="213"/>
      <c r="D79" s="3"/>
      <c r="E79" s="9">
        <v>3</v>
      </c>
    </row>
    <row r="80" spans="1:5" ht="36" customHeight="1">
      <c r="A80" s="272" t="s">
        <v>159</v>
      </c>
      <c r="B80" s="272"/>
      <c r="C80" s="272"/>
      <c r="D80" s="95">
        <f>SUM(D66:D79)</f>
        <v>0</v>
      </c>
      <c r="E80" s="9">
        <f>SUM(E66:E79)</f>
        <v>42</v>
      </c>
    </row>
    <row r="81" spans="1:5" ht="36" customHeight="1" thickBot="1">
      <c r="A81" s="34" t="s">
        <v>106</v>
      </c>
      <c r="B81" s="260" t="s">
        <v>146</v>
      </c>
      <c r="C81" s="260"/>
      <c r="D81" s="260"/>
    </row>
    <row r="82" spans="1:5" ht="36" customHeight="1" thickBot="1">
      <c r="A82" s="261"/>
      <c r="B82" s="262"/>
      <c r="C82" s="262"/>
      <c r="D82" s="263"/>
    </row>
    <row r="83" spans="1:5" ht="36" customHeight="1">
      <c r="A83" s="264" t="s">
        <v>160</v>
      </c>
      <c r="B83" s="265"/>
      <c r="C83" s="92" t="s">
        <v>155</v>
      </c>
      <c r="D83" s="30" t="s">
        <v>156</v>
      </c>
    </row>
    <row r="84" spans="1:5" ht="36" customHeight="1">
      <c r="A84" s="266" t="s">
        <v>161</v>
      </c>
      <c r="B84" s="267"/>
      <c r="C84" s="268">
        <f>D80</f>
        <v>0</v>
      </c>
      <c r="D84" s="270">
        <f>C84/42*100</f>
        <v>0</v>
      </c>
    </row>
    <row r="85" spans="1:5" ht="36" customHeight="1" thickBot="1">
      <c r="A85" s="234" t="s">
        <v>157</v>
      </c>
      <c r="B85" s="235"/>
      <c r="C85" s="269"/>
      <c r="D85" s="271"/>
    </row>
    <row r="86" spans="1:5" ht="36" customHeight="1" thickBot="1">
      <c r="A86" s="344"/>
      <c r="B86" s="345"/>
      <c r="C86" s="345"/>
      <c r="D86" s="346"/>
    </row>
    <row r="87" spans="1:5" ht="36" customHeight="1">
      <c r="A87" s="388" t="s">
        <v>493</v>
      </c>
      <c r="B87" s="388"/>
      <c r="C87" s="388"/>
      <c r="D87" s="388"/>
    </row>
    <row r="88" spans="1:5" ht="60.75" customHeight="1">
      <c r="A88" s="165" t="s">
        <v>434</v>
      </c>
      <c r="B88" s="166"/>
      <c r="C88" s="166"/>
      <c r="D88" s="167"/>
    </row>
    <row r="89" spans="1:5" ht="36" customHeight="1">
      <c r="A89" s="349" t="s">
        <v>143</v>
      </c>
      <c r="B89" s="350"/>
      <c r="C89" s="350"/>
      <c r="D89" s="351"/>
    </row>
    <row r="90" spans="1:5" ht="36" customHeight="1">
      <c r="A90" s="352" t="s">
        <v>185</v>
      </c>
      <c r="B90" s="350"/>
      <c r="C90" s="350"/>
      <c r="D90" s="351"/>
    </row>
    <row r="91" spans="1:5" ht="36" customHeight="1">
      <c r="A91" s="352" t="s">
        <v>187</v>
      </c>
      <c r="B91" s="350"/>
      <c r="C91" s="350"/>
      <c r="D91" s="351"/>
      <c r="E91" s="36"/>
    </row>
    <row r="92" spans="1:5" ht="36" customHeight="1">
      <c r="A92" s="352" t="s">
        <v>186</v>
      </c>
      <c r="B92" s="350"/>
      <c r="C92" s="350"/>
      <c r="D92" s="351"/>
    </row>
    <row r="93" spans="1:5" ht="36" customHeight="1" thickBot="1">
      <c r="A93" s="353" t="s">
        <v>172</v>
      </c>
      <c r="B93" s="354"/>
      <c r="C93" s="354"/>
      <c r="D93" s="355"/>
    </row>
    <row r="94" spans="1:5" ht="36" customHeight="1" thickBot="1">
      <c r="A94" s="356" t="s">
        <v>412</v>
      </c>
      <c r="B94" s="356"/>
      <c r="C94" s="356"/>
      <c r="D94" s="356"/>
    </row>
    <row r="95" spans="1:5" ht="51.75" customHeight="1">
      <c r="A95" s="214" t="s">
        <v>175</v>
      </c>
      <c r="B95" s="215"/>
      <c r="C95" s="215"/>
      <c r="D95" s="331"/>
    </row>
    <row r="96" spans="1:5" ht="36" customHeight="1">
      <c r="A96" s="196" t="s">
        <v>399</v>
      </c>
      <c r="B96" s="197"/>
      <c r="C96" s="197"/>
      <c r="D96" s="39" t="s">
        <v>8</v>
      </c>
    </row>
    <row r="97" spans="1:5" ht="36" customHeight="1">
      <c r="A97" s="196" t="s">
        <v>164</v>
      </c>
      <c r="B97" s="197"/>
      <c r="C97" s="197"/>
      <c r="D97" s="40" t="s">
        <v>3</v>
      </c>
    </row>
    <row r="98" spans="1:5" ht="36" customHeight="1">
      <c r="A98" s="214" t="s">
        <v>9</v>
      </c>
      <c r="B98" s="215"/>
      <c r="C98" s="215"/>
      <c r="D98" s="2"/>
      <c r="E98" s="8">
        <v>3</v>
      </c>
    </row>
    <row r="99" spans="1:5" ht="36" customHeight="1">
      <c r="A99" s="214" t="s">
        <v>10</v>
      </c>
      <c r="B99" s="215"/>
      <c r="C99" s="215"/>
      <c r="D99" s="2"/>
      <c r="E99" s="8">
        <v>3</v>
      </c>
    </row>
    <row r="100" spans="1:5" ht="36" customHeight="1">
      <c r="A100" s="214" t="s">
        <v>11</v>
      </c>
      <c r="B100" s="215"/>
      <c r="C100" s="215"/>
      <c r="D100" s="2"/>
      <c r="E100" s="8">
        <v>3</v>
      </c>
    </row>
    <row r="101" spans="1:5" ht="36" customHeight="1">
      <c r="A101" s="333" t="s">
        <v>12</v>
      </c>
      <c r="B101" s="334"/>
      <c r="C101" s="334"/>
      <c r="D101" s="2"/>
      <c r="E101" s="8">
        <v>3</v>
      </c>
    </row>
    <row r="102" spans="1:5" ht="36" customHeight="1">
      <c r="A102" s="214" t="s">
        <v>13</v>
      </c>
      <c r="B102" s="215"/>
      <c r="C102" s="215"/>
      <c r="D102" s="2"/>
      <c r="E102" s="8">
        <v>3</v>
      </c>
    </row>
    <row r="103" spans="1:5" ht="36" customHeight="1">
      <c r="A103" s="214" t="s">
        <v>14</v>
      </c>
      <c r="B103" s="215"/>
      <c r="C103" s="215"/>
      <c r="D103" s="2"/>
      <c r="E103" s="8">
        <v>3</v>
      </c>
    </row>
    <row r="104" spans="1:5" ht="36" customHeight="1">
      <c r="A104" s="214" t="s">
        <v>15</v>
      </c>
      <c r="B104" s="215"/>
      <c r="C104" s="215"/>
      <c r="D104" s="2"/>
      <c r="E104" s="8">
        <v>3</v>
      </c>
    </row>
    <row r="105" spans="1:5" ht="36" customHeight="1">
      <c r="A105" s="214" t="s">
        <v>16</v>
      </c>
      <c r="B105" s="215"/>
      <c r="C105" s="215"/>
      <c r="D105" s="2"/>
      <c r="E105" s="8">
        <v>3</v>
      </c>
    </row>
    <row r="106" spans="1:5" ht="36" customHeight="1">
      <c r="A106" s="214" t="s">
        <v>17</v>
      </c>
      <c r="B106" s="215"/>
      <c r="C106" s="215"/>
      <c r="D106" s="2"/>
      <c r="E106" s="8">
        <v>3</v>
      </c>
    </row>
    <row r="107" spans="1:5" ht="36" customHeight="1">
      <c r="A107" s="214" t="s">
        <v>18</v>
      </c>
      <c r="B107" s="215"/>
      <c r="C107" s="215"/>
      <c r="D107" s="2"/>
      <c r="E107" s="8">
        <v>3</v>
      </c>
    </row>
    <row r="108" spans="1:5" ht="36" customHeight="1">
      <c r="A108" s="214" t="s">
        <v>19</v>
      </c>
      <c r="B108" s="215"/>
      <c r="C108" s="215"/>
      <c r="D108" s="2"/>
      <c r="E108" s="8">
        <v>3</v>
      </c>
    </row>
    <row r="109" spans="1:5" ht="36" customHeight="1">
      <c r="A109" s="214" t="s">
        <v>20</v>
      </c>
      <c r="B109" s="215"/>
      <c r="C109" s="215"/>
      <c r="D109" s="2"/>
      <c r="E109" s="8">
        <v>3</v>
      </c>
    </row>
    <row r="110" spans="1:5" ht="36" customHeight="1">
      <c r="A110" s="214" t="s">
        <v>21</v>
      </c>
      <c r="B110" s="215"/>
      <c r="C110" s="215"/>
      <c r="D110" s="2"/>
      <c r="E110" s="8">
        <v>3</v>
      </c>
    </row>
    <row r="111" spans="1:5" ht="36" customHeight="1">
      <c r="A111" s="196" t="s">
        <v>165</v>
      </c>
      <c r="B111" s="197"/>
      <c r="C111" s="197"/>
      <c r="D111" s="40" t="s">
        <v>3</v>
      </c>
    </row>
    <row r="112" spans="1:5" ht="36" customHeight="1">
      <c r="A112" s="322" t="s">
        <v>22</v>
      </c>
      <c r="B112" s="323"/>
      <c r="C112" s="323"/>
      <c r="D112" s="2"/>
      <c r="E112" s="8">
        <v>3</v>
      </c>
    </row>
    <row r="113" spans="1:5" ht="36" customHeight="1">
      <c r="A113" s="322" t="s">
        <v>23</v>
      </c>
      <c r="B113" s="323"/>
      <c r="C113" s="323"/>
      <c r="D113" s="2"/>
      <c r="E113" s="8">
        <v>3</v>
      </c>
    </row>
    <row r="114" spans="1:5" ht="36" customHeight="1">
      <c r="A114" s="322" t="s">
        <v>24</v>
      </c>
      <c r="B114" s="323"/>
      <c r="C114" s="323"/>
      <c r="D114" s="2"/>
      <c r="E114" s="8">
        <v>3</v>
      </c>
    </row>
    <row r="115" spans="1:5" ht="36" customHeight="1">
      <c r="A115" s="196" t="s">
        <v>398</v>
      </c>
      <c r="B115" s="197"/>
      <c r="C115" s="197"/>
      <c r="D115" s="40" t="s">
        <v>3</v>
      </c>
      <c r="E115" s="8"/>
    </row>
    <row r="116" spans="1:5" ht="36" customHeight="1">
      <c r="A116" s="214" t="s">
        <v>396</v>
      </c>
      <c r="B116" s="215"/>
      <c r="C116" s="215"/>
      <c r="D116" s="2"/>
      <c r="E116" s="8">
        <v>3</v>
      </c>
    </row>
    <row r="117" spans="1:5" ht="36" customHeight="1">
      <c r="A117" s="214" t="s">
        <v>397</v>
      </c>
      <c r="B117" s="215"/>
      <c r="C117" s="215"/>
      <c r="D117" s="2"/>
      <c r="E117" s="8">
        <v>3</v>
      </c>
    </row>
    <row r="118" spans="1:5" ht="36" customHeight="1">
      <c r="A118" s="336" t="s">
        <v>163</v>
      </c>
      <c r="B118" s="336"/>
      <c r="C118" s="336"/>
      <c r="D118" s="24">
        <f>SUM(D98:D117)</f>
        <v>0</v>
      </c>
      <c r="E118" s="8">
        <f>SUM(E98:E117)</f>
        <v>54</v>
      </c>
    </row>
    <row r="119" spans="1:5" ht="36" customHeight="1" thickBot="1">
      <c r="A119" s="41" t="s">
        <v>106</v>
      </c>
      <c r="B119" s="260" t="s">
        <v>146</v>
      </c>
      <c r="C119" s="260"/>
      <c r="D119" s="260"/>
    </row>
    <row r="120" spans="1:5" ht="36" customHeight="1">
      <c r="A120" s="221" t="s">
        <v>166</v>
      </c>
      <c r="B120" s="222"/>
      <c r="C120" s="94" t="s">
        <v>173</v>
      </c>
      <c r="D120" s="42" t="s">
        <v>174</v>
      </c>
    </row>
    <row r="121" spans="1:5" ht="36" customHeight="1" thickBot="1">
      <c r="A121" s="223"/>
      <c r="B121" s="224"/>
      <c r="C121" s="43">
        <f>D118</f>
        <v>0</v>
      </c>
      <c r="D121" s="44">
        <f>C121/54*100</f>
        <v>0</v>
      </c>
    </row>
    <row r="122" spans="1:5" ht="36" customHeight="1">
      <c r="A122" s="337"/>
      <c r="B122" s="338"/>
      <c r="C122" s="338"/>
      <c r="D122" s="339"/>
    </row>
    <row r="123" spans="1:5" ht="36" customHeight="1">
      <c r="A123" s="214" t="s">
        <v>176</v>
      </c>
      <c r="B123" s="215"/>
      <c r="C123" s="215"/>
      <c r="D123" s="331"/>
    </row>
    <row r="124" spans="1:5" ht="36" customHeight="1">
      <c r="A124" s="341" t="s">
        <v>424</v>
      </c>
      <c r="B124" s="341"/>
      <c r="C124" s="341"/>
      <c r="D124" s="40" t="s">
        <v>8</v>
      </c>
    </row>
    <row r="125" spans="1:5" ht="36" customHeight="1">
      <c r="A125" s="335" t="s">
        <v>180</v>
      </c>
      <c r="B125" s="335"/>
      <c r="C125" s="335"/>
      <c r="D125" s="40" t="s">
        <v>3</v>
      </c>
    </row>
    <row r="126" spans="1:5" ht="36" customHeight="1">
      <c r="A126" s="220" t="s">
        <v>25</v>
      </c>
      <c r="B126" s="220"/>
      <c r="C126" s="220"/>
      <c r="D126" s="4"/>
      <c r="E126" s="5">
        <v>3</v>
      </c>
    </row>
    <row r="127" spans="1:5" ht="36" customHeight="1">
      <c r="A127" s="220" t="s">
        <v>26</v>
      </c>
      <c r="B127" s="220"/>
      <c r="C127" s="220"/>
      <c r="D127" s="4"/>
      <c r="E127" s="5">
        <v>3</v>
      </c>
    </row>
    <row r="128" spans="1:5" ht="36" customHeight="1">
      <c r="A128" s="220" t="s">
        <v>27</v>
      </c>
      <c r="B128" s="220"/>
      <c r="C128" s="220"/>
      <c r="D128" s="4"/>
      <c r="E128" s="5">
        <v>3</v>
      </c>
    </row>
    <row r="129" spans="1:5" ht="36" customHeight="1">
      <c r="A129" s="340" t="s">
        <v>28</v>
      </c>
      <c r="B129" s="340"/>
      <c r="C129" s="340"/>
      <c r="D129" s="4"/>
      <c r="E129" s="5">
        <v>3</v>
      </c>
    </row>
    <row r="130" spans="1:5" ht="36" customHeight="1">
      <c r="A130" s="220" t="s">
        <v>29</v>
      </c>
      <c r="B130" s="220"/>
      <c r="C130" s="220"/>
      <c r="D130" s="4"/>
      <c r="E130" s="5">
        <v>3</v>
      </c>
    </row>
    <row r="131" spans="1:5" ht="36" customHeight="1">
      <c r="A131" s="220" t="s">
        <v>30</v>
      </c>
      <c r="B131" s="220"/>
      <c r="C131" s="220"/>
      <c r="D131" s="4"/>
      <c r="E131" s="5">
        <v>3</v>
      </c>
    </row>
    <row r="132" spans="1:5" ht="36" customHeight="1">
      <c r="A132" s="220" t="s">
        <v>31</v>
      </c>
      <c r="B132" s="220"/>
      <c r="C132" s="220"/>
      <c r="D132" s="4"/>
      <c r="E132" s="5">
        <v>3</v>
      </c>
    </row>
    <row r="133" spans="1:5" ht="36" customHeight="1">
      <c r="A133" s="220" t="s">
        <v>32</v>
      </c>
      <c r="B133" s="220"/>
      <c r="C133" s="220"/>
      <c r="D133" s="4"/>
      <c r="E133" s="5">
        <v>3</v>
      </c>
    </row>
    <row r="134" spans="1:5" ht="36" customHeight="1">
      <c r="A134" s="196" t="s">
        <v>165</v>
      </c>
      <c r="B134" s="197"/>
      <c r="C134" s="197"/>
      <c r="D134" s="40" t="s">
        <v>3</v>
      </c>
      <c r="E134" s="8"/>
    </row>
    <row r="135" spans="1:5" ht="36" customHeight="1">
      <c r="A135" s="322" t="s">
        <v>33</v>
      </c>
      <c r="B135" s="323"/>
      <c r="C135" s="323"/>
      <c r="D135" s="2"/>
      <c r="E135" s="8">
        <v>3</v>
      </c>
    </row>
    <row r="136" spans="1:5" ht="36" customHeight="1">
      <c r="A136" s="322" t="s">
        <v>34</v>
      </c>
      <c r="B136" s="323"/>
      <c r="C136" s="323"/>
      <c r="D136" s="2"/>
      <c r="E136" s="8">
        <v>3</v>
      </c>
    </row>
    <row r="137" spans="1:5" ht="36" customHeight="1">
      <c r="A137" s="322" t="s">
        <v>35</v>
      </c>
      <c r="B137" s="323"/>
      <c r="C137" s="323"/>
      <c r="D137" s="2"/>
      <c r="E137" s="8">
        <v>3</v>
      </c>
    </row>
    <row r="138" spans="1:5" ht="36" customHeight="1">
      <c r="A138" s="216" t="s">
        <v>398</v>
      </c>
      <c r="B138" s="217"/>
      <c r="C138" s="217"/>
      <c r="D138" s="40" t="s">
        <v>3</v>
      </c>
      <c r="E138" s="8"/>
    </row>
    <row r="139" spans="1:5" ht="36" customHeight="1">
      <c r="A139" s="218" t="s">
        <v>400</v>
      </c>
      <c r="B139" s="219"/>
      <c r="C139" s="219"/>
      <c r="D139" s="2"/>
      <c r="E139" s="8">
        <v>3</v>
      </c>
    </row>
    <row r="140" spans="1:5" ht="36" customHeight="1">
      <c r="A140" s="218" t="s">
        <v>401</v>
      </c>
      <c r="B140" s="219"/>
      <c r="C140" s="219"/>
      <c r="D140" s="2"/>
      <c r="E140" s="8">
        <v>3</v>
      </c>
    </row>
    <row r="141" spans="1:5" ht="36" customHeight="1">
      <c r="A141" s="218" t="s">
        <v>402</v>
      </c>
      <c r="B141" s="219"/>
      <c r="C141" s="219"/>
      <c r="D141" s="2"/>
      <c r="E141" s="8">
        <v>3</v>
      </c>
    </row>
    <row r="142" spans="1:5" ht="36" customHeight="1">
      <c r="A142" s="325" t="s">
        <v>403</v>
      </c>
      <c r="B142" s="326"/>
      <c r="C142" s="326"/>
      <c r="D142" s="2"/>
      <c r="E142" s="8">
        <v>3</v>
      </c>
    </row>
    <row r="143" spans="1:5" ht="36" customHeight="1">
      <c r="A143" s="198" t="s">
        <v>181</v>
      </c>
      <c r="B143" s="198"/>
      <c r="C143" s="198"/>
      <c r="D143" s="45">
        <f>SUM(D126:D142)</f>
        <v>0</v>
      </c>
      <c r="E143" s="9">
        <f>SUM(E126:E142)</f>
        <v>45</v>
      </c>
    </row>
    <row r="144" spans="1:5" ht="36" customHeight="1" thickBot="1">
      <c r="A144" s="46" t="s">
        <v>106</v>
      </c>
      <c r="B144" s="202" t="s">
        <v>146</v>
      </c>
      <c r="C144" s="202"/>
      <c r="D144" s="202"/>
    </row>
    <row r="145" spans="1:5" ht="36" customHeight="1">
      <c r="A145" s="327" t="s">
        <v>182</v>
      </c>
      <c r="B145" s="328"/>
      <c r="C145" s="47" t="s">
        <v>167</v>
      </c>
      <c r="D145" s="48" t="s">
        <v>168</v>
      </c>
    </row>
    <row r="146" spans="1:5" ht="36" customHeight="1" thickBot="1">
      <c r="A146" s="329"/>
      <c r="B146" s="330"/>
      <c r="C146" s="49">
        <f>D143</f>
        <v>0</v>
      </c>
      <c r="D146" s="50">
        <f>C146/45*100</f>
        <v>0</v>
      </c>
    </row>
    <row r="147" spans="1:5" ht="36" customHeight="1">
      <c r="A147" s="370"/>
      <c r="B147" s="371"/>
      <c r="C147" s="371"/>
      <c r="D147" s="372"/>
    </row>
    <row r="148" spans="1:5" ht="36" customHeight="1">
      <c r="A148" s="214" t="s">
        <v>188</v>
      </c>
      <c r="B148" s="215"/>
      <c r="C148" s="215"/>
      <c r="D148" s="331"/>
    </row>
    <row r="149" spans="1:5" ht="36" customHeight="1">
      <c r="A149" s="196" t="s">
        <v>404</v>
      </c>
      <c r="B149" s="197"/>
      <c r="C149" s="197"/>
      <c r="D149" s="39" t="s">
        <v>8</v>
      </c>
    </row>
    <row r="150" spans="1:5" ht="36" customHeight="1">
      <c r="A150" s="196" t="s">
        <v>180</v>
      </c>
      <c r="B150" s="197"/>
      <c r="C150" s="197"/>
      <c r="D150" s="40" t="s">
        <v>3</v>
      </c>
    </row>
    <row r="151" spans="1:5" ht="36" customHeight="1">
      <c r="A151" s="214" t="s">
        <v>547</v>
      </c>
      <c r="B151" s="215"/>
      <c r="C151" s="215"/>
      <c r="D151" s="85"/>
      <c r="E151" s="8">
        <v>3</v>
      </c>
    </row>
    <row r="152" spans="1:5" ht="36" customHeight="1">
      <c r="A152" s="214" t="s">
        <v>544</v>
      </c>
      <c r="B152" s="215"/>
      <c r="C152" s="215"/>
      <c r="D152" s="85"/>
      <c r="E152" s="8">
        <v>3</v>
      </c>
    </row>
    <row r="153" spans="1:5" ht="36" customHeight="1">
      <c r="A153" s="214" t="s">
        <v>545</v>
      </c>
      <c r="B153" s="215"/>
      <c r="C153" s="215"/>
      <c r="D153" s="85"/>
      <c r="E153" s="8">
        <v>3</v>
      </c>
    </row>
    <row r="154" spans="1:5" ht="36" customHeight="1">
      <c r="A154" s="214" t="s">
        <v>546</v>
      </c>
      <c r="B154" s="215"/>
      <c r="C154" s="215"/>
      <c r="D154" s="85"/>
      <c r="E154" s="8">
        <v>3</v>
      </c>
    </row>
    <row r="155" spans="1:5" ht="36" customHeight="1">
      <c r="A155" s="196" t="s">
        <v>165</v>
      </c>
      <c r="B155" s="197"/>
      <c r="C155" s="197"/>
      <c r="D155" s="40" t="s">
        <v>3</v>
      </c>
      <c r="E155" s="8"/>
    </row>
    <row r="156" spans="1:5" ht="36" customHeight="1">
      <c r="A156" s="214" t="s">
        <v>548</v>
      </c>
      <c r="B156" s="215"/>
      <c r="C156" s="215"/>
      <c r="D156" s="2"/>
      <c r="E156" s="8">
        <v>3</v>
      </c>
    </row>
    <row r="157" spans="1:5" ht="36" customHeight="1">
      <c r="A157" s="214" t="s">
        <v>36</v>
      </c>
      <c r="B157" s="215"/>
      <c r="C157" s="215"/>
      <c r="D157" s="2"/>
      <c r="E157" s="8">
        <v>3</v>
      </c>
    </row>
    <row r="158" spans="1:5" ht="36" customHeight="1">
      <c r="A158" s="214" t="s">
        <v>37</v>
      </c>
      <c r="B158" s="215"/>
      <c r="C158" s="215"/>
      <c r="D158" s="2"/>
      <c r="E158" s="8">
        <v>3</v>
      </c>
    </row>
    <row r="159" spans="1:5" ht="36" customHeight="1">
      <c r="A159" s="216" t="s">
        <v>398</v>
      </c>
      <c r="B159" s="217"/>
      <c r="C159" s="217"/>
      <c r="D159" s="40" t="s">
        <v>3</v>
      </c>
      <c r="E159" s="8"/>
    </row>
    <row r="160" spans="1:5" ht="36" customHeight="1">
      <c r="A160" s="218" t="s">
        <v>38</v>
      </c>
      <c r="B160" s="219"/>
      <c r="C160" s="219"/>
      <c r="D160" s="2"/>
      <c r="E160" s="8">
        <v>3</v>
      </c>
    </row>
    <row r="161" spans="1:5" ht="36" customHeight="1">
      <c r="A161" s="218" t="s">
        <v>39</v>
      </c>
      <c r="B161" s="219"/>
      <c r="C161" s="219"/>
      <c r="D161" s="2"/>
      <c r="E161" s="8">
        <v>3</v>
      </c>
    </row>
    <row r="162" spans="1:5" ht="36" customHeight="1">
      <c r="A162" s="218" t="s">
        <v>40</v>
      </c>
      <c r="B162" s="219"/>
      <c r="C162" s="219"/>
      <c r="D162" s="2"/>
      <c r="E162" s="8">
        <v>3</v>
      </c>
    </row>
    <row r="163" spans="1:5" ht="36" customHeight="1">
      <c r="A163" s="218" t="s">
        <v>41</v>
      </c>
      <c r="B163" s="219"/>
      <c r="C163" s="219"/>
      <c r="D163" s="2"/>
      <c r="E163" s="8">
        <v>3</v>
      </c>
    </row>
    <row r="164" spans="1:5" ht="36" customHeight="1">
      <c r="A164" s="218" t="s">
        <v>549</v>
      </c>
      <c r="B164" s="219"/>
      <c r="C164" s="219"/>
      <c r="D164" s="2"/>
      <c r="E164" s="8">
        <v>3</v>
      </c>
    </row>
    <row r="165" spans="1:5" ht="36" customHeight="1">
      <c r="A165" s="198" t="s">
        <v>183</v>
      </c>
      <c r="B165" s="198"/>
      <c r="C165" s="198"/>
      <c r="D165" s="45">
        <f>SUM(D151:D164)</f>
        <v>0</v>
      </c>
      <c r="E165" s="9">
        <f>SUM(E151:E164)</f>
        <v>36</v>
      </c>
    </row>
    <row r="166" spans="1:5" ht="36" customHeight="1" thickBot="1">
      <c r="A166" s="51" t="s">
        <v>106</v>
      </c>
      <c r="B166" s="202" t="s">
        <v>146</v>
      </c>
      <c r="C166" s="202"/>
      <c r="D166" s="202"/>
    </row>
    <row r="167" spans="1:5" ht="36" customHeight="1">
      <c r="A167" s="342" t="s">
        <v>184</v>
      </c>
      <c r="B167" s="343"/>
      <c r="C167" s="47" t="s">
        <v>167</v>
      </c>
      <c r="D167" s="48" t="s">
        <v>168</v>
      </c>
    </row>
    <row r="168" spans="1:5" ht="36" customHeight="1" thickBot="1">
      <c r="A168" s="205"/>
      <c r="B168" s="206"/>
      <c r="C168" s="49">
        <f>D165</f>
        <v>0</v>
      </c>
      <c r="D168" s="50">
        <f>C168/36*100</f>
        <v>0</v>
      </c>
    </row>
    <row r="169" spans="1:5" ht="36" customHeight="1">
      <c r="A169" s="337"/>
      <c r="B169" s="338"/>
      <c r="C169" s="338"/>
      <c r="D169" s="339"/>
    </row>
    <row r="170" spans="1:5" ht="36" customHeight="1">
      <c r="A170" s="214" t="s">
        <v>177</v>
      </c>
      <c r="B170" s="215"/>
      <c r="C170" s="215"/>
      <c r="D170" s="331"/>
    </row>
    <row r="171" spans="1:5" ht="36" customHeight="1">
      <c r="A171" s="196" t="s">
        <v>411</v>
      </c>
      <c r="B171" s="197"/>
      <c r="C171" s="197"/>
      <c r="D171" s="39" t="s">
        <v>8</v>
      </c>
    </row>
    <row r="172" spans="1:5" ht="36" customHeight="1">
      <c r="A172" s="196" t="s">
        <v>180</v>
      </c>
      <c r="B172" s="197"/>
      <c r="C172" s="197"/>
      <c r="D172" s="40" t="s">
        <v>3</v>
      </c>
    </row>
    <row r="173" spans="1:5" ht="36" customHeight="1">
      <c r="A173" s="214" t="s">
        <v>42</v>
      </c>
      <c r="B173" s="215"/>
      <c r="C173" s="215"/>
      <c r="D173" s="85"/>
      <c r="E173" s="5">
        <v>3</v>
      </c>
    </row>
    <row r="174" spans="1:5" ht="36" customHeight="1">
      <c r="A174" s="214" t="s">
        <v>43</v>
      </c>
      <c r="B174" s="215"/>
      <c r="C174" s="215"/>
      <c r="D174" s="85"/>
      <c r="E174" s="5">
        <v>3</v>
      </c>
    </row>
    <row r="175" spans="1:5" ht="36" customHeight="1">
      <c r="A175" s="214" t="s">
        <v>44</v>
      </c>
      <c r="B175" s="215"/>
      <c r="C175" s="215"/>
      <c r="D175" s="85"/>
      <c r="E175" s="5">
        <v>3</v>
      </c>
    </row>
    <row r="176" spans="1:5" ht="36" customHeight="1">
      <c r="A176" s="333" t="s">
        <v>45</v>
      </c>
      <c r="B176" s="334"/>
      <c r="C176" s="334"/>
      <c r="D176" s="85"/>
      <c r="E176" s="5">
        <v>3</v>
      </c>
    </row>
    <row r="177" spans="1:5" ht="36" customHeight="1">
      <c r="A177" s="214" t="s">
        <v>46</v>
      </c>
      <c r="B177" s="215"/>
      <c r="C177" s="215"/>
      <c r="D177" s="85"/>
      <c r="E177" s="5">
        <v>3</v>
      </c>
    </row>
    <row r="178" spans="1:5" ht="36" customHeight="1">
      <c r="A178" s="214" t="s">
        <v>47</v>
      </c>
      <c r="B178" s="215"/>
      <c r="C178" s="215"/>
      <c r="D178" s="85"/>
      <c r="E178" s="5">
        <v>3</v>
      </c>
    </row>
    <row r="179" spans="1:5" ht="36" customHeight="1">
      <c r="A179" s="214" t="s">
        <v>48</v>
      </c>
      <c r="B179" s="215"/>
      <c r="C179" s="215"/>
      <c r="D179" s="85"/>
      <c r="E179" s="5">
        <v>3</v>
      </c>
    </row>
    <row r="180" spans="1:5" ht="36" customHeight="1">
      <c r="A180" s="214" t="s">
        <v>49</v>
      </c>
      <c r="B180" s="215"/>
      <c r="C180" s="215"/>
      <c r="D180" s="85"/>
      <c r="E180" s="5">
        <v>3</v>
      </c>
    </row>
    <row r="181" spans="1:5" ht="36" customHeight="1">
      <c r="A181" s="196" t="s">
        <v>165</v>
      </c>
      <c r="B181" s="197"/>
      <c r="C181" s="197"/>
      <c r="D181" s="40" t="s">
        <v>3</v>
      </c>
    </row>
    <row r="182" spans="1:5" ht="36" customHeight="1">
      <c r="A182" s="214" t="s">
        <v>50</v>
      </c>
      <c r="B182" s="215"/>
      <c r="C182" s="215"/>
      <c r="D182" s="2"/>
      <c r="E182" s="5">
        <v>3</v>
      </c>
    </row>
    <row r="183" spans="1:5" ht="36" customHeight="1">
      <c r="A183" s="214" t="s">
        <v>51</v>
      </c>
      <c r="B183" s="215"/>
      <c r="C183" s="215"/>
      <c r="D183" s="2"/>
      <c r="E183" s="5">
        <v>3</v>
      </c>
    </row>
    <row r="184" spans="1:5" ht="36" customHeight="1">
      <c r="A184" s="214" t="s">
        <v>52</v>
      </c>
      <c r="B184" s="215"/>
      <c r="C184" s="215"/>
      <c r="D184" s="2"/>
      <c r="E184" s="5">
        <v>3</v>
      </c>
    </row>
    <row r="185" spans="1:5" ht="36" customHeight="1">
      <c r="A185" s="333" t="s">
        <v>53</v>
      </c>
      <c r="B185" s="334"/>
      <c r="C185" s="334"/>
      <c r="D185" s="2"/>
      <c r="E185" s="5">
        <v>3</v>
      </c>
    </row>
    <row r="186" spans="1:5" ht="36" customHeight="1">
      <c r="A186" s="214" t="s">
        <v>54</v>
      </c>
      <c r="B186" s="215"/>
      <c r="C186" s="215"/>
      <c r="D186" s="2"/>
      <c r="E186" s="5">
        <v>3</v>
      </c>
    </row>
    <row r="187" spans="1:5" ht="36" customHeight="1">
      <c r="A187" s="214" t="s">
        <v>55</v>
      </c>
      <c r="B187" s="215"/>
      <c r="C187" s="215"/>
      <c r="D187" s="2"/>
      <c r="E187" s="5">
        <v>3</v>
      </c>
    </row>
    <row r="188" spans="1:5" ht="36" customHeight="1">
      <c r="A188" s="216" t="s">
        <v>398</v>
      </c>
      <c r="B188" s="217"/>
      <c r="C188" s="217"/>
      <c r="D188" s="40" t="s">
        <v>3</v>
      </c>
      <c r="E188" s="5"/>
    </row>
    <row r="189" spans="1:5" ht="36" customHeight="1">
      <c r="A189" s="214" t="s">
        <v>405</v>
      </c>
      <c r="B189" s="215"/>
      <c r="C189" s="215"/>
      <c r="D189" s="2"/>
      <c r="E189" s="5">
        <v>3</v>
      </c>
    </row>
    <row r="190" spans="1:5" ht="36" customHeight="1">
      <c r="A190" s="214" t="s">
        <v>406</v>
      </c>
      <c r="B190" s="215"/>
      <c r="C190" s="215"/>
      <c r="D190" s="2"/>
      <c r="E190" s="5">
        <v>3</v>
      </c>
    </row>
    <row r="191" spans="1:5" ht="36" customHeight="1">
      <c r="A191" s="214" t="s">
        <v>407</v>
      </c>
      <c r="B191" s="215"/>
      <c r="C191" s="215"/>
      <c r="D191" s="2"/>
      <c r="E191" s="5">
        <v>3</v>
      </c>
    </row>
    <row r="192" spans="1:5" ht="36" customHeight="1">
      <c r="A192" s="333" t="s">
        <v>556</v>
      </c>
      <c r="B192" s="334"/>
      <c r="C192" s="334"/>
      <c r="D192" s="2"/>
      <c r="E192" s="5">
        <v>3</v>
      </c>
    </row>
    <row r="193" spans="1:5" ht="36" customHeight="1">
      <c r="A193" s="214" t="s">
        <v>409</v>
      </c>
      <c r="B193" s="215"/>
      <c r="C193" s="215"/>
      <c r="D193" s="2"/>
      <c r="E193" s="5">
        <v>3</v>
      </c>
    </row>
    <row r="194" spans="1:5" ht="36" customHeight="1">
      <c r="A194" s="214" t="s">
        <v>410</v>
      </c>
      <c r="B194" s="215"/>
      <c r="C194" s="215"/>
      <c r="D194" s="2"/>
      <c r="E194" s="5">
        <v>3</v>
      </c>
    </row>
    <row r="195" spans="1:5" ht="36" customHeight="1">
      <c r="A195" s="198" t="s">
        <v>189</v>
      </c>
      <c r="B195" s="198"/>
      <c r="C195" s="198"/>
      <c r="D195" s="45">
        <f>SUM(D173:D194)</f>
        <v>0</v>
      </c>
      <c r="E195" s="5">
        <f>SUM(E173:E194)</f>
        <v>60</v>
      </c>
    </row>
    <row r="196" spans="1:5" ht="73.5" customHeight="1" thickBot="1">
      <c r="A196" s="52" t="s">
        <v>106</v>
      </c>
      <c r="B196" s="202" t="s">
        <v>146</v>
      </c>
      <c r="C196" s="202"/>
      <c r="D196" s="202"/>
      <c r="E196" s="5"/>
    </row>
    <row r="197" spans="1:5" ht="36" customHeight="1">
      <c r="A197" s="203" t="s">
        <v>190</v>
      </c>
      <c r="B197" s="204"/>
      <c r="C197" s="47" t="s">
        <v>167</v>
      </c>
      <c r="D197" s="48" t="s">
        <v>168</v>
      </c>
    </row>
    <row r="198" spans="1:5" ht="36" customHeight="1" thickBot="1">
      <c r="A198" s="205"/>
      <c r="B198" s="206"/>
      <c r="C198" s="49">
        <f>D195</f>
        <v>0</v>
      </c>
      <c r="D198" s="50">
        <f>C198/60*100</f>
        <v>0</v>
      </c>
    </row>
    <row r="199" spans="1:5" ht="36" customHeight="1" thickBot="1">
      <c r="A199" s="208"/>
      <c r="B199" s="209"/>
      <c r="C199" s="209"/>
      <c r="D199" s="210"/>
    </row>
    <row r="200" spans="1:5" ht="36" customHeight="1">
      <c r="A200" s="203" t="s">
        <v>191</v>
      </c>
      <c r="B200" s="204"/>
      <c r="C200" s="47" t="s">
        <v>192</v>
      </c>
      <c r="D200" s="53" t="s">
        <v>193</v>
      </c>
    </row>
    <row r="201" spans="1:5" ht="36" customHeight="1" thickBot="1">
      <c r="A201" s="205"/>
      <c r="B201" s="206"/>
      <c r="C201" s="54">
        <f>C121+C146+C168+C198</f>
        <v>0</v>
      </c>
      <c r="D201" s="55">
        <f>C201/195*100</f>
        <v>0</v>
      </c>
      <c r="E201" s="9">
        <f>E118+E143+E165+E195</f>
        <v>195</v>
      </c>
    </row>
    <row r="202" spans="1:5" ht="36" customHeight="1">
      <c r="A202" s="171"/>
      <c r="B202" s="171"/>
      <c r="C202" s="171"/>
      <c r="D202" s="171"/>
    </row>
    <row r="203" spans="1:5" ht="36" customHeight="1">
      <c r="A203" s="332" t="s">
        <v>432</v>
      </c>
      <c r="B203" s="332"/>
      <c r="C203" s="332"/>
      <c r="D203" s="332"/>
    </row>
    <row r="204" spans="1:5" ht="36" customHeight="1">
      <c r="A204" s="214" t="s">
        <v>194</v>
      </c>
      <c r="B204" s="215"/>
      <c r="C204" s="215"/>
      <c r="D204" s="331"/>
    </row>
    <row r="205" spans="1:5" ht="36" customHeight="1">
      <c r="A205" s="196" t="s">
        <v>423</v>
      </c>
      <c r="B205" s="197"/>
      <c r="C205" s="197"/>
      <c r="D205" s="39" t="s">
        <v>8</v>
      </c>
    </row>
    <row r="206" spans="1:5" ht="36" customHeight="1">
      <c r="A206" s="196" t="s">
        <v>180</v>
      </c>
      <c r="B206" s="197"/>
      <c r="C206" s="197"/>
      <c r="D206" s="40" t="s">
        <v>3</v>
      </c>
    </row>
    <row r="207" spans="1:5" ht="36" customHeight="1">
      <c r="A207" s="214" t="s">
        <v>554</v>
      </c>
      <c r="B207" s="215"/>
      <c r="C207" s="215"/>
      <c r="D207" s="86"/>
      <c r="E207" s="8">
        <v>3</v>
      </c>
    </row>
    <row r="208" spans="1:5" ht="36" customHeight="1">
      <c r="A208" s="214" t="s">
        <v>57</v>
      </c>
      <c r="B208" s="215"/>
      <c r="C208" s="215"/>
      <c r="D208" s="86"/>
      <c r="E208" s="8">
        <v>3</v>
      </c>
    </row>
    <row r="209" spans="1:5" ht="36" customHeight="1">
      <c r="A209" s="214" t="s">
        <v>58</v>
      </c>
      <c r="B209" s="215"/>
      <c r="C209" s="215"/>
      <c r="D209" s="86"/>
      <c r="E209" s="8">
        <v>3</v>
      </c>
    </row>
    <row r="210" spans="1:5" ht="36" customHeight="1">
      <c r="A210" s="333" t="s">
        <v>555</v>
      </c>
      <c r="B210" s="334"/>
      <c r="C210" s="334"/>
      <c r="D210" s="86"/>
      <c r="E210" s="8">
        <v>3</v>
      </c>
    </row>
    <row r="211" spans="1:5" ht="36" customHeight="1">
      <c r="A211" s="196" t="s">
        <v>165</v>
      </c>
      <c r="B211" s="197"/>
      <c r="C211" s="197"/>
      <c r="D211" s="40" t="s">
        <v>3</v>
      </c>
    </row>
    <row r="212" spans="1:5" ht="36" customHeight="1">
      <c r="A212" s="214" t="s">
        <v>60</v>
      </c>
      <c r="B212" s="215"/>
      <c r="C212" s="215"/>
      <c r="D212" s="2"/>
      <c r="E212" s="8">
        <v>3</v>
      </c>
    </row>
    <row r="213" spans="1:5" ht="36" customHeight="1">
      <c r="A213" s="214" t="s">
        <v>61</v>
      </c>
      <c r="B213" s="215"/>
      <c r="C213" s="215"/>
      <c r="D213" s="2"/>
      <c r="E213" s="8">
        <v>3</v>
      </c>
    </row>
    <row r="214" spans="1:5" ht="36" customHeight="1">
      <c r="A214" s="216" t="s">
        <v>398</v>
      </c>
      <c r="B214" s="217"/>
      <c r="C214" s="217"/>
      <c r="D214" s="40" t="s">
        <v>3</v>
      </c>
      <c r="E214" s="8"/>
    </row>
    <row r="215" spans="1:5" ht="36" customHeight="1">
      <c r="A215" s="218" t="s">
        <v>413</v>
      </c>
      <c r="B215" s="219"/>
      <c r="C215" s="219"/>
      <c r="D215" s="2"/>
      <c r="E215" s="8">
        <v>3</v>
      </c>
    </row>
    <row r="216" spans="1:5" ht="36" customHeight="1">
      <c r="A216" s="218" t="s">
        <v>414</v>
      </c>
      <c r="B216" s="219"/>
      <c r="C216" s="219"/>
      <c r="D216" s="2"/>
      <c r="E216" s="8">
        <v>3</v>
      </c>
    </row>
    <row r="217" spans="1:5" ht="36" customHeight="1">
      <c r="A217" s="218" t="s">
        <v>415</v>
      </c>
      <c r="B217" s="219"/>
      <c r="C217" s="219"/>
      <c r="D217" s="2"/>
      <c r="E217" s="8">
        <v>3</v>
      </c>
    </row>
    <row r="218" spans="1:5" ht="36" customHeight="1">
      <c r="A218" s="325" t="s">
        <v>416</v>
      </c>
      <c r="B218" s="326"/>
      <c r="C218" s="326"/>
      <c r="D218" s="2"/>
      <c r="E218" s="8">
        <v>3</v>
      </c>
    </row>
    <row r="219" spans="1:5" ht="36" customHeight="1">
      <c r="A219" s="198" t="s">
        <v>197</v>
      </c>
      <c r="B219" s="198"/>
      <c r="C219" s="198"/>
      <c r="D219" s="45">
        <f>SUM(D207:D218)</f>
        <v>0</v>
      </c>
      <c r="E219" s="9">
        <f>SUM(E207:E218)</f>
        <v>30</v>
      </c>
    </row>
    <row r="220" spans="1:5" ht="36" customHeight="1" thickBot="1">
      <c r="A220" s="56" t="s">
        <v>106</v>
      </c>
      <c r="B220" s="202" t="s">
        <v>146</v>
      </c>
      <c r="C220" s="202"/>
      <c r="D220" s="202"/>
    </row>
    <row r="221" spans="1:5" ht="36" customHeight="1">
      <c r="A221" s="203" t="s">
        <v>198</v>
      </c>
      <c r="B221" s="204"/>
      <c r="C221" s="47" t="s">
        <v>167</v>
      </c>
      <c r="D221" s="48" t="s">
        <v>168</v>
      </c>
    </row>
    <row r="222" spans="1:5" ht="36" customHeight="1" thickBot="1">
      <c r="A222" s="205"/>
      <c r="B222" s="206"/>
      <c r="C222" s="57">
        <f>D219</f>
        <v>0</v>
      </c>
      <c r="D222" s="50">
        <f>C222/30*100</f>
        <v>0</v>
      </c>
    </row>
    <row r="223" spans="1:5" ht="36" customHeight="1">
      <c r="A223" s="253"/>
      <c r="B223" s="254"/>
      <c r="C223" s="254"/>
      <c r="D223" s="255"/>
    </row>
    <row r="224" spans="1:5" ht="36" customHeight="1">
      <c r="A224" s="184" t="s">
        <v>195</v>
      </c>
      <c r="B224" s="185"/>
      <c r="C224" s="185"/>
      <c r="D224" s="207"/>
    </row>
    <row r="225" spans="1:5" ht="36" customHeight="1">
      <c r="A225" s="190" t="s">
        <v>422</v>
      </c>
      <c r="B225" s="191"/>
      <c r="C225" s="192"/>
      <c r="D225" s="39" t="s">
        <v>8</v>
      </c>
    </row>
    <row r="226" spans="1:5" ht="36" customHeight="1">
      <c r="A226" s="196" t="s">
        <v>201</v>
      </c>
      <c r="B226" s="197"/>
      <c r="C226" s="197"/>
      <c r="D226" s="40" t="s">
        <v>3</v>
      </c>
    </row>
    <row r="227" spans="1:5" ht="36" customHeight="1">
      <c r="A227" s="184" t="s">
        <v>62</v>
      </c>
      <c r="B227" s="185"/>
      <c r="C227" s="186"/>
      <c r="D227" s="87"/>
      <c r="E227" s="8">
        <v>3</v>
      </c>
    </row>
    <row r="228" spans="1:5" ht="36" customHeight="1">
      <c r="A228" s="184" t="s">
        <v>63</v>
      </c>
      <c r="B228" s="185"/>
      <c r="C228" s="186"/>
      <c r="D228" s="87"/>
      <c r="E228" s="8">
        <v>3</v>
      </c>
    </row>
    <row r="229" spans="1:5" ht="36" customHeight="1">
      <c r="A229" s="184" t="s">
        <v>64</v>
      </c>
      <c r="B229" s="185"/>
      <c r="C229" s="186"/>
      <c r="D229" s="87"/>
      <c r="E229" s="8">
        <v>3</v>
      </c>
    </row>
    <row r="230" spans="1:5" ht="36" customHeight="1">
      <c r="A230" s="190" t="s">
        <v>165</v>
      </c>
      <c r="B230" s="191"/>
      <c r="C230" s="192"/>
      <c r="D230" s="40" t="s">
        <v>3</v>
      </c>
    </row>
    <row r="231" spans="1:5" ht="36" customHeight="1">
      <c r="A231" s="184" t="s">
        <v>65</v>
      </c>
      <c r="B231" s="185"/>
      <c r="C231" s="186"/>
      <c r="D231" s="88"/>
      <c r="E231" s="8">
        <v>3</v>
      </c>
    </row>
    <row r="232" spans="1:5" ht="36" customHeight="1">
      <c r="A232" s="184" t="s">
        <v>66</v>
      </c>
      <c r="B232" s="185"/>
      <c r="C232" s="186"/>
      <c r="D232" s="88"/>
      <c r="E232" s="8">
        <v>3</v>
      </c>
    </row>
    <row r="233" spans="1:5" ht="36" customHeight="1">
      <c r="A233" s="184" t="s">
        <v>67</v>
      </c>
      <c r="B233" s="185"/>
      <c r="C233" s="186"/>
      <c r="D233" s="88"/>
      <c r="E233" s="8">
        <v>3</v>
      </c>
    </row>
    <row r="234" spans="1:5" ht="36" customHeight="1">
      <c r="A234" s="187" t="s">
        <v>398</v>
      </c>
      <c r="B234" s="188"/>
      <c r="C234" s="189"/>
      <c r="D234" s="40" t="s">
        <v>3</v>
      </c>
      <c r="E234" s="8"/>
    </row>
    <row r="235" spans="1:5" ht="36" customHeight="1">
      <c r="A235" s="193" t="s">
        <v>417</v>
      </c>
      <c r="B235" s="194"/>
      <c r="C235" s="195"/>
      <c r="D235" s="88"/>
      <c r="E235" s="8">
        <v>3</v>
      </c>
    </row>
    <row r="236" spans="1:5" ht="36" customHeight="1">
      <c r="A236" s="193" t="s">
        <v>418</v>
      </c>
      <c r="B236" s="194"/>
      <c r="C236" s="195"/>
      <c r="D236" s="88"/>
      <c r="E236" s="8">
        <v>3</v>
      </c>
    </row>
    <row r="237" spans="1:5" ht="36" customHeight="1">
      <c r="A237" s="193" t="s">
        <v>419</v>
      </c>
      <c r="B237" s="194"/>
      <c r="C237" s="195"/>
      <c r="D237" s="88"/>
      <c r="E237" s="8">
        <v>3</v>
      </c>
    </row>
    <row r="238" spans="1:5" ht="36" customHeight="1">
      <c r="A238" s="193" t="s">
        <v>420</v>
      </c>
      <c r="B238" s="194"/>
      <c r="C238" s="195"/>
      <c r="D238" s="88"/>
      <c r="E238" s="8">
        <v>3</v>
      </c>
    </row>
    <row r="239" spans="1:5" ht="36" customHeight="1">
      <c r="A239" s="193" t="s">
        <v>421</v>
      </c>
      <c r="B239" s="194"/>
      <c r="C239" s="195"/>
      <c r="D239" s="88"/>
      <c r="E239" s="8">
        <v>3</v>
      </c>
    </row>
    <row r="240" spans="1:5" ht="36" customHeight="1">
      <c r="A240" s="198" t="s">
        <v>199</v>
      </c>
      <c r="B240" s="198"/>
      <c r="C240" s="198"/>
      <c r="D240" s="45">
        <f>SUM(D227:D239)</f>
        <v>0</v>
      </c>
      <c r="E240" s="9">
        <f>SUM(E227:E239)</f>
        <v>33</v>
      </c>
    </row>
    <row r="241" spans="1:5" ht="36" customHeight="1" thickBot="1">
      <c r="A241" s="52" t="s">
        <v>106</v>
      </c>
      <c r="B241" s="202" t="s">
        <v>146</v>
      </c>
      <c r="C241" s="202"/>
      <c r="D241" s="202"/>
    </row>
    <row r="242" spans="1:5" ht="36" customHeight="1">
      <c r="A242" s="203" t="s">
        <v>200</v>
      </c>
      <c r="B242" s="204"/>
      <c r="C242" s="47" t="s">
        <v>167</v>
      </c>
      <c r="D242" s="48" t="s">
        <v>168</v>
      </c>
    </row>
    <row r="243" spans="1:5" ht="36" customHeight="1" thickBot="1">
      <c r="A243" s="205"/>
      <c r="B243" s="206"/>
      <c r="C243" s="58">
        <f>D240</f>
        <v>0</v>
      </c>
      <c r="D243" s="59">
        <f>C243/33*100</f>
        <v>0</v>
      </c>
    </row>
    <row r="244" spans="1:5" ht="36" customHeight="1">
      <c r="A244" s="250"/>
      <c r="B244" s="251"/>
      <c r="C244" s="251"/>
      <c r="D244" s="252"/>
    </row>
    <row r="245" spans="1:5" ht="36" customHeight="1">
      <c r="A245" s="214" t="s">
        <v>178</v>
      </c>
      <c r="B245" s="215"/>
      <c r="C245" s="215"/>
      <c r="D245" s="331"/>
    </row>
    <row r="246" spans="1:5" ht="36" customHeight="1">
      <c r="A246" s="196" t="s">
        <v>428</v>
      </c>
      <c r="B246" s="197"/>
      <c r="C246" s="197"/>
      <c r="D246" s="39" t="s">
        <v>8</v>
      </c>
    </row>
    <row r="247" spans="1:5" ht="36" customHeight="1">
      <c r="A247" s="196" t="s">
        <v>164</v>
      </c>
      <c r="B247" s="197"/>
      <c r="C247" s="197"/>
      <c r="D247" s="40" t="s">
        <v>3</v>
      </c>
    </row>
    <row r="248" spans="1:5" ht="36" customHeight="1">
      <c r="A248" s="184" t="s">
        <v>68</v>
      </c>
      <c r="B248" s="185"/>
      <c r="C248" s="186"/>
      <c r="D248" s="85"/>
      <c r="E248" s="8">
        <v>3</v>
      </c>
    </row>
    <row r="249" spans="1:5" ht="36" customHeight="1">
      <c r="A249" s="184" t="s">
        <v>69</v>
      </c>
      <c r="B249" s="185"/>
      <c r="C249" s="186"/>
      <c r="D249" s="85"/>
      <c r="E249" s="8">
        <v>3</v>
      </c>
    </row>
    <row r="250" spans="1:5" ht="36" customHeight="1">
      <c r="A250" s="184" t="s">
        <v>70</v>
      </c>
      <c r="B250" s="185"/>
      <c r="C250" s="186"/>
      <c r="D250" s="85"/>
      <c r="E250" s="8">
        <v>3</v>
      </c>
    </row>
    <row r="251" spans="1:5" ht="36" customHeight="1">
      <c r="A251" s="184" t="s">
        <v>71</v>
      </c>
      <c r="B251" s="185"/>
      <c r="C251" s="186"/>
      <c r="D251" s="85"/>
      <c r="E251" s="8">
        <v>3</v>
      </c>
    </row>
    <row r="252" spans="1:5" ht="36" customHeight="1">
      <c r="A252" s="184" t="s">
        <v>72</v>
      </c>
      <c r="B252" s="185"/>
      <c r="C252" s="186"/>
      <c r="D252" s="85"/>
      <c r="E252" s="8">
        <v>3</v>
      </c>
    </row>
    <row r="253" spans="1:5" ht="36" customHeight="1">
      <c r="A253" s="184" t="s">
        <v>73</v>
      </c>
      <c r="B253" s="185"/>
      <c r="C253" s="186"/>
      <c r="D253" s="85"/>
      <c r="E253" s="8">
        <v>3</v>
      </c>
    </row>
    <row r="254" spans="1:5" ht="36" customHeight="1">
      <c r="A254" s="184" t="s">
        <v>74</v>
      </c>
      <c r="B254" s="185"/>
      <c r="C254" s="186"/>
      <c r="D254" s="85"/>
      <c r="E254" s="8">
        <v>3</v>
      </c>
    </row>
    <row r="255" spans="1:5" ht="36" customHeight="1">
      <c r="A255" s="184" t="s">
        <v>75</v>
      </c>
      <c r="B255" s="185"/>
      <c r="C255" s="186"/>
      <c r="D255" s="85"/>
      <c r="E255" s="8">
        <v>3</v>
      </c>
    </row>
    <row r="256" spans="1:5" ht="36" customHeight="1">
      <c r="A256" s="184" t="s">
        <v>76</v>
      </c>
      <c r="B256" s="185"/>
      <c r="C256" s="186"/>
      <c r="D256" s="85"/>
      <c r="E256" s="8">
        <v>3</v>
      </c>
    </row>
    <row r="257" spans="1:5" ht="36" customHeight="1">
      <c r="A257" s="190" t="s">
        <v>165</v>
      </c>
      <c r="B257" s="191"/>
      <c r="C257" s="192"/>
      <c r="D257" s="40" t="s">
        <v>3</v>
      </c>
    </row>
    <row r="258" spans="1:5" ht="36" customHeight="1">
      <c r="A258" s="199" t="s">
        <v>550</v>
      </c>
      <c r="B258" s="200"/>
      <c r="C258" s="201"/>
      <c r="D258" s="2"/>
      <c r="E258" s="8">
        <v>3</v>
      </c>
    </row>
    <row r="259" spans="1:5" ht="36" customHeight="1">
      <c r="A259" s="184" t="s">
        <v>77</v>
      </c>
      <c r="B259" s="185"/>
      <c r="C259" s="186"/>
      <c r="D259" s="2"/>
      <c r="E259" s="8">
        <v>3</v>
      </c>
    </row>
    <row r="260" spans="1:5" ht="36" customHeight="1">
      <c r="A260" s="184" t="s">
        <v>78</v>
      </c>
      <c r="B260" s="185"/>
      <c r="C260" s="186"/>
      <c r="D260" s="2"/>
      <c r="E260" s="8">
        <v>3</v>
      </c>
    </row>
    <row r="261" spans="1:5" ht="36" customHeight="1">
      <c r="A261" s="184" t="s">
        <v>79</v>
      </c>
      <c r="B261" s="185"/>
      <c r="C261" s="186"/>
      <c r="D261" s="2"/>
      <c r="E261" s="8">
        <v>3</v>
      </c>
    </row>
    <row r="262" spans="1:5" ht="36" customHeight="1">
      <c r="A262" s="184" t="s">
        <v>80</v>
      </c>
      <c r="B262" s="185"/>
      <c r="C262" s="186"/>
      <c r="D262" s="2"/>
      <c r="E262" s="8">
        <v>3</v>
      </c>
    </row>
    <row r="263" spans="1:5" ht="36" customHeight="1">
      <c r="A263" s="184" t="s">
        <v>81</v>
      </c>
      <c r="B263" s="185"/>
      <c r="C263" s="186"/>
      <c r="D263" s="2"/>
      <c r="E263" s="8">
        <v>3</v>
      </c>
    </row>
    <row r="264" spans="1:5" ht="36" customHeight="1">
      <c r="A264" s="184" t="s">
        <v>82</v>
      </c>
      <c r="B264" s="185"/>
      <c r="C264" s="186"/>
      <c r="D264" s="2"/>
      <c r="E264" s="8">
        <v>3</v>
      </c>
    </row>
    <row r="265" spans="1:5" ht="36" customHeight="1">
      <c r="A265" s="184" t="s">
        <v>83</v>
      </c>
      <c r="B265" s="185"/>
      <c r="C265" s="186"/>
      <c r="D265" s="2"/>
      <c r="E265" s="8">
        <v>3</v>
      </c>
    </row>
    <row r="266" spans="1:5" ht="36" customHeight="1">
      <c r="A266" s="184" t="s">
        <v>84</v>
      </c>
      <c r="B266" s="185"/>
      <c r="C266" s="186"/>
      <c r="D266" s="2"/>
      <c r="E266" s="8">
        <v>3</v>
      </c>
    </row>
    <row r="267" spans="1:5" ht="36" customHeight="1">
      <c r="A267" s="187" t="s">
        <v>398</v>
      </c>
      <c r="B267" s="188"/>
      <c r="C267" s="189"/>
      <c r="D267" s="40" t="s">
        <v>3</v>
      </c>
      <c r="E267" s="8"/>
    </row>
    <row r="268" spans="1:5" ht="36" customHeight="1">
      <c r="A268" s="193" t="s">
        <v>425</v>
      </c>
      <c r="B268" s="194"/>
      <c r="C268" s="195"/>
      <c r="D268" s="2"/>
      <c r="E268" s="8">
        <v>3</v>
      </c>
    </row>
    <row r="269" spans="1:5" ht="36" customHeight="1">
      <c r="A269" s="193" t="s">
        <v>426</v>
      </c>
      <c r="B269" s="194"/>
      <c r="C269" s="195"/>
      <c r="D269" s="2"/>
      <c r="E269" s="8">
        <v>3</v>
      </c>
    </row>
    <row r="270" spans="1:5" ht="36" customHeight="1">
      <c r="A270" s="193" t="s">
        <v>427</v>
      </c>
      <c r="B270" s="194"/>
      <c r="C270" s="195"/>
      <c r="D270" s="2"/>
      <c r="E270" s="8">
        <v>3</v>
      </c>
    </row>
    <row r="271" spans="1:5" ht="36" customHeight="1">
      <c r="A271" s="198" t="s">
        <v>202</v>
      </c>
      <c r="B271" s="198"/>
      <c r="C271" s="198"/>
      <c r="D271" s="45">
        <f>SUM(D248:D270)</f>
        <v>0</v>
      </c>
      <c r="E271" s="9">
        <f>SUM(E248:E270)</f>
        <v>63</v>
      </c>
    </row>
    <row r="272" spans="1:5" ht="36" customHeight="1" thickBot="1">
      <c r="A272" s="46" t="s">
        <v>106</v>
      </c>
      <c r="B272" s="202" t="s">
        <v>146</v>
      </c>
      <c r="C272" s="202"/>
      <c r="D272" s="202"/>
    </row>
    <row r="273" spans="1:5" ht="36" customHeight="1">
      <c r="A273" s="203" t="s">
        <v>203</v>
      </c>
      <c r="B273" s="204"/>
      <c r="C273" s="47" t="s">
        <v>167</v>
      </c>
      <c r="D273" s="48" t="s">
        <v>168</v>
      </c>
    </row>
    <row r="274" spans="1:5" ht="36" customHeight="1" thickBot="1">
      <c r="A274" s="205"/>
      <c r="B274" s="206"/>
      <c r="C274" s="49">
        <f>D271</f>
        <v>0</v>
      </c>
      <c r="D274" s="50">
        <f>C274/63*100</f>
        <v>0</v>
      </c>
    </row>
    <row r="275" spans="1:5" ht="36" customHeight="1">
      <c r="A275" s="337"/>
      <c r="B275" s="338"/>
      <c r="C275" s="338"/>
      <c r="D275" s="339"/>
    </row>
    <row r="276" spans="1:5" ht="36" customHeight="1">
      <c r="A276" s="214" t="s">
        <v>196</v>
      </c>
      <c r="B276" s="215"/>
      <c r="C276" s="215"/>
      <c r="D276" s="331"/>
    </row>
    <row r="277" spans="1:5" ht="36" customHeight="1">
      <c r="A277" s="196" t="s">
        <v>431</v>
      </c>
      <c r="B277" s="197"/>
      <c r="C277" s="197"/>
      <c r="D277" s="39" t="s">
        <v>8</v>
      </c>
    </row>
    <row r="278" spans="1:5" ht="36" customHeight="1">
      <c r="A278" s="196" t="s">
        <v>180</v>
      </c>
      <c r="B278" s="197"/>
      <c r="C278" s="197"/>
      <c r="D278" s="40" t="s">
        <v>3</v>
      </c>
    </row>
    <row r="279" spans="1:5" ht="36" customHeight="1">
      <c r="A279" s="184" t="s">
        <v>85</v>
      </c>
      <c r="B279" s="185"/>
      <c r="C279" s="186"/>
      <c r="D279" s="85"/>
      <c r="E279" s="8">
        <v>3</v>
      </c>
    </row>
    <row r="280" spans="1:5" ht="36" customHeight="1">
      <c r="A280" s="184" t="s">
        <v>86</v>
      </c>
      <c r="B280" s="185"/>
      <c r="C280" s="186"/>
      <c r="D280" s="85"/>
      <c r="E280" s="8">
        <v>3</v>
      </c>
    </row>
    <row r="281" spans="1:5" ht="36" customHeight="1">
      <c r="A281" s="184" t="s">
        <v>87</v>
      </c>
      <c r="B281" s="185"/>
      <c r="C281" s="186"/>
      <c r="D281" s="85"/>
      <c r="E281" s="8">
        <v>3</v>
      </c>
    </row>
    <row r="282" spans="1:5" ht="36" customHeight="1">
      <c r="A282" s="184" t="s">
        <v>88</v>
      </c>
      <c r="B282" s="185"/>
      <c r="C282" s="186"/>
      <c r="D282" s="85"/>
      <c r="E282" s="8">
        <v>3</v>
      </c>
    </row>
    <row r="283" spans="1:5" ht="36" customHeight="1">
      <c r="A283" s="184" t="s">
        <v>89</v>
      </c>
      <c r="B283" s="185"/>
      <c r="C283" s="186"/>
      <c r="D283" s="85"/>
      <c r="E283" s="8">
        <v>3</v>
      </c>
    </row>
    <row r="284" spans="1:5" ht="36" customHeight="1">
      <c r="A284" s="184" t="s">
        <v>90</v>
      </c>
      <c r="B284" s="185"/>
      <c r="C284" s="186"/>
      <c r="D284" s="85"/>
      <c r="E284" s="8">
        <v>3</v>
      </c>
    </row>
    <row r="285" spans="1:5" ht="36" customHeight="1">
      <c r="A285" s="184" t="s">
        <v>91</v>
      </c>
      <c r="B285" s="185"/>
      <c r="C285" s="186"/>
      <c r="D285" s="85"/>
      <c r="E285" s="8">
        <v>3</v>
      </c>
    </row>
    <row r="286" spans="1:5" ht="36" customHeight="1">
      <c r="A286" s="184" t="s">
        <v>92</v>
      </c>
      <c r="B286" s="185"/>
      <c r="C286" s="186"/>
      <c r="D286" s="85"/>
      <c r="E286" s="8">
        <v>3</v>
      </c>
    </row>
    <row r="287" spans="1:5" ht="36" customHeight="1">
      <c r="A287" s="184" t="s">
        <v>93</v>
      </c>
      <c r="B287" s="185"/>
      <c r="C287" s="186"/>
      <c r="D287" s="85"/>
      <c r="E287" s="8">
        <v>3</v>
      </c>
    </row>
    <row r="288" spans="1:5" ht="36" customHeight="1">
      <c r="A288" s="184" t="s">
        <v>100</v>
      </c>
      <c r="B288" s="185"/>
      <c r="C288" s="186"/>
      <c r="D288" s="85"/>
      <c r="E288" s="8">
        <v>3</v>
      </c>
    </row>
    <row r="289" spans="1:5" ht="36" customHeight="1">
      <c r="A289" s="184" t="s">
        <v>101</v>
      </c>
      <c r="B289" s="185"/>
      <c r="C289" s="186"/>
      <c r="D289" s="85"/>
      <c r="E289" s="8">
        <v>3</v>
      </c>
    </row>
    <row r="290" spans="1:5" ht="36" customHeight="1">
      <c r="A290" s="184" t="s">
        <v>102</v>
      </c>
      <c r="B290" s="185"/>
      <c r="C290" s="186"/>
      <c r="D290" s="85"/>
      <c r="E290" s="8">
        <v>3</v>
      </c>
    </row>
    <row r="291" spans="1:5" ht="36" customHeight="1">
      <c r="A291" s="184" t="s">
        <v>103</v>
      </c>
      <c r="B291" s="185"/>
      <c r="C291" s="186"/>
      <c r="D291" s="85"/>
      <c r="E291" s="8">
        <v>3</v>
      </c>
    </row>
    <row r="292" spans="1:5" ht="36" customHeight="1">
      <c r="A292" s="190" t="s">
        <v>165</v>
      </c>
      <c r="B292" s="191"/>
      <c r="C292" s="192"/>
      <c r="D292" s="40" t="s">
        <v>3</v>
      </c>
    </row>
    <row r="293" spans="1:5" ht="36" customHeight="1">
      <c r="A293" s="184" t="s">
        <v>94</v>
      </c>
      <c r="B293" s="185"/>
      <c r="C293" s="186"/>
      <c r="D293" s="2"/>
      <c r="E293" s="8">
        <v>3</v>
      </c>
    </row>
    <row r="294" spans="1:5" ht="36" customHeight="1">
      <c r="A294" s="184" t="s">
        <v>95</v>
      </c>
      <c r="B294" s="185"/>
      <c r="C294" s="186"/>
      <c r="D294" s="2"/>
      <c r="E294" s="8">
        <v>3</v>
      </c>
    </row>
    <row r="295" spans="1:5" ht="36" customHeight="1">
      <c r="A295" s="184" t="s">
        <v>96</v>
      </c>
      <c r="B295" s="185"/>
      <c r="C295" s="186"/>
      <c r="D295" s="2"/>
      <c r="E295" s="8">
        <v>3</v>
      </c>
    </row>
    <row r="296" spans="1:5" ht="36" customHeight="1">
      <c r="A296" s="184" t="s">
        <v>97</v>
      </c>
      <c r="B296" s="185"/>
      <c r="C296" s="186"/>
      <c r="D296" s="2"/>
      <c r="E296" s="8">
        <v>3</v>
      </c>
    </row>
    <row r="297" spans="1:5" ht="36" customHeight="1">
      <c r="A297" s="184" t="s">
        <v>98</v>
      </c>
      <c r="B297" s="185"/>
      <c r="C297" s="186"/>
      <c r="D297" s="2"/>
      <c r="E297" s="8">
        <v>3</v>
      </c>
    </row>
    <row r="298" spans="1:5" ht="36" customHeight="1">
      <c r="A298" s="184" t="s">
        <v>99</v>
      </c>
      <c r="B298" s="185"/>
      <c r="C298" s="186"/>
      <c r="D298" s="2"/>
      <c r="E298" s="8">
        <v>3</v>
      </c>
    </row>
    <row r="299" spans="1:5" ht="36" customHeight="1">
      <c r="A299" s="187" t="s">
        <v>398</v>
      </c>
      <c r="B299" s="188"/>
      <c r="C299" s="189"/>
      <c r="D299" s="40" t="s">
        <v>3</v>
      </c>
      <c r="E299" s="8"/>
    </row>
    <row r="300" spans="1:5" ht="36" customHeight="1">
      <c r="A300" s="193" t="s">
        <v>429</v>
      </c>
      <c r="B300" s="194"/>
      <c r="C300" s="195"/>
      <c r="D300" s="2"/>
      <c r="E300" s="8">
        <v>3</v>
      </c>
    </row>
    <row r="301" spans="1:5" ht="36" customHeight="1">
      <c r="A301" s="193" t="s">
        <v>430</v>
      </c>
      <c r="B301" s="194"/>
      <c r="C301" s="195"/>
      <c r="D301" s="2"/>
      <c r="E301" s="8">
        <v>3</v>
      </c>
    </row>
    <row r="302" spans="1:5" ht="36" customHeight="1">
      <c r="A302" s="198" t="s">
        <v>204</v>
      </c>
      <c r="B302" s="198"/>
      <c r="C302" s="198"/>
      <c r="D302" s="45">
        <f>SUM(D279:D301)</f>
        <v>0</v>
      </c>
      <c r="E302" s="9">
        <f>SUM(E279:E301)</f>
        <v>63</v>
      </c>
    </row>
    <row r="303" spans="1:5" ht="36" customHeight="1" thickBot="1">
      <c r="A303" s="46" t="s">
        <v>106</v>
      </c>
      <c r="B303" s="202" t="s">
        <v>146</v>
      </c>
      <c r="C303" s="202"/>
      <c r="D303" s="202"/>
    </row>
    <row r="304" spans="1:5" ht="36" customHeight="1">
      <c r="A304" s="203" t="s">
        <v>205</v>
      </c>
      <c r="B304" s="204"/>
      <c r="C304" s="47" t="s">
        <v>167</v>
      </c>
      <c r="D304" s="48" t="s">
        <v>168</v>
      </c>
    </row>
    <row r="305" spans="1:5" ht="36" customHeight="1" thickBot="1">
      <c r="A305" s="205"/>
      <c r="B305" s="206"/>
      <c r="C305" s="58">
        <f>D302</f>
        <v>0</v>
      </c>
      <c r="D305" s="50">
        <f>C305/63*100</f>
        <v>0</v>
      </c>
    </row>
    <row r="306" spans="1:5" ht="36" customHeight="1" thickBot="1">
      <c r="A306" s="208"/>
      <c r="B306" s="209"/>
      <c r="C306" s="209"/>
      <c r="D306" s="210"/>
    </row>
    <row r="307" spans="1:5" ht="36" customHeight="1">
      <c r="A307" s="203" t="s">
        <v>206</v>
      </c>
      <c r="B307" s="204"/>
      <c r="C307" s="47" t="s">
        <v>192</v>
      </c>
      <c r="D307" s="53" t="s">
        <v>193</v>
      </c>
    </row>
    <row r="308" spans="1:5" ht="36" customHeight="1" thickBot="1">
      <c r="A308" s="205"/>
      <c r="B308" s="206"/>
      <c r="C308" s="60">
        <f>C222+C243+C274+C305</f>
        <v>0</v>
      </c>
      <c r="D308" s="55">
        <f>C308/189*100</f>
        <v>0</v>
      </c>
      <c r="E308" s="9">
        <f>E219+E240+E271+E302</f>
        <v>189</v>
      </c>
    </row>
    <row r="309" spans="1:5" ht="36" customHeight="1" thickBot="1">
      <c r="A309" s="208"/>
      <c r="B309" s="209"/>
      <c r="C309" s="209"/>
      <c r="D309" s="210"/>
    </row>
    <row r="310" spans="1:5" ht="36" customHeight="1">
      <c r="A310" s="225" t="s">
        <v>492</v>
      </c>
      <c r="B310" s="225"/>
      <c r="C310" s="225"/>
      <c r="D310" s="225"/>
    </row>
    <row r="311" spans="1:5" ht="57.75" customHeight="1">
      <c r="A311" s="184" t="s">
        <v>179</v>
      </c>
      <c r="B311" s="185"/>
      <c r="C311" s="185"/>
      <c r="D311" s="207"/>
    </row>
    <row r="312" spans="1:5" ht="36" customHeight="1">
      <c r="A312" s="190" t="s">
        <v>428</v>
      </c>
      <c r="B312" s="191"/>
      <c r="C312" s="192"/>
      <c r="D312" s="39" t="s">
        <v>8</v>
      </c>
    </row>
    <row r="313" spans="1:5" ht="36" customHeight="1">
      <c r="A313" s="190" t="s">
        <v>180</v>
      </c>
      <c r="B313" s="191"/>
      <c r="C313" s="192"/>
      <c r="D313" s="40" t="s">
        <v>3</v>
      </c>
    </row>
    <row r="314" spans="1:5" ht="36" customHeight="1">
      <c r="A314" s="184" t="s">
        <v>114</v>
      </c>
      <c r="B314" s="185"/>
      <c r="C314" s="186"/>
      <c r="D314" s="85"/>
      <c r="E314" s="8">
        <v>3</v>
      </c>
    </row>
    <row r="315" spans="1:5" ht="36" customHeight="1">
      <c r="A315" s="184" t="s">
        <v>115</v>
      </c>
      <c r="B315" s="185"/>
      <c r="C315" s="186"/>
      <c r="D315" s="85"/>
      <c r="E315" s="8">
        <v>3</v>
      </c>
    </row>
    <row r="316" spans="1:5" ht="36" customHeight="1">
      <c r="A316" s="184" t="s">
        <v>116</v>
      </c>
      <c r="B316" s="185"/>
      <c r="C316" s="186"/>
      <c r="D316" s="85"/>
      <c r="E316" s="8">
        <v>3</v>
      </c>
    </row>
    <row r="317" spans="1:5" ht="36" customHeight="1">
      <c r="A317" s="184" t="s">
        <v>117</v>
      </c>
      <c r="B317" s="185"/>
      <c r="C317" s="186"/>
      <c r="D317" s="85"/>
      <c r="E317" s="8">
        <v>3</v>
      </c>
    </row>
    <row r="318" spans="1:5" ht="36" customHeight="1">
      <c r="A318" s="184" t="s">
        <v>118</v>
      </c>
      <c r="B318" s="185"/>
      <c r="C318" s="186"/>
      <c r="D318" s="85"/>
      <c r="E318" s="8">
        <v>3</v>
      </c>
    </row>
    <row r="319" spans="1:5" ht="36" customHeight="1">
      <c r="A319" s="184" t="s">
        <v>119</v>
      </c>
      <c r="B319" s="185"/>
      <c r="C319" s="186"/>
      <c r="D319" s="85"/>
      <c r="E319" s="8">
        <v>3</v>
      </c>
    </row>
    <row r="320" spans="1:5" ht="36" customHeight="1">
      <c r="A320" s="184" t="s">
        <v>120</v>
      </c>
      <c r="B320" s="185"/>
      <c r="C320" s="186"/>
      <c r="D320" s="85"/>
      <c r="E320" s="8">
        <v>3</v>
      </c>
    </row>
    <row r="321" spans="1:5" ht="36" customHeight="1">
      <c r="A321" s="190" t="s">
        <v>165</v>
      </c>
      <c r="B321" s="191"/>
      <c r="C321" s="192"/>
      <c r="D321" s="40" t="s">
        <v>3</v>
      </c>
    </row>
    <row r="322" spans="1:5" ht="36" customHeight="1">
      <c r="A322" s="184" t="s">
        <v>121</v>
      </c>
      <c r="B322" s="185"/>
      <c r="C322" s="186"/>
      <c r="D322" s="2"/>
      <c r="E322" s="8">
        <v>3</v>
      </c>
    </row>
    <row r="323" spans="1:5" ht="36" customHeight="1">
      <c r="A323" s="184" t="s">
        <v>122</v>
      </c>
      <c r="B323" s="185"/>
      <c r="C323" s="186"/>
      <c r="D323" s="2"/>
      <c r="E323" s="8">
        <v>3</v>
      </c>
    </row>
    <row r="324" spans="1:5" ht="36" customHeight="1">
      <c r="A324" s="184" t="s">
        <v>123</v>
      </c>
      <c r="B324" s="185"/>
      <c r="C324" s="186"/>
      <c r="D324" s="2"/>
      <c r="E324" s="8">
        <v>3</v>
      </c>
    </row>
    <row r="325" spans="1:5" ht="36" customHeight="1">
      <c r="A325" s="184" t="s">
        <v>124</v>
      </c>
      <c r="B325" s="185"/>
      <c r="C325" s="186"/>
      <c r="D325" s="2"/>
      <c r="E325" s="8">
        <v>3</v>
      </c>
    </row>
    <row r="326" spans="1:5" ht="36" customHeight="1">
      <c r="A326" s="184" t="s">
        <v>125</v>
      </c>
      <c r="B326" s="185"/>
      <c r="C326" s="186"/>
      <c r="D326" s="2"/>
      <c r="E326" s="8">
        <v>3</v>
      </c>
    </row>
    <row r="327" spans="1:5" ht="36" customHeight="1">
      <c r="A327" s="184" t="s">
        <v>126</v>
      </c>
      <c r="B327" s="185"/>
      <c r="C327" s="186"/>
      <c r="D327" s="2"/>
      <c r="E327" s="8">
        <v>3</v>
      </c>
    </row>
    <row r="328" spans="1:5" ht="36" customHeight="1">
      <c r="A328" s="184" t="s">
        <v>127</v>
      </c>
      <c r="B328" s="185"/>
      <c r="C328" s="186"/>
      <c r="D328" s="2"/>
      <c r="E328" s="8">
        <v>3</v>
      </c>
    </row>
    <row r="329" spans="1:5" ht="36" customHeight="1">
      <c r="A329" s="184" t="s">
        <v>128</v>
      </c>
      <c r="B329" s="185"/>
      <c r="C329" s="186"/>
      <c r="D329" s="2"/>
      <c r="E329" s="8">
        <v>3</v>
      </c>
    </row>
    <row r="330" spans="1:5" ht="36" customHeight="1">
      <c r="A330" s="184" t="s">
        <v>129</v>
      </c>
      <c r="B330" s="185"/>
      <c r="C330" s="186"/>
      <c r="D330" s="2"/>
      <c r="E330" s="8">
        <v>3</v>
      </c>
    </row>
    <row r="331" spans="1:5" ht="36" customHeight="1">
      <c r="A331" s="187" t="s">
        <v>398</v>
      </c>
      <c r="B331" s="188"/>
      <c r="C331" s="189"/>
      <c r="D331" s="40" t="s">
        <v>3</v>
      </c>
      <c r="E331" s="8"/>
    </row>
    <row r="332" spans="1:5" ht="36" customHeight="1">
      <c r="A332" s="184" t="s">
        <v>476</v>
      </c>
      <c r="B332" s="185"/>
      <c r="C332" s="186"/>
      <c r="D332" s="2"/>
      <c r="E332" s="8">
        <v>3</v>
      </c>
    </row>
    <row r="333" spans="1:5" ht="36" customHeight="1">
      <c r="A333" s="184" t="s">
        <v>477</v>
      </c>
      <c r="B333" s="185"/>
      <c r="C333" s="186"/>
      <c r="D333" s="2"/>
      <c r="E333" s="8">
        <v>3</v>
      </c>
    </row>
    <row r="334" spans="1:5" ht="36" customHeight="1">
      <c r="A334" s="382" t="s">
        <v>551</v>
      </c>
      <c r="B334" s="281"/>
      <c r="C334" s="383"/>
      <c r="D334" s="2"/>
      <c r="E334" s="8">
        <v>3</v>
      </c>
    </row>
    <row r="335" spans="1:5" ht="36" customHeight="1">
      <c r="A335" s="382" t="s">
        <v>552</v>
      </c>
      <c r="B335" s="281"/>
      <c r="C335" s="383"/>
      <c r="D335" s="2"/>
      <c r="E335" s="8">
        <v>3</v>
      </c>
    </row>
    <row r="336" spans="1:5" ht="36" customHeight="1">
      <c r="A336" s="382" t="s">
        <v>553</v>
      </c>
      <c r="B336" s="281"/>
      <c r="C336" s="383"/>
      <c r="D336" s="2"/>
      <c r="E336" s="8">
        <v>3</v>
      </c>
    </row>
    <row r="337" spans="1:5" ht="36" customHeight="1">
      <c r="A337" s="198" t="s">
        <v>207</v>
      </c>
      <c r="B337" s="198"/>
      <c r="C337" s="198"/>
      <c r="D337" s="45">
        <f>SUM(D314:D336)</f>
        <v>0</v>
      </c>
      <c r="E337" s="8">
        <f>SUM(E314:E336)</f>
        <v>63</v>
      </c>
    </row>
    <row r="338" spans="1:5" ht="36" customHeight="1" thickBot="1">
      <c r="A338" s="62" t="s">
        <v>106</v>
      </c>
      <c r="B338" s="202" t="s">
        <v>146</v>
      </c>
      <c r="C338" s="202"/>
      <c r="D338" s="202"/>
      <c r="E338" s="8"/>
    </row>
    <row r="339" spans="1:5" ht="36" customHeight="1">
      <c r="A339" s="384" t="s">
        <v>208</v>
      </c>
      <c r="B339" s="385"/>
      <c r="C339" s="63" t="s">
        <v>167</v>
      </c>
      <c r="D339" s="64" t="s">
        <v>168</v>
      </c>
      <c r="E339" s="8"/>
    </row>
    <row r="340" spans="1:5" ht="36" customHeight="1" thickBot="1">
      <c r="A340" s="205"/>
      <c r="B340" s="206"/>
      <c r="C340" s="58">
        <f>D337</f>
        <v>0</v>
      </c>
      <c r="D340" s="50">
        <f>C340/63*100</f>
        <v>0</v>
      </c>
      <c r="E340" s="8"/>
    </row>
    <row r="341" spans="1:5" ht="36" customHeight="1" thickBot="1">
      <c r="A341" s="208"/>
      <c r="B341" s="209"/>
      <c r="C341" s="209"/>
      <c r="D341" s="210"/>
      <c r="E341" s="8"/>
    </row>
    <row r="342" spans="1:5" ht="36" customHeight="1">
      <c r="A342" s="203" t="s">
        <v>209</v>
      </c>
      <c r="B342" s="204"/>
      <c r="C342" s="47" t="s">
        <v>192</v>
      </c>
      <c r="D342" s="53" t="s">
        <v>193</v>
      </c>
      <c r="E342" s="8"/>
    </row>
    <row r="343" spans="1:5" ht="36" customHeight="1" thickBot="1">
      <c r="A343" s="205"/>
      <c r="B343" s="206"/>
      <c r="C343" s="65">
        <f>C340</f>
        <v>0</v>
      </c>
      <c r="D343" s="55">
        <f>C343/63*100</f>
        <v>0</v>
      </c>
      <c r="E343" s="8">
        <f>E337</f>
        <v>63</v>
      </c>
    </row>
    <row r="344" spans="1:5" ht="36" customHeight="1" thickBot="1">
      <c r="A344" s="386"/>
      <c r="B344" s="386"/>
      <c r="C344" s="386"/>
      <c r="D344" s="386"/>
      <c r="E344" s="8"/>
    </row>
    <row r="345" spans="1:5" ht="36" customHeight="1">
      <c r="A345" s="225" t="s">
        <v>491</v>
      </c>
      <c r="B345" s="225"/>
      <c r="C345" s="225"/>
      <c r="D345" s="225"/>
    </row>
    <row r="346" spans="1:5" ht="36" customHeight="1">
      <c r="A346" s="387" t="s">
        <v>513</v>
      </c>
      <c r="B346" s="185"/>
      <c r="C346" s="185"/>
      <c r="D346" s="207"/>
    </row>
    <row r="347" spans="1:5" ht="36" customHeight="1">
      <c r="A347" s="190" t="s">
        <v>490</v>
      </c>
      <c r="B347" s="191"/>
      <c r="C347" s="192"/>
      <c r="D347" s="39" t="s">
        <v>8</v>
      </c>
    </row>
    <row r="348" spans="1:5" ht="36" customHeight="1">
      <c r="A348" s="190" t="s">
        <v>180</v>
      </c>
      <c r="B348" s="191"/>
      <c r="C348" s="192"/>
      <c r="D348" s="40" t="s">
        <v>3</v>
      </c>
    </row>
    <row r="349" spans="1:5" ht="36" customHeight="1">
      <c r="A349" s="184" t="s">
        <v>452</v>
      </c>
      <c r="B349" s="185"/>
      <c r="C349" s="186"/>
      <c r="D349" s="85"/>
      <c r="E349" s="8">
        <v>3</v>
      </c>
    </row>
    <row r="350" spans="1:5" ht="36" customHeight="1">
      <c r="A350" s="184" t="s">
        <v>453</v>
      </c>
      <c r="B350" s="185"/>
      <c r="C350" s="186"/>
      <c r="D350" s="85"/>
      <c r="E350" s="8">
        <v>3</v>
      </c>
    </row>
    <row r="351" spans="1:5" ht="36" customHeight="1">
      <c r="A351" s="184" t="s">
        <v>454</v>
      </c>
      <c r="B351" s="185"/>
      <c r="C351" s="186"/>
      <c r="D351" s="85"/>
      <c r="E351" s="8">
        <v>3</v>
      </c>
    </row>
    <row r="352" spans="1:5" ht="36" customHeight="1">
      <c r="A352" s="184" t="s">
        <v>455</v>
      </c>
      <c r="B352" s="185"/>
      <c r="C352" s="186"/>
      <c r="D352" s="85"/>
      <c r="E352" s="8">
        <v>3</v>
      </c>
    </row>
    <row r="353" spans="1:5" ht="36" customHeight="1">
      <c r="A353" s="184" t="s">
        <v>456</v>
      </c>
      <c r="B353" s="185"/>
      <c r="C353" s="186"/>
      <c r="D353" s="85"/>
      <c r="E353" s="8">
        <v>3</v>
      </c>
    </row>
    <row r="354" spans="1:5" ht="36" customHeight="1">
      <c r="A354" s="184" t="s">
        <v>457</v>
      </c>
      <c r="B354" s="185"/>
      <c r="C354" s="186"/>
      <c r="D354" s="85"/>
      <c r="E354" s="8">
        <v>3</v>
      </c>
    </row>
    <row r="355" spans="1:5" ht="36" customHeight="1">
      <c r="A355" s="184" t="s">
        <v>458</v>
      </c>
      <c r="B355" s="185"/>
      <c r="C355" s="186"/>
      <c r="D355" s="85"/>
      <c r="E355" s="8">
        <v>3</v>
      </c>
    </row>
    <row r="356" spans="1:5" ht="36" customHeight="1">
      <c r="A356" s="184" t="s">
        <v>459</v>
      </c>
      <c r="B356" s="185"/>
      <c r="C356" s="186"/>
      <c r="D356" s="85"/>
      <c r="E356" s="8">
        <v>3</v>
      </c>
    </row>
    <row r="357" spans="1:5" ht="36" customHeight="1">
      <c r="A357" s="184" t="s">
        <v>460</v>
      </c>
      <c r="B357" s="185"/>
      <c r="C357" s="186"/>
      <c r="D357" s="85"/>
      <c r="E357" s="8">
        <v>3</v>
      </c>
    </row>
    <row r="358" spans="1:5" ht="36" customHeight="1">
      <c r="A358" s="184" t="s">
        <v>461</v>
      </c>
      <c r="B358" s="185"/>
      <c r="C358" s="186"/>
      <c r="D358" s="85"/>
      <c r="E358" s="8">
        <v>3</v>
      </c>
    </row>
    <row r="359" spans="1:5" ht="36" customHeight="1">
      <c r="A359" s="184" t="s">
        <v>462</v>
      </c>
      <c r="B359" s="185"/>
      <c r="C359" s="186"/>
      <c r="D359" s="85"/>
      <c r="E359" s="8">
        <v>3</v>
      </c>
    </row>
    <row r="360" spans="1:5" ht="36" customHeight="1">
      <c r="A360" s="184" t="s">
        <v>463</v>
      </c>
      <c r="B360" s="185"/>
      <c r="C360" s="186"/>
      <c r="D360" s="85"/>
      <c r="E360" s="8">
        <v>3</v>
      </c>
    </row>
    <row r="361" spans="1:5" ht="36" customHeight="1">
      <c r="A361" s="184" t="s">
        <v>464</v>
      </c>
      <c r="B361" s="185"/>
      <c r="C361" s="186"/>
      <c r="D361" s="85"/>
      <c r="E361" s="8">
        <v>3</v>
      </c>
    </row>
    <row r="362" spans="1:5" ht="36" customHeight="1">
      <c r="A362" s="184" t="s">
        <v>465</v>
      </c>
      <c r="B362" s="185"/>
      <c r="C362" s="186"/>
      <c r="D362" s="85"/>
      <c r="E362" s="8">
        <v>3</v>
      </c>
    </row>
    <row r="363" spans="1:5" ht="36" customHeight="1">
      <c r="A363" s="184" t="s">
        <v>466</v>
      </c>
      <c r="B363" s="185"/>
      <c r="C363" s="186"/>
      <c r="D363" s="85"/>
      <c r="E363" s="8">
        <v>3</v>
      </c>
    </row>
    <row r="364" spans="1:5" ht="36" customHeight="1">
      <c r="A364" s="190" t="s">
        <v>165</v>
      </c>
      <c r="B364" s="191"/>
      <c r="C364" s="192"/>
      <c r="D364" s="40" t="s">
        <v>3</v>
      </c>
    </row>
    <row r="365" spans="1:5" ht="36" customHeight="1">
      <c r="A365" s="184" t="s">
        <v>467</v>
      </c>
      <c r="B365" s="185"/>
      <c r="C365" s="186"/>
      <c r="D365" s="2"/>
      <c r="E365" s="8">
        <v>3</v>
      </c>
    </row>
    <row r="366" spans="1:5" ht="36" customHeight="1">
      <c r="A366" s="184" t="s">
        <v>468</v>
      </c>
      <c r="B366" s="185"/>
      <c r="C366" s="186"/>
      <c r="D366" s="2"/>
      <c r="E366" s="8">
        <v>3</v>
      </c>
    </row>
    <row r="367" spans="1:5" ht="36" customHeight="1">
      <c r="A367" s="184" t="s">
        <v>469</v>
      </c>
      <c r="B367" s="185"/>
      <c r="C367" s="186"/>
      <c r="D367" s="2"/>
      <c r="E367" s="8">
        <v>3</v>
      </c>
    </row>
    <row r="368" spans="1:5" ht="36" customHeight="1">
      <c r="A368" s="184" t="s">
        <v>470</v>
      </c>
      <c r="B368" s="185"/>
      <c r="C368" s="186"/>
      <c r="D368" s="2"/>
      <c r="E368" s="8">
        <v>3</v>
      </c>
    </row>
    <row r="369" spans="1:5" ht="36" customHeight="1">
      <c r="A369" s="184" t="s">
        <v>471</v>
      </c>
      <c r="B369" s="185"/>
      <c r="C369" s="186"/>
      <c r="D369" s="2"/>
      <c r="E369" s="8">
        <v>3</v>
      </c>
    </row>
    <row r="370" spans="1:5" ht="36" customHeight="1">
      <c r="A370" s="184" t="s">
        <v>472</v>
      </c>
      <c r="B370" s="185"/>
      <c r="C370" s="186"/>
      <c r="D370" s="2"/>
      <c r="E370" s="8">
        <v>3</v>
      </c>
    </row>
    <row r="371" spans="1:5" ht="36" customHeight="1">
      <c r="A371" s="184" t="s">
        <v>473</v>
      </c>
      <c r="B371" s="185"/>
      <c r="C371" s="186"/>
      <c r="D371" s="2"/>
      <c r="E371" s="8">
        <v>3</v>
      </c>
    </row>
    <row r="372" spans="1:5" ht="36" customHeight="1">
      <c r="A372" s="184" t="s">
        <v>474</v>
      </c>
      <c r="B372" s="185"/>
      <c r="C372" s="186"/>
      <c r="D372" s="2"/>
      <c r="E372" s="8">
        <v>3</v>
      </c>
    </row>
    <row r="373" spans="1:5" ht="36" customHeight="1">
      <c r="A373" s="184" t="s">
        <v>475</v>
      </c>
      <c r="B373" s="185"/>
      <c r="C373" s="186"/>
      <c r="D373" s="2"/>
      <c r="E373" s="8">
        <v>3</v>
      </c>
    </row>
    <row r="374" spans="1:5" ht="36" customHeight="1">
      <c r="A374" s="187" t="s">
        <v>398</v>
      </c>
      <c r="B374" s="188"/>
      <c r="C374" s="189"/>
      <c r="D374" s="40" t="s">
        <v>3</v>
      </c>
      <c r="E374" s="8"/>
    </row>
    <row r="375" spans="1:5" ht="36" customHeight="1">
      <c r="A375" s="184" t="s">
        <v>478</v>
      </c>
      <c r="B375" s="185"/>
      <c r="C375" s="186"/>
      <c r="D375" s="2"/>
      <c r="E375" s="8">
        <v>3</v>
      </c>
    </row>
    <row r="376" spans="1:5" ht="36" customHeight="1">
      <c r="A376" s="184" t="s">
        <v>479</v>
      </c>
      <c r="B376" s="185"/>
      <c r="C376" s="186"/>
      <c r="D376" s="2"/>
      <c r="E376" s="8">
        <v>3</v>
      </c>
    </row>
    <row r="377" spans="1:5" ht="36" customHeight="1">
      <c r="A377" s="184" t="s">
        <v>480</v>
      </c>
      <c r="B377" s="185"/>
      <c r="C377" s="186"/>
      <c r="D377" s="2"/>
      <c r="E377" s="8">
        <v>3</v>
      </c>
    </row>
    <row r="378" spans="1:5" ht="36" customHeight="1">
      <c r="A378" s="184" t="s">
        <v>481</v>
      </c>
      <c r="B378" s="185"/>
      <c r="C378" s="186"/>
      <c r="D378" s="2"/>
      <c r="E378" s="8">
        <v>3</v>
      </c>
    </row>
    <row r="379" spans="1:5" ht="36" customHeight="1">
      <c r="A379" s="184" t="s">
        <v>482</v>
      </c>
      <c r="B379" s="185"/>
      <c r="C379" s="186"/>
      <c r="D379" s="2"/>
      <c r="E379" s="8">
        <v>3</v>
      </c>
    </row>
    <row r="380" spans="1:5" ht="36" customHeight="1">
      <c r="A380" s="184" t="s">
        <v>483</v>
      </c>
      <c r="B380" s="185"/>
      <c r="C380" s="186"/>
      <c r="D380" s="2"/>
      <c r="E380" s="8">
        <v>3</v>
      </c>
    </row>
    <row r="381" spans="1:5" ht="36" customHeight="1">
      <c r="A381" s="184" t="s">
        <v>484</v>
      </c>
      <c r="B381" s="185"/>
      <c r="C381" s="186"/>
      <c r="D381" s="2"/>
      <c r="E381" s="8">
        <v>3</v>
      </c>
    </row>
    <row r="382" spans="1:5" ht="36" customHeight="1">
      <c r="A382" s="184" t="s">
        <v>485</v>
      </c>
      <c r="B382" s="185"/>
      <c r="C382" s="186"/>
      <c r="D382" s="2"/>
      <c r="E382" s="8">
        <v>3</v>
      </c>
    </row>
    <row r="383" spans="1:5" ht="36" customHeight="1">
      <c r="A383" s="184" t="s">
        <v>486</v>
      </c>
      <c r="B383" s="185"/>
      <c r="C383" s="186"/>
      <c r="D383" s="2"/>
      <c r="E383" s="8">
        <v>3</v>
      </c>
    </row>
    <row r="384" spans="1:5" ht="36" customHeight="1">
      <c r="A384" s="184" t="s">
        <v>487</v>
      </c>
      <c r="B384" s="185"/>
      <c r="C384" s="186"/>
      <c r="D384" s="2"/>
      <c r="E384" s="8">
        <v>3</v>
      </c>
    </row>
    <row r="385" spans="1:5" ht="36" customHeight="1">
      <c r="A385" s="184" t="s">
        <v>488</v>
      </c>
      <c r="B385" s="185"/>
      <c r="C385" s="186"/>
      <c r="D385" s="2"/>
      <c r="E385" s="8">
        <v>3</v>
      </c>
    </row>
    <row r="386" spans="1:5" ht="36" customHeight="1">
      <c r="A386" s="184" t="s">
        <v>489</v>
      </c>
      <c r="B386" s="185"/>
      <c r="C386" s="186"/>
      <c r="D386" s="2"/>
      <c r="E386" s="8">
        <v>3</v>
      </c>
    </row>
    <row r="387" spans="1:5" ht="36" customHeight="1">
      <c r="A387" s="198" t="s">
        <v>210</v>
      </c>
      <c r="B387" s="198"/>
      <c r="C387" s="198"/>
      <c r="D387" s="45">
        <f>SUM(D349:D386)</f>
        <v>0</v>
      </c>
      <c r="E387" s="9">
        <f>SUM(E349:E386)</f>
        <v>108</v>
      </c>
    </row>
    <row r="388" spans="1:5" ht="36" customHeight="1" thickBot="1">
      <c r="A388" s="66" t="s">
        <v>106</v>
      </c>
      <c r="B388" s="202" t="s">
        <v>146</v>
      </c>
      <c r="C388" s="202"/>
      <c r="D388" s="202"/>
      <c r="E388" s="8"/>
    </row>
    <row r="389" spans="1:5" ht="36" customHeight="1">
      <c r="A389" s="203" t="s">
        <v>512</v>
      </c>
      <c r="B389" s="204"/>
      <c r="C389" s="47" t="s">
        <v>167</v>
      </c>
      <c r="D389" s="48" t="s">
        <v>168</v>
      </c>
    </row>
    <row r="390" spans="1:5" ht="36" customHeight="1" thickBot="1">
      <c r="A390" s="205"/>
      <c r="B390" s="206"/>
      <c r="C390" s="67">
        <f>D387</f>
        <v>0</v>
      </c>
      <c r="D390" s="50">
        <f>C390/108*100</f>
        <v>0</v>
      </c>
    </row>
    <row r="391" spans="1:5" ht="36" customHeight="1" thickBot="1">
      <c r="A391" s="379"/>
      <c r="B391" s="380"/>
      <c r="C391" s="380"/>
      <c r="D391" s="381"/>
    </row>
    <row r="392" spans="1:5" ht="36" customHeight="1">
      <c r="A392" s="203" t="s">
        <v>211</v>
      </c>
      <c r="B392" s="204"/>
      <c r="C392" s="47" t="s">
        <v>192</v>
      </c>
      <c r="D392" s="53" t="s">
        <v>193</v>
      </c>
    </row>
    <row r="393" spans="1:5" ht="36" customHeight="1" thickBot="1">
      <c r="A393" s="205"/>
      <c r="B393" s="206"/>
      <c r="C393" s="60">
        <f>C390</f>
        <v>0</v>
      </c>
      <c r="D393" s="55">
        <f>C393/108*100</f>
        <v>0</v>
      </c>
      <c r="E393" s="9">
        <v>108</v>
      </c>
    </row>
    <row r="394" spans="1:5" ht="36" customHeight="1" thickBot="1">
      <c r="A394" s="374"/>
      <c r="B394" s="375"/>
      <c r="C394" s="375"/>
      <c r="D394" s="376"/>
    </row>
    <row r="395" spans="1:5" ht="36" customHeight="1" thickBot="1">
      <c r="A395" s="203" t="s">
        <v>212</v>
      </c>
      <c r="B395" s="204"/>
      <c r="C395" s="68" t="s">
        <v>155</v>
      </c>
      <c r="D395" s="69" t="s">
        <v>156</v>
      </c>
      <c r="E395" s="9">
        <f>E393+E343+E308+E201</f>
        <v>555</v>
      </c>
    </row>
    <row r="396" spans="1:5" ht="36" customHeight="1">
      <c r="A396" s="377" t="s">
        <v>213</v>
      </c>
      <c r="B396" s="378"/>
      <c r="C396" s="230">
        <f>C201+C308+C343+C393</f>
        <v>0</v>
      </c>
      <c r="D396" s="232">
        <f>C396/555*100</f>
        <v>0</v>
      </c>
    </row>
    <row r="397" spans="1:5" ht="36" customHeight="1" thickBot="1">
      <c r="A397" s="234" t="s">
        <v>214</v>
      </c>
      <c r="B397" s="235"/>
      <c r="C397" s="231"/>
      <c r="D397" s="233"/>
    </row>
    <row r="398" spans="1:5" ht="36" customHeight="1" thickBot="1">
      <c r="A398" s="236"/>
      <c r="B398" s="237"/>
      <c r="C398" s="209"/>
      <c r="D398" s="210"/>
    </row>
    <row r="399" spans="1:5" ht="36" customHeight="1" thickBot="1">
      <c r="A399" s="248" t="s">
        <v>215</v>
      </c>
      <c r="B399" s="248"/>
      <c r="C399" s="248"/>
      <c r="D399" s="248"/>
    </row>
    <row r="400" spans="1:5" ht="36" customHeight="1" thickBot="1">
      <c r="A400" s="373" t="s">
        <v>109</v>
      </c>
      <c r="B400" s="373"/>
      <c r="C400" s="373"/>
      <c r="D400" s="373"/>
    </row>
    <row r="401" spans="1:4" ht="36" customHeight="1">
      <c r="A401" s="249" t="s">
        <v>216</v>
      </c>
      <c r="B401" s="238"/>
      <c r="C401" s="238" t="s">
        <v>217</v>
      </c>
      <c r="D401" s="239"/>
    </row>
    <row r="402" spans="1:4" ht="36" customHeight="1">
      <c r="A402" s="240" t="s">
        <v>5</v>
      </c>
      <c r="B402" s="241"/>
      <c r="C402" s="242" t="s">
        <v>218</v>
      </c>
      <c r="D402" s="243"/>
    </row>
    <row r="403" spans="1:4" ht="36" customHeight="1" thickBot="1">
      <c r="A403" s="244" t="s">
        <v>219</v>
      </c>
      <c r="B403" s="245"/>
      <c r="C403" s="246" t="s">
        <v>7</v>
      </c>
      <c r="D403" s="247"/>
    </row>
    <row r="404" spans="1:4" ht="36" customHeight="1" thickBot="1">
      <c r="A404" s="226" t="s">
        <v>220</v>
      </c>
      <c r="B404" s="226"/>
      <c r="C404" s="226"/>
      <c r="D404" s="226"/>
    </row>
    <row r="405" spans="1:4" ht="36" customHeight="1" thickBot="1">
      <c r="A405" s="70" t="s">
        <v>221</v>
      </c>
      <c r="B405" s="71" t="s">
        <v>222</v>
      </c>
      <c r="C405" s="71" t="s">
        <v>223</v>
      </c>
      <c r="D405" s="72" t="s">
        <v>105</v>
      </c>
    </row>
    <row r="406" spans="1:4" ht="36" customHeight="1">
      <c r="A406" s="73" t="s">
        <v>224</v>
      </c>
      <c r="B406" s="74">
        <v>1</v>
      </c>
      <c r="C406" s="74" t="e">
        <f>C60</f>
        <v>#VALUE!</v>
      </c>
      <c r="D406" s="75" t="e">
        <f>D60</f>
        <v>#VALUE!</v>
      </c>
    </row>
    <row r="407" spans="1:4" ht="36" customHeight="1">
      <c r="A407" s="76" t="s">
        <v>225</v>
      </c>
      <c r="B407" s="77">
        <v>1</v>
      </c>
      <c r="C407" s="77">
        <f>C84</f>
        <v>0</v>
      </c>
      <c r="D407" s="78">
        <f>D84</f>
        <v>0</v>
      </c>
    </row>
    <row r="408" spans="1:4" ht="36" customHeight="1" thickBot="1">
      <c r="A408" s="79" t="s">
        <v>226</v>
      </c>
      <c r="B408" s="49">
        <v>3</v>
      </c>
      <c r="C408" s="49">
        <f>C396</f>
        <v>0</v>
      </c>
      <c r="D408" s="50">
        <f>D396</f>
        <v>0</v>
      </c>
    </row>
    <row r="409" spans="1:4" ht="36" customHeight="1" thickBot="1">
      <c r="A409" s="227"/>
      <c r="B409" s="227"/>
      <c r="C409" s="227"/>
      <c r="D409" s="227"/>
    </row>
    <row r="410" spans="1:4" ht="48" customHeight="1" thickBot="1">
      <c r="A410" s="228" t="s">
        <v>110</v>
      </c>
      <c r="B410" s="228"/>
      <c r="C410" s="80" t="e">
        <f>IF(D410&gt;50,"SATISFATÓRIO","INSATISFATÓRIO")</f>
        <v>#VALUE!</v>
      </c>
      <c r="D410" s="81" t="e">
        <f>((C406/12*1)+(C407/42*1)+(C408/555*3))/5*100</f>
        <v>#VALUE!</v>
      </c>
    </row>
    <row r="411" spans="1:4" ht="36" customHeight="1" thickBot="1">
      <c r="A411" s="229"/>
      <c r="B411" s="229"/>
      <c r="C411" s="229"/>
      <c r="D411" s="229"/>
    </row>
    <row r="412" spans="1:4" ht="36" customHeight="1">
      <c r="A412" s="170" t="s">
        <v>111</v>
      </c>
      <c r="B412" s="170"/>
      <c r="C412" s="170"/>
      <c r="D412" s="170"/>
    </row>
    <row r="413" spans="1:4" ht="36" customHeight="1">
      <c r="A413" s="171" t="s">
        <v>227</v>
      </c>
      <c r="B413" s="171"/>
      <c r="C413" s="171"/>
      <c r="D413" s="171"/>
    </row>
    <row r="414" spans="1:4" ht="36" customHeight="1" thickBot="1">
      <c r="A414" s="369"/>
      <c r="B414" s="369"/>
      <c r="C414" s="369"/>
      <c r="D414" s="369"/>
    </row>
    <row r="415" spans="1:4" ht="36" customHeight="1">
      <c r="A415" s="152" t="s">
        <v>112</v>
      </c>
      <c r="B415" s="152"/>
      <c r="C415" s="152"/>
      <c r="D415" s="152"/>
    </row>
    <row r="416" spans="1:4" ht="36" customHeight="1" thickBot="1">
      <c r="A416" s="369"/>
      <c r="B416" s="369"/>
      <c r="C416" s="369"/>
      <c r="D416" s="369"/>
    </row>
    <row r="417" spans="1:4" ht="36" customHeight="1">
      <c r="A417" s="173" t="s">
        <v>395</v>
      </c>
      <c r="B417" s="174"/>
      <c r="C417" s="174"/>
      <c r="D417" s="175"/>
    </row>
    <row r="418" spans="1:4" ht="36" customHeight="1" thickBot="1">
      <c r="A418" s="82" t="s">
        <v>228</v>
      </c>
      <c r="B418" s="6"/>
      <c r="C418" s="83" t="s">
        <v>107</v>
      </c>
      <c r="D418" s="7"/>
    </row>
  </sheetData>
  <sheetProtection algorithmName="SHA-512" hashValue="MjXH8RQ6Hta5ZraDz6a1uX2ngjpbI65cpps0v/3UQag3kYy4UGG4rk1XlUewXOHeXvyQ3sjpSBhRsG94JDTATA==" saltValue="VuQylpV+Us0dvKYt16i9+w==" spinCount="100000" sheet="1" formatRows="0"/>
  <dataConsolidate/>
  <mergeCells count="412">
    <mergeCell ref="A1:D1"/>
    <mergeCell ref="A2:D2"/>
    <mergeCell ref="A22:B22"/>
    <mergeCell ref="C22:D22"/>
    <mergeCell ref="A23:B23"/>
    <mergeCell ref="C23:D23"/>
    <mergeCell ref="A24:B24"/>
    <mergeCell ref="C24:D24"/>
    <mergeCell ref="A14:D14"/>
    <mergeCell ref="A17:D17"/>
    <mergeCell ref="A19:D19"/>
    <mergeCell ref="A20:D20"/>
    <mergeCell ref="A21:D21"/>
    <mergeCell ref="A7:D7"/>
    <mergeCell ref="B8:D8"/>
    <mergeCell ref="B9:D9"/>
    <mergeCell ref="B10:D10"/>
    <mergeCell ref="B13:D13"/>
    <mergeCell ref="B18:D18"/>
    <mergeCell ref="B11:D11"/>
    <mergeCell ref="B12:D12"/>
    <mergeCell ref="A3:D3"/>
    <mergeCell ref="B4:D4"/>
    <mergeCell ref="A5:D5"/>
    <mergeCell ref="A6:D6"/>
    <mergeCell ref="D15:D16"/>
    <mergeCell ref="A25:B25"/>
    <mergeCell ref="C25:D25"/>
    <mergeCell ref="A40:C40"/>
    <mergeCell ref="A41:C41"/>
    <mergeCell ref="A42:C42"/>
    <mergeCell ref="B43:D43"/>
    <mergeCell ref="A44:C44"/>
    <mergeCell ref="A29:D29"/>
    <mergeCell ref="A31:C31"/>
    <mergeCell ref="A32:C32"/>
    <mergeCell ref="A33:C33"/>
    <mergeCell ref="A26:B26"/>
    <mergeCell ref="C26:D26"/>
    <mergeCell ref="A27:D27"/>
    <mergeCell ref="A28:D28"/>
    <mergeCell ref="A30:C30"/>
    <mergeCell ref="A45:C45"/>
    <mergeCell ref="A34:C34"/>
    <mergeCell ref="A35:C35"/>
    <mergeCell ref="B36:D36"/>
    <mergeCell ref="A37:C37"/>
    <mergeCell ref="A38:C38"/>
    <mergeCell ref="A39:C39"/>
    <mergeCell ref="A52:C52"/>
    <mergeCell ref="A53:C53"/>
    <mergeCell ref="A54:C54"/>
    <mergeCell ref="A55:C55"/>
    <mergeCell ref="A56:C56"/>
    <mergeCell ref="B57:D57"/>
    <mergeCell ref="A46:C46"/>
    <mergeCell ref="A47:C47"/>
    <mergeCell ref="A48:C48"/>
    <mergeCell ref="A49:C49"/>
    <mergeCell ref="B50:D50"/>
    <mergeCell ref="A51:C51"/>
    <mergeCell ref="A62:D62"/>
    <mergeCell ref="A63:D63"/>
    <mergeCell ref="A64:D64"/>
    <mergeCell ref="A65:C65"/>
    <mergeCell ref="A66:C66"/>
    <mergeCell ref="A67:C67"/>
    <mergeCell ref="A58:D58"/>
    <mergeCell ref="A59:B59"/>
    <mergeCell ref="A60:B60"/>
    <mergeCell ref="C60:C61"/>
    <mergeCell ref="D60:D61"/>
    <mergeCell ref="A61:B61"/>
    <mergeCell ref="A80:C80"/>
    <mergeCell ref="B81:D81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86:D86"/>
    <mergeCell ref="A87:D87"/>
    <mergeCell ref="A88:D88"/>
    <mergeCell ref="A89:D89"/>
    <mergeCell ref="A90:D90"/>
    <mergeCell ref="A91:D91"/>
    <mergeCell ref="A82:D82"/>
    <mergeCell ref="A83:B83"/>
    <mergeCell ref="A84:B84"/>
    <mergeCell ref="C84:C85"/>
    <mergeCell ref="D84:D85"/>
    <mergeCell ref="A85:B85"/>
    <mergeCell ref="A98:C98"/>
    <mergeCell ref="A99:C99"/>
    <mergeCell ref="A100:C100"/>
    <mergeCell ref="A101:C101"/>
    <mergeCell ref="A102:C102"/>
    <mergeCell ref="A103:C103"/>
    <mergeCell ref="A92:D92"/>
    <mergeCell ref="A93:D93"/>
    <mergeCell ref="A94:D94"/>
    <mergeCell ref="A95:D95"/>
    <mergeCell ref="A96:C96"/>
    <mergeCell ref="A97:C97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123:D123"/>
    <mergeCell ref="A124:C124"/>
    <mergeCell ref="A125:C125"/>
    <mergeCell ref="A126:C126"/>
    <mergeCell ref="A127:C127"/>
    <mergeCell ref="A128:C128"/>
    <mergeCell ref="A116:C116"/>
    <mergeCell ref="A117:C117"/>
    <mergeCell ref="A118:C118"/>
    <mergeCell ref="B119:D119"/>
    <mergeCell ref="A120:B121"/>
    <mergeCell ref="A122:D122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48:D148"/>
    <mergeCell ref="A149:C149"/>
    <mergeCell ref="A150:C150"/>
    <mergeCell ref="A151:C151"/>
    <mergeCell ref="A152:C152"/>
    <mergeCell ref="A154:C154"/>
    <mergeCell ref="A141:C141"/>
    <mergeCell ref="A142:C142"/>
    <mergeCell ref="A143:C143"/>
    <mergeCell ref="B144:D144"/>
    <mergeCell ref="A145:B146"/>
    <mergeCell ref="A147:D147"/>
    <mergeCell ref="A153:C153"/>
    <mergeCell ref="A159:C159"/>
    <mergeCell ref="A160:C160"/>
    <mergeCell ref="A161:C161"/>
    <mergeCell ref="A162:C162"/>
    <mergeCell ref="A164:C164"/>
    <mergeCell ref="A165:C165"/>
    <mergeCell ref="A155:C155"/>
    <mergeCell ref="A156:C156"/>
    <mergeCell ref="A157:C157"/>
    <mergeCell ref="A158:C158"/>
    <mergeCell ref="A163:C163"/>
    <mergeCell ref="A173:C173"/>
    <mergeCell ref="A174:C174"/>
    <mergeCell ref="A175:C175"/>
    <mergeCell ref="A176:C176"/>
    <mergeCell ref="A177:C177"/>
    <mergeCell ref="A178:C178"/>
    <mergeCell ref="B166:D166"/>
    <mergeCell ref="A167:B168"/>
    <mergeCell ref="A169:D169"/>
    <mergeCell ref="A170:D170"/>
    <mergeCell ref="A171:C171"/>
    <mergeCell ref="A172:C172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97:B198"/>
    <mergeCell ref="A199:D199"/>
    <mergeCell ref="A200:B201"/>
    <mergeCell ref="A202:D202"/>
    <mergeCell ref="A203:D203"/>
    <mergeCell ref="A204:D204"/>
    <mergeCell ref="A191:C191"/>
    <mergeCell ref="A192:C192"/>
    <mergeCell ref="A193:C193"/>
    <mergeCell ref="A194:C194"/>
    <mergeCell ref="A195:C195"/>
    <mergeCell ref="B196:D196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224:D224"/>
    <mergeCell ref="A225:C225"/>
    <mergeCell ref="A226:C226"/>
    <mergeCell ref="A227:C227"/>
    <mergeCell ref="A228:C228"/>
    <mergeCell ref="A229:C229"/>
    <mergeCell ref="A217:C217"/>
    <mergeCell ref="A218:C218"/>
    <mergeCell ref="A219:C219"/>
    <mergeCell ref="B220:D220"/>
    <mergeCell ref="A221:B222"/>
    <mergeCell ref="A223:D223"/>
    <mergeCell ref="A236:C236"/>
    <mergeCell ref="A237:C237"/>
    <mergeCell ref="A238:C238"/>
    <mergeCell ref="A239:C239"/>
    <mergeCell ref="A240:C240"/>
    <mergeCell ref="B241:D241"/>
    <mergeCell ref="A230:C230"/>
    <mergeCell ref="A231:C231"/>
    <mergeCell ref="A232:C232"/>
    <mergeCell ref="A233:C233"/>
    <mergeCell ref="A234:C234"/>
    <mergeCell ref="A235:C235"/>
    <mergeCell ref="A249:C249"/>
    <mergeCell ref="A250:C250"/>
    <mergeCell ref="A251:C251"/>
    <mergeCell ref="A252:C252"/>
    <mergeCell ref="A253:C253"/>
    <mergeCell ref="A254:C254"/>
    <mergeCell ref="A242:B243"/>
    <mergeCell ref="A244:D244"/>
    <mergeCell ref="A245:D245"/>
    <mergeCell ref="A246:C246"/>
    <mergeCell ref="A247:C247"/>
    <mergeCell ref="A248:C248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73:B274"/>
    <mergeCell ref="A275:D275"/>
    <mergeCell ref="A276:D276"/>
    <mergeCell ref="A277:C277"/>
    <mergeCell ref="A278:C278"/>
    <mergeCell ref="A279:C279"/>
    <mergeCell ref="A267:C267"/>
    <mergeCell ref="A268:C268"/>
    <mergeCell ref="A269:C269"/>
    <mergeCell ref="A270:C270"/>
    <mergeCell ref="A271:C271"/>
    <mergeCell ref="B272:D272"/>
    <mergeCell ref="A286:C286"/>
    <mergeCell ref="A287:C287"/>
    <mergeCell ref="A288:C288"/>
    <mergeCell ref="A289:C289"/>
    <mergeCell ref="A290:C290"/>
    <mergeCell ref="A291:C291"/>
    <mergeCell ref="A280:C280"/>
    <mergeCell ref="A281:C281"/>
    <mergeCell ref="A282:C282"/>
    <mergeCell ref="A283:C283"/>
    <mergeCell ref="A284:C284"/>
    <mergeCell ref="A285:C285"/>
    <mergeCell ref="A298:C298"/>
    <mergeCell ref="A299:C299"/>
    <mergeCell ref="A300:C300"/>
    <mergeCell ref="A301:C301"/>
    <mergeCell ref="A302:C302"/>
    <mergeCell ref="B303:D303"/>
    <mergeCell ref="A292:C292"/>
    <mergeCell ref="A293:C293"/>
    <mergeCell ref="A294:C294"/>
    <mergeCell ref="A295:C295"/>
    <mergeCell ref="A296:C296"/>
    <mergeCell ref="A297:C297"/>
    <mergeCell ref="A312:C312"/>
    <mergeCell ref="A313:C313"/>
    <mergeCell ref="A314:C314"/>
    <mergeCell ref="A315:C315"/>
    <mergeCell ref="A316:C316"/>
    <mergeCell ref="A317:C317"/>
    <mergeCell ref="A304:B305"/>
    <mergeCell ref="A306:D306"/>
    <mergeCell ref="A307:B308"/>
    <mergeCell ref="A309:D309"/>
    <mergeCell ref="A310:D310"/>
    <mergeCell ref="A311:D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B338:D338"/>
    <mergeCell ref="A339:B340"/>
    <mergeCell ref="A341:D341"/>
    <mergeCell ref="A342:B343"/>
    <mergeCell ref="A330:C330"/>
    <mergeCell ref="A331:C331"/>
    <mergeCell ref="A332:C332"/>
    <mergeCell ref="A333:C333"/>
    <mergeCell ref="A334:C334"/>
    <mergeCell ref="A335:C335"/>
    <mergeCell ref="A350:C350"/>
    <mergeCell ref="A351:C351"/>
    <mergeCell ref="A352:C352"/>
    <mergeCell ref="A353:C353"/>
    <mergeCell ref="A354:C354"/>
    <mergeCell ref="A355:C355"/>
    <mergeCell ref="A344:D344"/>
    <mergeCell ref="A345:D345"/>
    <mergeCell ref="A346:D346"/>
    <mergeCell ref="A347:C347"/>
    <mergeCell ref="A348:C348"/>
    <mergeCell ref="A349:C349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74:C374"/>
    <mergeCell ref="A375:C375"/>
    <mergeCell ref="A376:C376"/>
    <mergeCell ref="A377:C377"/>
    <mergeCell ref="A378:C378"/>
    <mergeCell ref="A379:C379"/>
    <mergeCell ref="A368:C368"/>
    <mergeCell ref="A369:C369"/>
    <mergeCell ref="A370:C370"/>
    <mergeCell ref="A371:C371"/>
    <mergeCell ref="A372:C372"/>
    <mergeCell ref="A373:C373"/>
    <mergeCell ref="A386:C386"/>
    <mergeCell ref="A387:C387"/>
    <mergeCell ref="B388:D388"/>
    <mergeCell ref="A389:B390"/>
    <mergeCell ref="A391:D391"/>
    <mergeCell ref="A392:B393"/>
    <mergeCell ref="A380:C380"/>
    <mergeCell ref="A381:C381"/>
    <mergeCell ref="A382:C382"/>
    <mergeCell ref="A383:C383"/>
    <mergeCell ref="A384:C384"/>
    <mergeCell ref="A385:C385"/>
    <mergeCell ref="A412:D412"/>
    <mergeCell ref="A413:D413"/>
    <mergeCell ref="A414:D414"/>
    <mergeCell ref="A415:D415"/>
    <mergeCell ref="A416:D416"/>
    <mergeCell ref="A417:D417"/>
    <mergeCell ref="A403:B403"/>
    <mergeCell ref="C403:D403"/>
    <mergeCell ref="A404:D404"/>
    <mergeCell ref="A409:D409"/>
    <mergeCell ref="A410:B410"/>
    <mergeCell ref="A411:D411"/>
    <mergeCell ref="A398:D398"/>
    <mergeCell ref="A399:D399"/>
    <mergeCell ref="A400:D400"/>
    <mergeCell ref="A401:B401"/>
    <mergeCell ref="C401:D401"/>
    <mergeCell ref="A402:B402"/>
    <mergeCell ref="C402:D402"/>
    <mergeCell ref="A394:D394"/>
    <mergeCell ref="A395:B395"/>
    <mergeCell ref="A396:B396"/>
    <mergeCell ref="C396:C397"/>
    <mergeCell ref="D396:D397"/>
    <mergeCell ref="A397:B397"/>
  </mergeCells>
  <conditionalFormatting sqref="C410">
    <cfRule type="containsText" dxfId="7" priority="4" operator="containsText" text="INSATISFATÓRIO">
      <formula>NOT(ISERROR(SEARCH("INSATISFATÓRIO",C410)))</formula>
    </cfRule>
  </conditionalFormatting>
  <conditionalFormatting sqref="D410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D112:D114 D66:D79 D98:D110 D116:D117 D126:D133 D135:D137 D139:D142 D151:D154 D156:D158 D160:D164 D173:D180 D182:D187 D189:D194 D207:D210 D212:D213 D215:D218 D227:D229 D231:D233 D235:D239 D248:D256 D258:D266 D268:D270 D279:D291 D293:D298 D300:D301 D314:D320 D322:D330 D332:D336 D349:D363 D365:D373 D375:D386</xm:sqref>
        </x14:dataValidation>
        <x14:dataValidation type="list" allowBlank="1" showInputMessage="1" showErrorMessage="1" xr:uid="{00000000-0002-0000-0200-000001000000}">
          <x14:formula1>
            <xm:f>DADOS!$C$1:$C$135</xm:f>
          </x14:formula1>
          <xm:sqref>B13</xm:sqref>
        </x14:dataValidation>
        <x14:dataValidation type="list" allowBlank="1" showInputMessage="1" showErrorMessage="1" xr:uid="{00000000-0002-0000-0200-000002000000}">
          <x14:formula1>
            <xm:f>DADOS!$A$1</xm:f>
          </x14:formula1>
          <xm:sqref>D52:D55 D31:D34 D38:D41 D45:D48</xm:sqref>
        </x14:dataValidation>
        <x14:dataValidation type="list" allowBlank="1" showInputMessage="1" showErrorMessage="1" xr:uid="{00000000-0002-0000-0200-000003000000}">
          <x14:formula1>
            <xm:f>DADOS!$B$1:$B$33</xm:f>
          </x14:formula1>
          <xm:sqref>B12:D12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35"/>
  <sheetViews>
    <sheetView view="pageBreakPreview" zoomScaleNormal="100" zoomScaleSheetLayoutView="100" workbookViewId="0">
      <selection activeCell="D221" sqref="D221"/>
    </sheetView>
  </sheetViews>
  <sheetFormatPr defaultColWidth="9.140625" defaultRowHeight="15"/>
  <cols>
    <col min="1" max="4" width="34" customWidth="1"/>
    <col min="5" max="5" width="29.42578125" style="9" hidden="1" customWidth="1"/>
    <col min="6" max="6" width="9.140625" customWidth="1"/>
  </cols>
  <sheetData>
    <row r="1" spans="1:5" ht="39.950000000000003" customHeight="1">
      <c r="A1" s="182" t="s">
        <v>525</v>
      </c>
      <c r="B1" s="182"/>
      <c r="C1" s="182"/>
      <c r="D1" s="182"/>
    </row>
    <row r="2" spans="1:5" ht="39.950000000000003" customHeight="1" thickBot="1">
      <c r="A2" s="183" t="s">
        <v>524</v>
      </c>
      <c r="B2" s="183"/>
      <c r="C2" s="183"/>
      <c r="D2" s="183"/>
    </row>
    <row r="3" spans="1:5" ht="27" customHeight="1" thickBot="1">
      <c r="A3" s="307" t="s">
        <v>130</v>
      </c>
      <c r="B3" s="307"/>
      <c r="C3" s="307"/>
      <c r="D3" s="307"/>
      <c r="E3" s="8"/>
    </row>
    <row r="4" spans="1:5" ht="27" customHeight="1" thickBot="1">
      <c r="A4" s="308"/>
      <c r="B4" s="309"/>
      <c r="C4" s="309"/>
      <c r="D4" s="310"/>
      <c r="E4" s="8"/>
    </row>
    <row r="5" spans="1:5" ht="27" customHeight="1" thickBot="1">
      <c r="A5" s="311" t="s">
        <v>131</v>
      </c>
      <c r="B5" s="311"/>
      <c r="C5" s="311"/>
      <c r="D5" s="311"/>
      <c r="E5" s="8"/>
    </row>
    <row r="6" spans="1:5" ht="27" customHeight="1" thickBot="1">
      <c r="A6" s="12" t="s">
        <v>169</v>
      </c>
      <c r="B6" s="312" t="s">
        <v>230</v>
      </c>
      <c r="C6" s="313"/>
      <c r="D6" s="314"/>
      <c r="E6" s="8"/>
    </row>
    <row r="7" spans="1:5" ht="27" customHeight="1" thickBot="1">
      <c r="A7" s="315"/>
      <c r="B7" s="315"/>
      <c r="C7" s="315"/>
      <c r="D7" s="315"/>
      <c r="E7" s="8"/>
    </row>
    <row r="8" spans="1:5" ht="27" customHeight="1" thickBot="1">
      <c r="A8" s="316" t="s">
        <v>133</v>
      </c>
      <c r="B8" s="316"/>
      <c r="C8" s="316"/>
      <c r="D8" s="316"/>
      <c r="E8" s="8"/>
    </row>
    <row r="9" spans="1:5" ht="27" customHeight="1" thickBot="1">
      <c r="A9" s="317" t="s">
        <v>134</v>
      </c>
      <c r="B9" s="318"/>
      <c r="C9" s="318"/>
      <c r="D9" s="319"/>
    </row>
    <row r="10" spans="1:5" ht="27" customHeight="1">
      <c r="A10" s="13" t="s">
        <v>0</v>
      </c>
      <c r="B10" s="320"/>
      <c r="C10" s="320"/>
      <c r="D10" s="321"/>
    </row>
    <row r="11" spans="1:5" ht="27" customHeight="1">
      <c r="A11" s="14" t="s">
        <v>1</v>
      </c>
      <c r="B11" s="286"/>
      <c r="C11" s="286"/>
      <c r="D11" s="287"/>
    </row>
    <row r="12" spans="1:5" ht="27" customHeight="1">
      <c r="A12" s="14" t="s">
        <v>135</v>
      </c>
      <c r="B12" s="280" t="s">
        <v>514</v>
      </c>
      <c r="C12" s="281"/>
      <c r="D12" s="282"/>
    </row>
    <row r="13" spans="1:5" ht="27" customHeight="1">
      <c r="A13" s="15" t="s">
        <v>136</v>
      </c>
      <c r="B13" s="283"/>
      <c r="C13" s="284"/>
      <c r="D13" s="285"/>
    </row>
    <row r="14" spans="1:5" ht="27" customHeight="1">
      <c r="A14" s="15" t="s">
        <v>523</v>
      </c>
      <c r="B14" s="286"/>
      <c r="C14" s="286"/>
      <c r="D14" s="287"/>
    </row>
    <row r="15" spans="1:5" ht="27" customHeight="1" thickBot="1">
      <c r="A15" s="16" t="s">
        <v>138</v>
      </c>
      <c r="B15" s="414"/>
      <c r="C15" s="415"/>
      <c r="D15" s="416"/>
    </row>
    <row r="16" spans="1:5" ht="27" customHeight="1">
      <c r="A16" s="391" t="s">
        <v>515</v>
      </c>
      <c r="B16" s="391"/>
      <c r="C16" s="391"/>
      <c r="D16" s="391"/>
    </row>
    <row r="17" spans="1:5" ht="27" customHeight="1">
      <c r="A17" s="89" t="s">
        <v>516</v>
      </c>
      <c r="B17" s="112"/>
      <c r="C17" s="112"/>
      <c r="D17" s="115"/>
    </row>
    <row r="18" spans="1:5" ht="27" customHeight="1" thickBot="1">
      <c r="A18" s="90" t="s">
        <v>394</v>
      </c>
      <c r="B18" s="114" t="s">
        <v>517</v>
      </c>
      <c r="C18" s="113" t="s">
        <v>518</v>
      </c>
      <c r="D18" s="116"/>
    </row>
    <row r="19" spans="1:5" ht="27" customHeight="1">
      <c r="A19" s="392" t="s">
        <v>104</v>
      </c>
      <c r="B19" s="392"/>
      <c r="C19" s="392"/>
      <c r="D19" s="392"/>
    </row>
    <row r="20" spans="1:5" ht="27" customHeight="1" thickBot="1">
      <c r="A20" s="91" t="s">
        <v>521</v>
      </c>
      <c r="B20" s="393"/>
      <c r="C20" s="394"/>
      <c r="D20" s="395"/>
    </row>
    <row r="21" spans="1:5" ht="27" customHeight="1" thickBot="1">
      <c r="A21" s="289"/>
      <c r="B21" s="289"/>
      <c r="C21" s="289"/>
      <c r="D21" s="289"/>
    </row>
    <row r="22" spans="1:5" ht="27" customHeight="1" thickBot="1">
      <c r="A22" s="347" t="s">
        <v>109</v>
      </c>
      <c r="B22" s="347"/>
      <c r="C22" s="347"/>
      <c r="D22" s="347"/>
    </row>
    <row r="23" spans="1:5" ht="27" customHeight="1" thickBot="1">
      <c r="A23" s="290" t="s">
        <v>140</v>
      </c>
      <c r="B23" s="290"/>
      <c r="C23" s="290"/>
      <c r="D23" s="290"/>
    </row>
    <row r="24" spans="1:5" ht="27" customHeight="1" thickBot="1">
      <c r="A24" s="291" t="s">
        <v>2</v>
      </c>
      <c r="B24" s="292"/>
      <c r="C24" s="292" t="s">
        <v>3</v>
      </c>
      <c r="D24" s="293"/>
      <c r="E24" s="8"/>
    </row>
    <row r="25" spans="1:5" ht="27" customHeight="1">
      <c r="A25" s="294" t="s">
        <v>511</v>
      </c>
      <c r="B25" s="295"/>
      <c r="C25" s="296">
        <v>0</v>
      </c>
      <c r="D25" s="297"/>
      <c r="E25" s="8"/>
    </row>
    <row r="26" spans="1:5" ht="27" customHeight="1">
      <c r="A26" s="298" t="s">
        <v>6</v>
      </c>
      <c r="B26" s="299"/>
      <c r="C26" s="242">
        <v>1</v>
      </c>
      <c r="D26" s="243"/>
      <c r="E26" s="8"/>
    </row>
    <row r="27" spans="1:5" ht="27" customHeight="1">
      <c r="A27" s="298" t="s">
        <v>141</v>
      </c>
      <c r="B27" s="299"/>
      <c r="C27" s="242">
        <v>2</v>
      </c>
      <c r="D27" s="243"/>
      <c r="E27" s="8"/>
    </row>
    <row r="28" spans="1:5" ht="27" customHeight="1" thickBot="1">
      <c r="A28" s="300" t="s">
        <v>4</v>
      </c>
      <c r="B28" s="301"/>
      <c r="C28" s="246">
        <v>3</v>
      </c>
      <c r="D28" s="247"/>
      <c r="E28" s="8"/>
    </row>
    <row r="29" spans="1:5" ht="27" customHeight="1" thickBot="1">
      <c r="A29" s="302"/>
      <c r="B29" s="302"/>
      <c r="C29" s="302"/>
      <c r="D29" s="302"/>
    </row>
    <row r="30" spans="1:5" ht="27" customHeight="1" thickBot="1">
      <c r="A30" s="303" t="s">
        <v>170</v>
      </c>
      <c r="B30" s="303"/>
      <c r="C30" s="303"/>
      <c r="D30" s="303"/>
    </row>
    <row r="31" spans="1:5" ht="52.5" customHeight="1" thickBot="1">
      <c r="A31" s="168" t="s">
        <v>433</v>
      </c>
      <c r="B31" s="168"/>
      <c r="C31" s="168"/>
      <c r="D31" s="168"/>
    </row>
    <row r="32" spans="1:5" ht="27" customHeight="1">
      <c r="A32" s="276" t="s">
        <v>435</v>
      </c>
      <c r="B32" s="276"/>
      <c r="C32" s="276"/>
      <c r="D32" s="93" t="s">
        <v>3</v>
      </c>
      <c r="E32" s="18"/>
    </row>
    <row r="33" spans="1:5" ht="27" customHeight="1">
      <c r="A33" s="304" t="s">
        <v>436</v>
      </c>
      <c r="B33" s="305"/>
      <c r="C33" s="306"/>
      <c r="D33" s="1"/>
    </row>
    <row r="34" spans="1:5" ht="27" customHeight="1">
      <c r="A34" s="304" t="s">
        <v>437</v>
      </c>
      <c r="B34" s="305"/>
      <c r="C34" s="306"/>
      <c r="D34" s="2"/>
    </row>
    <row r="35" spans="1:5" ht="27" customHeight="1">
      <c r="A35" s="304" t="s">
        <v>438</v>
      </c>
      <c r="B35" s="305"/>
      <c r="C35" s="306"/>
      <c r="D35" s="2"/>
    </row>
    <row r="36" spans="1:5" ht="27" customHeight="1">
      <c r="A36" s="304" t="s">
        <v>439</v>
      </c>
      <c r="B36" s="305"/>
      <c r="C36" s="306"/>
      <c r="D36" s="2"/>
    </row>
    <row r="37" spans="1:5" ht="27" customHeight="1">
      <c r="A37" s="278" t="s">
        <v>145</v>
      </c>
      <c r="B37" s="278"/>
      <c r="C37" s="278"/>
      <c r="D37" s="24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2" t="s">
        <v>106</v>
      </c>
      <c r="B38" s="260" t="s">
        <v>146</v>
      </c>
      <c r="C38" s="260"/>
      <c r="D38" s="260"/>
    </row>
    <row r="39" spans="1:5" ht="27" customHeight="1">
      <c r="A39" s="276" t="s">
        <v>440</v>
      </c>
      <c r="B39" s="276"/>
      <c r="C39" s="276"/>
      <c r="D39" s="93" t="s">
        <v>3</v>
      </c>
    </row>
    <row r="40" spans="1:5" ht="34.5" customHeight="1">
      <c r="A40" s="277" t="s">
        <v>147</v>
      </c>
      <c r="B40" s="277"/>
      <c r="C40" s="277"/>
      <c r="D40" s="2"/>
    </row>
    <row r="41" spans="1:5" ht="34.5" customHeight="1">
      <c r="A41" s="277" t="s">
        <v>148</v>
      </c>
      <c r="B41" s="277"/>
      <c r="C41" s="277"/>
      <c r="D41" s="2"/>
    </row>
    <row r="42" spans="1:5" ht="34.5" customHeight="1">
      <c r="A42" s="277" t="s">
        <v>149</v>
      </c>
      <c r="B42" s="277"/>
      <c r="C42" s="277"/>
      <c r="D42" s="2"/>
    </row>
    <row r="43" spans="1:5" ht="34.5" customHeight="1">
      <c r="A43" s="277" t="s">
        <v>150</v>
      </c>
      <c r="B43" s="277"/>
      <c r="C43" s="277"/>
      <c r="D43" s="2"/>
    </row>
    <row r="44" spans="1:5" ht="27" customHeight="1">
      <c r="A44" s="278" t="s">
        <v>151</v>
      </c>
      <c r="B44" s="278"/>
      <c r="C44" s="278"/>
      <c r="D44" s="24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1" customHeight="1" thickBot="1">
      <c r="A45" s="25" t="s">
        <v>106</v>
      </c>
      <c r="B45" s="260" t="s">
        <v>146</v>
      </c>
      <c r="C45" s="260"/>
      <c r="D45" s="260"/>
      <c r="E45" s="26"/>
    </row>
    <row r="46" spans="1:5" ht="57" customHeight="1">
      <c r="A46" s="275" t="s">
        <v>441</v>
      </c>
      <c r="B46" s="275"/>
      <c r="C46" s="275"/>
      <c r="D46" s="28" t="s">
        <v>3</v>
      </c>
      <c r="E46" s="26"/>
    </row>
    <row r="47" spans="1:5" ht="27" customHeight="1">
      <c r="A47" s="273" t="s">
        <v>442</v>
      </c>
      <c r="B47" s="273"/>
      <c r="C47" s="273"/>
      <c r="D47" s="2"/>
      <c r="E47" s="26"/>
    </row>
    <row r="48" spans="1:5" ht="27" customHeight="1">
      <c r="A48" s="273" t="s">
        <v>443</v>
      </c>
      <c r="B48" s="273"/>
      <c r="C48" s="273"/>
      <c r="D48" s="2"/>
      <c r="E48" s="26"/>
    </row>
    <row r="49" spans="1:5" ht="27" customHeight="1">
      <c r="A49" s="273" t="s">
        <v>444</v>
      </c>
      <c r="B49" s="273"/>
      <c r="C49" s="273"/>
      <c r="D49" s="2"/>
    </row>
    <row r="50" spans="1:5" ht="27" customHeight="1">
      <c r="A50" s="273" t="s">
        <v>445</v>
      </c>
      <c r="B50" s="273"/>
      <c r="C50" s="273"/>
      <c r="D50" s="2"/>
    </row>
    <row r="51" spans="1:5" ht="27" customHeight="1">
      <c r="A51" s="278" t="s">
        <v>152</v>
      </c>
      <c r="B51" s="278"/>
      <c r="C51" s="278"/>
      <c r="D51" s="24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80.25" customHeight="1" thickBot="1">
      <c r="A52" s="25" t="s">
        <v>106</v>
      </c>
      <c r="B52" s="260" t="s">
        <v>146</v>
      </c>
      <c r="C52" s="260"/>
      <c r="D52" s="260"/>
      <c r="E52" s="26"/>
    </row>
    <row r="53" spans="1:5" ht="27" customHeight="1">
      <c r="A53" s="279" t="s">
        <v>446</v>
      </c>
      <c r="B53" s="279"/>
      <c r="C53" s="279"/>
      <c r="D53" s="28" t="s">
        <v>3</v>
      </c>
      <c r="E53" s="26"/>
    </row>
    <row r="54" spans="1:5" ht="27" customHeight="1">
      <c r="A54" s="273" t="s">
        <v>447</v>
      </c>
      <c r="B54" s="273"/>
      <c r="C54" s="273"/>
      <c r="D54" s="2"/>
      <c r="E54" s="26"/>
    </row>
    <row r="55" spans="1:5" ht="27" customHeight="1">
      <c r="A55" s="273" t="s">
        <v>448</v>
      </c>
      <c r="B55" s="273"/>
      <c r="C55" s="273"/>
      <c r="D55" s="2"/>
      <c r="E55" s="26"/>
    </row>
    <row r="56" spans="1:5" ht="27" customHeight="1">
      <c r="A56" s="273" t="s">
        <v>449</v>
      </c>
      <c r="B56" s="273"/>
      <c r="C56" s="273"/>
      <c r="D56" s="2"/>
    </row>
    <row r="57" spans="1:5" ht="27" customHeight="1">
      <c r="A57" s="273" t="s">
        <v>450</v>
      </c>
      <c r="B57" s="273"/>
      <c r="C57" s="273"/>
      <c r="D57" s="2"/>
    </row>
    <row r="58" spans="1:5" ht="27" customHeight="1">
      <c r="A58" s="272" t="s">
        <v>153</v>
      </c>
      <c r="B58" s="272"/>
      <c r="C58" s="272"/>
      <c r="D58" s="20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5" t="s">
        <v>106</v>
      </c>
      <c r="B59" s="260" t="s">
        <v>146</v>
      </c>
      <c r="C59" s="260"/>
      <c r="D59" s="260"/>
    </row>
    <row r="60" spans="1:5" ht="27" customHeight="1" thickBot="1">
      <c r="A60" s="367"/>
      <c r="B60" s="367"/>
      <c r="C60" s="367"/>
      <c r="D60" s="367"/>
    </row>
    <row r="61" spans="1:5" ht="27" customHeight="1">
      <c r="A61" s="264" t="s">
        <v>154</v>
      </c>
      <c r="B61" s="264"/>
      <c r="C61" s="92" t="s">
        <v>155</v>
      </c>
      <c r="D61" s="30" t="s">
        <v>156</v>
      </c>
      <c r="E61" s="9">
        <f>SUM(E37:E58)</f>
        <v>12</v>
      </c>
    </row>
    <row r="62" spans="1:5" ht="35.25" customHeight="1">
      <c r="A62" s="359" t="s">
        <v>171</v>
      </c>
      <c r="B62" s="360"/>
      <c r="C62" s="361" t="e">
        <f>D37+D44+D51+D58</f>
        <v>#VALUE!</v>
      </c>
      <c r="D62" s="363" t="e">
        <f>C62/12*100</f>
        <v>#VALUE!</v>
      </c>
    </row>
    <row r="63" spans="1:5" ht="35.25" customHeight="1" thickBot="1">
      <c r="A63" s="365" t="s">
        <v>157</v>
      </c>
      <c r="B63" s="366"/>
      <c r="C63" s="362"/>
      <c r="D63" s="364"/>
    </row>
    <row r="64" spans="1:5" ht="27" customHeight="1" thickBot="1">
      <c r="A64" s="344"/>
      <c r="B64" s="345"/>
      <c r="C64" s="345"/>
      <c r="D64" s="346"/>
    </row>
    <row r="65" spans="1:5" ht="27" customHeight="1" thickBot="1">
      <c r="A65" s="303" t="s">
        <v>451</v>
      </c>
      <c r="B65" s="303"/>
      <c r="C65" s="303"/>
      <c r="D65" s="303"/>
    </row>
    <row r="66" spans="1:5" ht="63" customHeight="1" thickBot="1">
      <c r="A66" s="169" t="s">
        <v>434</v>
      </c>
      <c r="B66" s="169"/>
      <c r="C66" s="169"/>
      <c r="D66" s="169"/>
    </row>
    <row r="67" spans="1:5" ht="27" customHeight="1">
      <c r="A67" s="257" t="s">
        <v>108</v>
      </c>
      <c r="B67" s="258"/>
      <c r="C67" s="259"/>
      <c r="D67" s="32" t="s">
        <v>3</v>
      </c>
    </row>
    <row r="68" spans="1:5" ht="27" customHeight="1">
      <c r="A68" s="211" t="s">
        <v>526</v>
      </c>
      <c r="B68" s="212"/>
      <c r="C68" s="213"/>
      <c r="D68" s="3"/>
      <c r="E68" s="9">
        <v>3</v>
      </c>
    </row>
    <row r="69" spans="1:5" ht="34.5" customHeight="1">
      <c r="A69" s="211" t="s">
        <v>527</v>
      </c>
      <c r="B69" s="212"/>
      <c r="C69" s="213"/>
      <c r="D69" s="3"/>
      <c r="E69" s="9">
        <v>3</v>
      </c>
    </row>
    <row r="70" spans="1:5" ht="27" customHeight="1">
      <c r="A70" s="211" t="s">
        <v>528</v>
      </c>
      <c r="B70" s="212"/>
      <c r="C70" s="213"/>
      <c r="D70" s="3"/>
      <c r="E70" s="9">
        <v>3</v>
      </c>
    </row>
    <row r="71" spans="1:5" ht="27" customHeight="1">
      <c r="A71" s="211" t="s">
        <v>529</v>
      </c>
      <c r="B71" s="212"/>
      <c r="C71" s="213"/>
      <c r="D71" s="3"/>
      <c r="E71" s="9">
        <v>3</v>
      </c>
    </row>
    <row r="72" spans="1:5" ht="27" customHeight="1">
      <c r="A72" s="211" t="s">
        <v>530</v>
      </c>
      <c r="B72" s="212"/>
      <c r="C72" s="213"/>
      <c r="D72" s="3"/>
      <c r="E72" s="9">
        <v>3</v>
      </c>
    </row>
    <row r="73" spans="1:5" ht="27" customHeight="1">
      <c r="A73" s="211" t="s">
        <v>531</v>
      </c>
      <c r="B73" s="212"/>
      <c r="C73" s="213"/>
      <c r="D73" s="3"/>
      <c r="E73" s="9">
        <v>3</v>
      </c>
    </row>
    <row r="74" spans="1:5" ht="27" customHeight="1">
      <c r="A74" s="211" t="s">
        <v>532</v>
      </c>
      <c r="B74" s="212"/>
      <c r="C74" s="213"/>
      <c r="D74" s="3"/>
      <c r="E74" s="9">
        <v>3</v>
      </c>
    </row>
    <row r="75" spans="1:5" ht="27" customHeight="1">
      <c r="A75" s="211" t="s">
        <v>533</v>
      </c>
      <c r="B75" s="212"/>
      <c r="C75" s="213"/>
      <c r="D75" s="3"/>
      <c r="E75" s="9">
        <v>3</v>
      </c>
    </row>
    <row r="76" spans="1:5" ht="27" customHeight="1">
      <c r="A76" s="211" t="s">
        <v>534</v>
      </c>
      <c r="B76" s="212"/>
      <c r="C76" s="213"/>
      <c r="D76" s="3"/>
      <c r="E76" s="9">
        <v>3</v>
      </c>
    </row>
    <row r="77" spans="1:5" ht="27" customHeight="1">
      <c r="A77" s="211" t="s">
        <v>535</v>
      </c>
      <c r="B77" s="212"/>
      <c r="C77" s="213"/>
      <c r="D77" s="3"/>
      <c r="E77" s="9">
        <v>3</v>
      </c>
    </row>
    <row r="78" spans="1:5" ht="27" customHeight="1">
      <c r="A78" s="211" t="s">
        <v>536</v>
      </c>
      <c r="B78" s="212"/>
      <c r="C78" s="213"/>
      <c r="D78" s="3"/>
      <c r="E78" s="9">
        <v>3</v>
      </c>
    </row>
    <row r="79" spans="1:5" ht="27" customHeight="1">
      <c r="A79" s="211" t="s">
        <v>537</v>
      </c>
      <c r="B79" s="212"/>
      <c r="C79" s="213"/>
      <c r="D79" s="3"/>
      <c r="E79" s="9">
        <v>3</v>
      </c>
    </row>
    <row r="80" spans="1:5" ht="27" customHeight="1">
      <c r="A80" s="211" t="s">
        <v>538</v>
      </c>
      <c r="B80" s="212"/>
      <c r="C80" s="213"/>
      <c r="D80" s="3"/>
      <c r="E80" s="9">
        <v>3</v>
      </c>
    </row>
    <row r="81" spans="1:5" ht="27" customHeight="1">
      <c r="A81" s="211" t="s">
        <v>539</v>
      </c>
      <c r="B81" s="212"/>
      <c r="C81" s="213"/>
      <c r="D81" s="3"/>
      <c r="E81" s="9">
        <v>3</v>
      </c>
    </row>
    <row r="82" spans="1:5" ht="27" customHeight="1">
      <c r="A82" s="272" t="s">
        <v>159</v>
      </c>
      <c r="B82" s="272"/>
      <c r="C82" s="272"/>
      <c r="D82" s="95">
        <f>SUM(D68:D81)</f>
        <v>0</v>
      </c>
      <c r="E82" s="9">
        <f>SUM(E68:E81)</f>
        <v>42</v>
      </c>
    </row>
    <row r="83" spans="1:5" ht="80.25" customHeight="1" thickBot="1">
      <c r="A83" s="34" t="s">
        <v>106</v>
      </c>
      <c r="B83" s="260" t="s">
        <v>146</v>
      </c>
      <c r="C83" s="260"/>
      <c r="D83" s="260"/>
    </row>
    <row r="84" spans="1:5" ht="27" customHeight="1" thickBot="1">
      <c r="A84" s="261"/>
      <c r="B84" s="262"/>
      <c r="C84" s="262"/>
      <c r="D84" s="263"/>
    </row>
    <row r="85" spans="1:5" ht="27" customHeight="1">
      <c r="A85" s="264" t="s">
        <v>160</v>
      </c>
      <c r="B85" s="265"/>
      <c r="C85" s="92" t="s">
        <v>155</v>
      </c>
      <c r="D85" s="30" t="s">
        <v>156</v>
      </c>
    </row>
    <row r="86" spans="1:5" ht="37.5" customHeight="1">
      <c r="A86" s="266" t="s">
        <v>161</v>
      </c>
      <c r="B86" s="267"/>
      <c r="C86" s="268">
        <f>D82</f>
        <v>0</v>
      </c>
      <c r="D86" s="270">
        <f>C86/42*100</f>
        <v>0</v>
      </c>
    </row>
    <row r="87" spans="1:5" ht="37.5" customHeight="1" thickBot="1">
      <c r="A87" s="234" t="s">
        <v>157</v>
      </c>
      <c r="B87" s="235"/>
      <c r="C87" s="269"/>
      <c r="D87" s="271"/>
    </row>
    <row r="88" spans="1:5" ht="27" customHeight="1" thickBot="1">
      <c r="A88" s="344"/>
      <c r="B88" s="345"/>
      <c r="C88" s="345"/>
      <c r="D88" s="346"/>
    </row>
    <row r="89" spans="1:5" ht="27" customHeight="1">
      <c r="A89" s="388" t="s">
        <v>493</v>
      </c>
      <c r="B89" s="388"/>
      <c r="C89" s="388"/>
      <c r="D89" s="388"/>
    </row>
    <row r="90" spans="1:5" ht="45" customHeight="1">
      <c r="A90" s="165" t="s">
        <v>434</v>
      </c>
      <c r="B90" s="166"/>
      <c r="C90" s="166"/>
      <c r="D90" s="167"/>
    </row>
    <row r="91" spans="1:5">
      <c r="A91" s="349" t="s">
        <v>143</v>
      </c>
      <c r="B91" s="350"/>
      <c r="C91" s="350"/>
      <c r="D91" s="351"/>
    </row>
    <row r="92" spans="1:5" ht="27" customHeight="1">
      <c r="A92" s="352" t="s">
        <v>185</v>
      </c>
      <c r="B92" s="350"/>
      <c r="C92" s="350"/>
      <c r="D92" s="351"/>
    </row>
    <row r="93" spans="1:5" ht="27" customHeight="1">
      <c r="A93" s="352" t="s">
        <v>187</v>
      </c>
      <c r="B93" s="350"/>
      <c r="C93" s="350"/>
      <c r="D93" s="351"/>
      <c r="E93" s="36"/>
    </row>
    <row r="94" spans="1:5" ht="27" customHeight="1">
      <c r="A94" s="352" t="s">
        <v>186</v>
      </c>
      <c r="B94" s="350"/>
      <c r="C94" s="350"/>
      <c r="D94" s="351"/>
    </row>
    <row r="95" spans="1:5" ht="27" customHeight="1" thickBot="1">
      <c r="A95" s="353" t="s">
        <v>172</v>
      </c>
      <c r="B95" s="354"/>
      <c r="C95" s="354"/>
      <c r="D95" s="355"/>
    </row>
    <row r="96" spans="1:5" ht="27" customHeight="1" thickBot="1">
      <c r="A96" s="356" t="s">
        <v>412</v>
      </c>
      <c r="B96" s="356"/>
      <c r="C96" s="356"/>
      <c r="D96" s="356"/>
    </row>
    <row r="97" spans="1:5" ht="48" customHeight="1">
      <c r="A97" s="214" t="s">
        <v>175</v>
      </c>
      <c r="B97" s="215"/>
      <c r="C97" s="215"/>
      <c r="D97" s="331"/>
    </row>
    <row r="98" spans="1:5" ht="27" customHeight="1">
      <c r="A98" s="196" t="s">
        <v>399</v>
      </c>
      <c r="B98" s="197"/>
      <c r="C98" s="197"/>
      <c r="D98" s="39" t="s">
        <v>8</v>
      </c>
    </row>
    <row r="99" spans="1:5" ht="27" customHeight="1">
      <c r="A99" s="196" t="s">
        <v>164</v>
      </c>
      <c r="B99" s="197"/>
      <c r="C99" s="197"/>
      <c r="D99" s="40" t="s">
        <v>3</v>
      </c>
    </row>
    <row r="100" spans="1:5" ht="27" customHeight="1">
      <c r="A100" s="214" t="s">
        <v>9</v>
      </c>
      <c r="B100" s="215"/>
      <c r="C100" s="215"/>
      <c r="D100" s="2"/>
      <c r="E100" s="8">
        <v>3</v>
      </c>
    </row>
    <row r="101" spans="1:5" ht="27" customHeight="1">
      <c r="A101" s="214" t="s">
        <v>10</v>
      </c>
      <c r="B101" s="215"/>
      <c r="C101" s="215"/>
      <c r="D101" s="2"/>
      <c r="E101" s="8">
        <v>3</v>
      </c>
    </row>
    <row r="102" spans="1:5" ht="27" customHeight="1">
      <c r="A102" s="214" t="s">
        <v>11</v>
      </c>
      <c r="B102" s="215"/>
      <c r="C102" s="215"/>
      <c r="D102" s="2"/>
      <c r="E102" s="8">
        <v>3</v>
      </c>
    </row>
    <row r="103" spans="1:5" ht="36" customHeight="1">
      <c r="A103" s="333" t="s">
        <v>12</v>
      </c>
      <c r="B103" s="334"/>
      <c r="C103" s="334"/>
      <c r="D103" s="2"/>
      <c r="E103" s="8">
        <v>3</v>
      </c>
    </row>
    <row r="104" spans="1:5" ht="27" customHeight="1">
      <c r="A104" s="214" t="s">
        <v>13</v>
      </c>
      <c r="B104" s="215"/>
      <c r="C104" s="215"/>
      <c r="D104" s="2"/>
      <c r="E104" s="8">
        <v>3</v>
      </c>
    </row>
    <row r="105" spans="1:5" ht="27" customHeight="1">
      <c r="A105" s="214" t="s">
        <v>14</v>
      </c>
      <c r="B105" s="215"/>
      <c r="C105" s="215"/>
      <c r="D105" s="2"/>
      <c r="E105" s="8">
        <v>3</v>
      </c>
    </row>
    <row r="106" spans="1:5" ht="27" customHeight="1">
      <c r="A106" s="214" t="s">
        <v>15</v>
      </c>
      <c r="B106" s="215"/>
      <c r="C106" s="215"/>
      <c r="D106" s="2"/>
      <c r="E106" s="8">
        <v>3</v>
      </c>
    </row>
    <row r="107" spans="1:5" ht="27" customHeight="1">
      <c r="A107" s="214" t="s">
        <v>16</v>
      </c>
      <c r="B107" s="215"/>
      <c r="C107" s="215"/>
      <c r="D107" s="2"/>
      <c r="E107" s="8">
        <v>3</v>
      </c>
    </row>
    <row r="108" spans="1:5" ht="27" customHeight="1">
      <c r="A108" s="214" t="s">
        <v>17</v>
      </c>
      <c r="B108" s="215"/>
      <c r="C108" s="215"/>
      <c r="D108" s="2"/>
      <c r="E108" s="8">
        <v>3</v>
      </c>
    </row>
    <row r="109" spans="1:5" ht="27" customHeight="1">
      <c r="A109" s="214" t="s">
        <v>18</v>
      </c>
      <c r="B109" s="215"/>
      <c r="C109" s="215"/>
      <c r="D109" s="2"/>
      <c r="E109" s="8">
        <v>3</v>
      </c>
    </row>
    <row r="110" spans="1:5" ht="27" customHeight="1">
      <c r="A110" s="214" t="s">
        <v>19</v>
      </c>
      <c r="B110" s="215"/>
      <c r="C110" s="215"/>
      <c r="D110" s="2"/>
      <c r="E110" s="8">
        <v>3</v>
      </c>
    </row>
    <row r="111" spans="1:5" ht="27" customHeight="1">
      <c r="A111" s="214" t="s">
        <v>20</v>
      </c>
      <c r="B111" s="215"/>
      <c r="C111" s="215"/>
      <c r="D111" s="2"/>
      <c r="E111" s="8">
        <v>3</v>
      </c>
    </row>
    <row r="112" spans="1:5" ht="27" customHeight="1">
      <c r="A112" s="214" t="s">
        <v>21</v>
      </c>
      <c r="B112" s="215"/>
      <c r="C112" s="215"/>
      <c r="D112" s="2"/>
      <c r="E112" s="8">
        <v>3</v>
      </c>
    </row>
    <row r="113" spans="1:5" ht="27" customHeight="1">
      <c r="A113" s="196" t="s">
        <v>165</v>
      </c>
      <c r="B113" s="197"/>
      <c r="C113" s="197"/>
      <c r="D113" s="40" t="s">
        <v>3</v>
      </c>
    </row>
    <row r="114" spans="1:5" ht="27" customHeight="1">
      <c r="A114" s="322" t="s">
        <v>22</v>
      </c>
      <c r="B114" s="323"/>
      <c r="C114" s="323"/>
      <c r="D114" s="2"/>
      <c r="E114" s="8">
        <v>3</v>
      </c>
    </row>
    <row r="115" spans="1:5" ht="27" customHeight="1">
      <c r="A115" s="322" t="s">
        <v>23</v>
      </c>
      <c r="B115" s="323"/>
      <c r="C115" s="323"/>
      <c r="D115" s="2"/>
      <c r="E115" s="8">
        <v>3</v>
      </c>
    </row>
    <row r="116" spans="1:5" ht="27" customHeight="1">
      <c r="A116" s="322" t="s">
        <v>24</v>
      </c>
      <c r="B116" s="323"/>
      <c r="C116" s="323"/>
      <c r="D116" s="2"/>
      <c r="E116" s="8">
        <v>3</v>
      </c>
    </row>
    <row r="117" spans="1:5" ht="27" customHeight="1">
      <c r="A117" s="196" t="s">
        <v>398</v>
      </c>
      <c r="B117" s="197"/>
      <c r="C117" s="197"/>
      <c r="D117" s="40" t="s">
        <v>3</v>
      </c>
      <c r="E117" s="8"/>
    </row>
    <row r="118" spans="1:5" ht="32.25" customHeight="1">
      <c r="A118" s="214" t="s">
        <v>396</v>
      </c>
      <c r="B118" s="215"/>
      <c r="C118" s="215"/>
      <c r="D118" s="2"/>
      <c r="E118" s="8">
        <v>3</v>
      </c>
    </row>
    <row r="119" spans="1:5" ht="27" customHeight="1">
      <c r="A119" s="214" t="s">
        <v>397</v>
      </c>
      <c r="B119" s="215"/>
      <c r="C119" s="215"/>
      <c r="D119" s="2"/>
      <c r="E119" s="8">
        <v>3</v>
      </c>
    </row>
    <row r="120" spans="1:5" ht="27" customHeight="1">
      <c r="A120" s="336" t="s">
        <v>163</v>
      </c>
      <c r="B120" s="336"/>
      <c r="C120" s="336"/>
      <c r="D120" s="24">
        <f>SUM(D100:D119)</f>
        <v>0</v>
      </c>
      <c r="E120" s="8">
        <f>SUM(E100:E119)</f>
        <v>54</v>
      </c>
    </row>
    <row r="121" spans="1:5" ht="80.25" customHeight="1" thickBot="1">
      <c r="A121" s="41" t="s">
        <v>106</v>
      </c>
      <c r="B121" s="260" t="s">
        <v>146</v>
      </c>
      <c r="C121" s="260"/>
      <c r="D121" s="260"/>
    </row>
    <row r="122" spans="1:5" ht="27" customHeight="1">
      <c r="A122" s="221" t="s">
        <v>166</v>
      </c>
      <c r="B122" s="222"/>
      <c r="C122" s="94" t="s">
        <v>173</v>
      </c>
      <c r="D122" s="42" t="s">
        <v>174</v>
      </c>
    </row>
    <row r="123" spans="1:5" ht="27" customHeight="1" thickBot="1">
      <c r="A123" s="223"/>
      <c r="B123" s="224"/>
      <c r="C123" s="43">
        <f>D120</f>
        <v>0</v>
      </c>
      <c r="D123" s="44">
        <f>C123/54*100</f>
        <v>0</v>
      </c>
    </row>
    <row r="124" spans="1:5" ht="27" customHeight="1">
      <c r="A124" s="337"/>
      <c r="B124" s="338"/>
      <c r="C124" s="338"/>
      <c r="D124" s="339"/>
    </row>
    <row r="125" spans="1:5" ht="33" customHeight="1">
      <c r="A125" s="214" t="s">
        <v>176</v>
      </c>
      <c r="B125" s="215"/>
      <c r="C125" s="215"/>
      <c r="D125" s="331"/>
    </row>
    <row r="126" spans="1:5" ht="27" customHeight="1">
      <c r="A126" s="341" t="s">
        <v>424</v>
      </c>
      <c r="B126" s="341"/>
      <c r="C126" s="341"/>
      <c r="D126" s="40" t="s">
        <v>8</v>
      </c>
    </row>
    <row r="127" spans="1:5" ht="27" customHeight="1">
      <c r="A127" s="335" t="s">
        <v>180</v>
      </c>
      <c r="B127" s="335"/>
      <c r="C127" s="335"/>
      <c r="D127" s="40" t="s">
        <v>3</v>
      </c>
    </row>
    <row r="128" spans="1:5" ht="27" customHeight="1">
      <c r="A128" s="220" t="s">
        <v>25</v>
      </c>
      <c r="B128" s="220"/>
      <c r="C128" s="220"/>
      <c r="D128" s="4"/>
      <c r="E128" s="5">
        <v>3</v>
      </c>
    </row>
    <row r="129" spans="1:5" ht="30" customHeight="1">
      <c r="A129" s="220" t="s">
        <v>26</v>
      </c>
      <c r="B129" s="220"/>
      <c r="C129" s="220"/>
      <c r="D129" s="4"/>
      <c r="E129" s="5">
        <v>3</v>
      </c>
    </row>
    <row r="130" spans="1:5" ht="27" customHeight="1">
      <c r="A130" s="220" t="s">
        <v>27</v>
      </c>
      <c r="B130" s="220"/>
      <c r="C130" s="220"/>
      <c r="D130" s="4"/>
      <c r="E130" s="5">
        <v>3</v>
      </c>
    </row>
    <row r="131" spans="1:5" ht="27" customHeight="1">
      <c r="A131" s="340" t="s">
        <v>28</v>
      </c>
      <c r="B131" s="340"/>
      <c r="C131" s="340"/>
      <c r="D131" s="4"/>
      <c r="E131" s="5">
        <v>3</v>
      </c>
    </row>
    <row r="132" spans="1:5" ht="27" customHeight="1">
      <c r="A132" s="220" t="s">
        <v>29</v>
      </c>
      <c r="B132" s="220"/>
      <c r="C132" s="220"/>
      <c r="D132" s="4"/>
      <c r="E132" s="5">
        <v>3</v>
      </c>
    </row>
    <row r="133" spans="1:5" ht="27" customHeight="1">
      <c r="A133" s="220" t="s">
        <v>30</v>
      </c>
      <c r="B133" s="220"/>
      <c r="C133" s="220"/>
      <c r="D133" s="4"/>
      <c r="E133" s="5">
        <v>3</v>
      </c>
    </row>
    <row r="134" spans="1:5" ht="27" customHeight="1">
      <c r="A134" s="220" t="s">
        <v>31</v>
      </c>
      <c r="B134" s="220"/>
      <c r="C134" s="220"/>
      <c r="D134" s="4"/>
      <c r="E134" s="5">
        <v>3</v>
      </c>
    </row>
    <row r="135" spans="1:5" ht="27" customHeight="1">
      <c r="A135" s="220" t="s">
        <v>32</v>
      </c>
      <c r="B135" s="220"/>
      <c r="C135" s="220"/>
      <c r="D135" s="4"/>
      <c r="E135" s="5">
        <v>3</v>
      </c>
    </row>
    <row r="136" spans="1:5" ht="27" customHeight="1">
      <c r="A136" s="196" t="s">
        <v>165</v>
      </c>
      <c r="B136" s="197"/>
      <c r="C136" s="197"/>
      <c r="D136" s="40" t="s">
        <v>3</v>
      </c>
      <c r="E136" s="8"/>
    </row>
    <row r="137" spans="1:5" ht="27" customHeight="1">
      <c r="A137" s="322" t="s">
        <v>33</v>
      </c>
      <c r="B137" s="323"/>
      <c r="C137" s="323"/>
      <c r="D137" s="2"/>
      <c r="E137" s="8">
        <v>3</v>
      </c>
    </row>
    <row r="138" spans="1:5" ht="27" customHeight="1">
      <c r="A138" s="322" t="s">
        <v>34</v>
      </c>
      <c r="B138" s="323"/>
      <c r="C138" s="323"/>
      <c r="D138" s="2"/>
      <c r="E138" s="8">
        <v>3</v>
      </c>
    </row>
    <row r="139" spans="1:5" ht="27" customHeight="1">
      <c r="A139" s="322" t="s">
        <v>35</v>
      </c>
      <c r="B139" s="323"/>
      <c r="C139" s="323"/>
      <c r="D139" s="2"/>
      <c r="E139" s="8">
        <v>3</v>
      </c>
    </row>
    <row r="140" spans="1:5" ht="27" customHeight="1">
      <c r="A140" s="216" t="s">
        <v>398</v>
      </c>
      <c r="B140" s="217"/>
      <c r="C140" s="217"/>
      <c r="D140" s="40" t="s">
        <v>3</v>
      </c>
      <c r="E140" s="8"/>
    </row>
    <row r="141" spans="1:5" ht="27" customHeight="1">
      <c r="A141" s="218" t="s">
        <v>400</v>
      </c>
      <c r="B141" s="219"/>
      <c r="C141" s="219"/>
      <c r="D141" s="2"/>
      <c r="E141" s="8">
        <v>3</v>
      </c>
    </row>
    <row r="142" spans="1:5" ht="27" customHeight="1">
      <c r="A142" s="218" t="s">
        <v>401</v>
      </c>
      <c r="B142" s="219"/>
      <c r="C142" s="219"/>
      <c r="D142" s="2"/>
      <c r="E142" s="8">
        <v>3</v>
      </c>
    </row>
    <row r="143" spans="1:5" ht="27" customHeight="1">
      <c r="A143" s="218" t="s">
        <v>402</v>
      </c>
      <c r="B143" s="219"/>
      <c r="C143" s="219"/>
      <c r="D143" s="2"/>
      <c r="E143" s="8">
        <v>3</v>
      </c>
    </row>
    <row r="144" spans="1:5" ht="27" customHeight="1">
      <c r="A144" s="325" t="s">
        <v>403</v>
      </c>
      <c r="B144" s="326"/>
      <c r="C144" s="326"/>
      <c r="D144" s="2"/>
      <c r="E144" s="8">
        <v>3</v>
      </c>
    </row>
    <row r="145" spans="1:5" ht="27" customHeight="1">
      <c r="A145" s="198" t="s">
        <v>181</v>
      </c>
      <c r="B145" s="198"/>
      <c r="C145" s="198"/>
      <c r="D145" s="45">
        <f>SUM(D128:D144)</f>
        <v>0</v>
      </c>
      <c r="E145" s="9">
        <f>SUM(E128:E144)</f>
        <v>45</v>
      </c>
    </row>
    <row r="146" spans="1:5" ht="80.25" customHeight="1" thickBot="1">
      <c r="A146" s="46" t="s">
        <v>106</v>
      </c>
      <c r="B146" s="202" t="s">
        <v>146</v>
      </c>
      <c r="C146" s="202"/>
      <c r="D146" s="202"/>
    </row>
    <row r="147" spans="1:5" ht="27" customHeight="1">
      <c r="A147" s="327" t="s">
        <v>182</v>
      </c>
      <c r="B147" s="328"/>
      <c r="C147" s="47" t="s">
        <v>167</v>
      </c>
      <c r="D147" s="48" t="s">
        <v>168</v>
      </c>
    </row>
    <row r="148" spans="1:5" ht="27" customHeight="1" thickBot="1">
      <c r="A148" s="329"/>
      <c r="B148" s="330"/>
      <c r="C148" s="49">
        <f>D145</f>
        <v>0</v>
      </c>
      <c r="D148" s="50">
        <f>C148/45*100</f>
        <v>0</v>
      </c>
    </row>
    <row r="149" spans="1:5" ht="27" customHeight="1">
      <c r="A149" s="370"/>
      <c r="B149" s="371"/>
      <c r="C149" s="371"/>
      <c r="D149" s="372"/>
    </row>
    <row r="150" spans="1:5" ht="36.75" customHeight="1">
      <c r="A150" s="214" t="s">
        <v>188</v>
      </c>
      <c r="B150" s="215"/>
      <c r="C150" s="215"/>
      <c r="D150" s="331"/>
    </row>
    <row r="151" spans="1:5" ht="27" customHeight="1">
      <c r="A151" s="196" t="s">
        <v>404</v>
      </c>
      <c r="B151" s="197"/>
      <c r="C151" s="197"/>
      <c r="D151" s="39" t="s">
        <v>8</v>
      </c>
    </row>
    <row r="152" spans="1:5" ht="27" customHeight="1">
      <c r="A152" s="196" t="s">
        <v>180</v>
      </c>
      <c r="B152" s="197"/>
      <c r="C152" s="197"/>
      <c r="D152" s="40" t="s">
        <v>3</v>
      </c>
    </row>
    <row r="153" spans="1:5" ht="36" customHeight="1">
      <c r="A153" s="214" t="s">
        <v>547</v>
      </c>
      <c r="B153" s="215"/>
      <c r="C153" s="215"/>
      <c r="D153" s="85"/>
      <c r="E153" s="8">
        <v>3</v>
      </c>
    </row>
    <row r="154" spans="1:5" ht="27" customHeight="1">
      <c r="A154" s="214" t="s">
        <v>544</v>
      </c>
      <c r="B154" s="215"/>
      <c r="C154" s="215"/>
      <c r="D154" s="85"/>
      <c r="E154" s="8">
        <v>3</v>
      </c>
    </row>
    <row r="155" spans="1:5" ht="27" customHeight="1">
      <c r="A155" s="214" t="s">
        <v>545</v>
      </c>
      <c r="B155" s="215"/>
      <c r="C155" s="215"/>
      <c r="D155" s="85"/>
      <c r="E155" s="8">
        <v>3</v>
      </c>
    </row>
    <row r="156" spans="1:5" ht="27" customHeight="1">
      <c r="A156" s="214" t="s">
        <v>546</v>
      </c>
      <c r="B156" s="215"/>
      <c r="C156" s="215"/>
      <c r="D156" s="85"/>
      <c r="E156" s="8">
        <v>3</v>
      </c>
    </row>
    <row r="157" spans="1:5" ht="27" customHeight="1">
      <c r="A157" s="196" t="s">
        <v>165</v>
      </c>
      <c r="B157" s="197"/>
      <c r="C157" s="197"/>
      <c r="D157" s="40" t="s">
        <v>3</v>
      </c>
      <c r="E157" s="8"/>
    </row>
    <row r="158" spans="1:5" ht="27" customHeight="1">
      <c r="A158" s="214" t="s">
        <v>548</v>
      </c>
      <c r="B158" s="215"/>
      <c r="C158" s="215"/>
      <c r="D158" s="2"/>
      <c r="E158" s="8">
        <v>3</v>
      </c>
    </row>
    <row r="159" spans="1:5" ht="27" customHeight="1">
      <c r="A159" s="214" t="s">
        <v>36</v>
      </c>
      <c r="B159" s="215"/>
      <c r="C159" s="215"/>
      <c r="D159" s="2"/>
      <c r="E159" s="8">
        <v>3</v>
      </c>
    </row>
    <row r="160" spans="1:5" ht="27" customHeight="1">
      <c r="A160" s="214" t="s">
        <v>37</v>
      </c>
      <c r="B160" s="215"/>
      <c r="C160" s="215"/>
      <c r="D160" s="2"/>
      <c r="E160" s="8">
        <v>3</v>
      </c>
    </row>
    <row r="161" spans="1:5" ht="27" customHeight="1">
      <c r="A161" s="216" t="s">
        <v>398</v>
      </c>
      <c r="B161" s="217"/>
      <c r="C161" s="217"/>
      <c r="D161" s="40" t="s">
        <v>3</v>
      </c>
      <c r="E161" s="8"/>
    </row>
    <row r="162" spans="1:5" ht="27" customHeight="1">
      <c r="A162" s="218" t="s">
        <v>38</v>
      </c>
      <c r="B162" s="219"/>
      <c r="C162" s="219"/>
      <c r="D162" s="2"/>
      <c r="E162" s="8">
        <v>3</v>
      </c>
    </row>
    <row r="163" spans="1:5" ht="27" customHeight="1">
      <c r="A163" s="218" t="s">
        <v>39</v>
      </c>
      <c r="B163" s="219"/>
      <c r="C163" s="219"/>
      <c r="D163" s="2"/>
      <c r="E163" s="8">
        <v>3</v>
      </c>
    </row>
    <row r="164" spans="1:5" ht="27" customHeight="1">
      <c r="A164" s="218" t="s">
        <v>40</v>
      </c>
      <c r="B164" s="219"/>
      <c r="C164" s="219"/>
      <c r="D164" s="2"/>
      <c r="E164" s="8">
        <v>3</v>
      </c>
    </row>
    <row r="165" spans="1:5" ht="27" customHeight="1">
      <c r="A165" s="218" t="s">
        <v>41</v>
      </c>
      <c r="B165" s="219"/>
      <c r="C165" s="219"/>
      <c r="D165" s="2"/>
      <c r="E165" s="8">
        <v>3</v>
      </c>
    </row>
    <row r="166" spans="1:5" ht="27" customHeight="1">
      <c r="A166" s="218" t="s">
        <v>549</v>
      </c>
      <c r="B166" s="219"/>
      <c r="C166" s="219"/>
      <c r="D166" s="2"/>
      <c r="E166" s="8">
        <v>3</v>
      </c>
    </row>
    <row r="167" spans="1:5" ht="27" customHeight="1">
      <c r="A167" s="198" t="s">
        <v>183</v>
      </c>
      <c r="B167" s="198"/>
      <c r="C167" s="198"/>
      <c r="D167" s="45">
        <f>SUM(D153:D166)</f>
        <v>0</v>
      </c>
      <c r="E167" s="9">
        <f>SUM(E153:E166)</f>
        <v>36</v>
      </c>
    </row>
    <row r="168" spans="1:5" ht="80.25" customHeight="1" thickBot="1">
      <c r="A168" s="51" t="s">
        <v>106</v>
      </c>
      <c r="B168" s="202" t="s">
        <v>146</v>
      </c>
      <c r="C168" s="202"/>
      <c r="D168" s="202"/>
    </row>
    <row r="169" spans="1:5" ht="27" customHeight="1">
      <c r="A169" s="342" t="s">
        <v>184</v>
      </c>
      <c r="B169" s="343"/>
      <c r="C169" s="47" t="s">
        <v>167</v>
      </c>
      <c r="D169" s="48" t="s">
        <v>168</v>
      </c>
    </row>
    <row r="170" spans="1:5" ht="27" customHeight="1" thickBot="1">
      <c r="A170" s="205"/>
      <c r="B170" s="206"/>
      <c r="C170" s="49">
        <f>D167</f>
        <v>0</v>
      </c>
      <c r="D170" s="50">
        <f>C170/36*100</f>
        <v>0</v>
      </c>
    </row>
    <row r="171" spans="1:5" ht="27" customHeight="1">
      <c r="A171" s="337"/>
      <c r="B171" s="338"/>
      <c r="C171" s="338"/>
      <c r="D171" s="339"/>
    </row>
    <row r="172" spans="1:5" ht="33" customHeight="1">
      <c r="A172" s="214" t="s">
        <v>177</v>
      </c>
      <c r="B172" s="215"/>
      <c r="C172" s="215"/>
      <c r="D172" s="331"/>
    </row>
    <row r="173" spans="1:5" ht="27" customHeight="1">
      <c r="A173" s="196" t="s">
        <v>411</v>
      </c>
      <c r="B173" s="197"/>
      <c r="C173" s="197"/>
      <c r="D173" s="39" t="s">
        <v>8</v>
      </c>
    </row>
    <row r="174" spans="1:5" ht="27" customHeight="1">
      <c r="A174" s="196" t="s">
        <v>180</v>
      </c>
      <c r="B174" s="197"/>
      <c r="C174" s="197"/>
      <c r="D174" s="40" t="s">
        <v>3</v>
      </c>
    </row>
    <row r="175" spans="1:5" ht="27" customHeight="1">
      <c r="A175" s="214" t="s">
        <v>42</v>
      </c>
      <c r="B175" s="215"/>
      <c r="C175" s="215"/>
      <c r="D175" s="85"/>
      <c r="E175" s="5">
        <v>3</v>
      </c>
    </row>
    <row r="176" spans="1:5" ht="27" customHeight="1">
      <c r="A176" s="214" t="s">
        <v>43</v>
      </c>
      <c r="B176" s="215"/>
      <c r="C176" s="215"/>
      <c r="D176" s="85"/>
      <c r="E176" s="5">
        <v>3</v>
      </c>
    </row>
    <row r="177" spans="1:5" ht="33.75" customHeight="1">
      <c r="A177" s="214" t="s">
        <v>44</v>
      </c>
      <c r="B177" s="215"/>
      <c r="C177" s="215"/>
      <c r="D177" s="85"/>
      <c r="E177" s="5">
        <v>3</v>
      </c>
    </row>
    <row r="178" spans="1:5" ht="27" customHeight="1">
      <c r="A178" s="333" t="s">
        <v>45</v>
      </c>
      <c r="B178" s="334"/>
      <c r="C178" s="334"/>
      <c r="D178" s="85"/>
      <c r="E178" s="5">
        <v>3</v>
      </c>
    </row>
    <row r="179" spans="1:5" ht="27" customHeight="1">
      <c r="A179" s="214" t="s">
        <v>46</v>
      </c>
      <c r="B179" s="215"/>
      <c r="C179" s="215"/>
      <c r="D179" s="85"/>
      <c r="E179" s="5">
        <v>3</v>
      </c>
    </row>
    <row r="180" spans="1:5" ht="27" customHeight="1">
      <c r="A180" s="214" t="s">
        <v>47</v>
      </c>
      <c r="B180" s="215"/>
      <c r="C180" s="215"/>
      <c r="D180" s="85"/>
      <c r="E180" s="5">
        <v>3</v>
      </c>
    </row>
    <row r="181" spans="1:5" ht="27" customHeight="1">
      <c r="A181" s="214" t="s">
        <v>48</v>
      </c>
      <c r="B181" s="215"/>
      <c r="C181" s="215"/>
      <c r="D181" s="85"/>
      <c r="E181" s="5">
        <v>3</v>
      </c>
    </row>
    <row r="182" spans="1:5" ht="27" customHeight="1">
      <c r="A182" s="214" t="s">
        <v>49</v>
      </c>
      <c r="B182" s="215"/>
      <c r="C182" s="215"/>
      <c r="D182" s="85"/>
      <c r="E182" s="5">
        <v>3</v>
      </c>
    </row>
    <row r="183" spans="1:5" ht="27" customHeight="1">
      <c r="A183" s="196" t="s">
        <v>165</v>
      </c>
      <c r="B183" s="197"/>
      <c r="C183" s="197"/>
      <c r="D183" s="40" t="s">
        <v>3</v>
      </c>
    </row>
    <row r="184" spans="1:5" ht="27" customHeight="1">
      <c r="A184" s="214" t="s">
        <v>50</v>
      </c>
      <c r="B184" s="215"/>
      <c r="C184" s="215"/>
      <c r="D184" s="2"/>
      <c r="E184" s="5">
        <v>3</v>
      </c>
    </row>
    <row r="185" spans="1:5" ht="27" customHeight="1">
      <c r="A185" s="214" t="s">
        <v>51</v>
      </c>
      <c r="B185" s="215"/>
      <c r="C185" s="215"/>
      <c r="D185" s="2"/>
      <c r="E185" s="5">
        <v>3</v>
      </c>
    </row>
    <row r="186" spans="1:5" ht="27" customHeight="1">
      <c r="A186" s="214" t="s">
        <v>52</v>
      </c>
      <c r="B186" s="215"/>
      <c r="C186" s="215"/>
      <c r="D186" s="2"/>
      <c r="E186" s="5">
        <v>3</v>
      </c>
    </row>
    <row r="187" spans="1:5" ht="27" customHeight="1">
      <c r="A187" s="333" t="s">
        <v>53</v>
      </c>
      <c r="B187" s="334"/>
      <c r="C187" s="334"/>
      <c r="D187" s="2"/>
      <c r="E187" s="5">
        <v>3</v>
      </c>
    </row>
    <row r="188" spans="1:5" ht="27" customHeight="1">
      <c r="A188" s="214" t="s">
        <v>54</v>
      </c>
      <c r="B188" s="215"/>
      <c r="C188" s="215"/>
      <c r="D188" s="2"/>
      <c r="E188" s="5">
        <v>3</v>
      </c>
    </row>
    <row r="189" spans="1:5" ht="27" customHeight="1">
      <c r="A189" s="214" t="s">
        <v>55</v>
      </c>
      <c r="B189" s="215"/>
      <c r="C189" s="215"/>
      <c r="D189" s="2"/>
      <c r="E189" s="5">
        <v>3</v>
      </c>
    </row>
    <row r="190" spans="1:5" ht="27" customHeight="1">
      <c r="A190" s="216" t="s">
        <v>398</v>
      </c>
      <c r="B190" s="217"/>
      <c r="C190" s="217"/>
      <c r="D190" s="40" t="s">
        <v>3</v>
      </c>
      <c r="E190" s="5"/>
    </row>
    <row r="191" spans="1:5" ht="27" customHeight="1">
      <c r="A191" s="214" t="s">
        <v>405</v>
      </c>
      <c r="B191" s="215"/>
      <c r="C191" s="215"/>
      <c r="D191" s="2"/>
      <c r="E191" s="5">
        <v>3</v>
      </c>
    </row>
    <row r="192" spans="1:5" ht="27" customHeight="1">
      <c r="A192" s="214" t="s">
        <v>406</v>
      </c>
      <c r="B192" s="215"/>
      <c r="C192" s="215"/>
      <c r="D192" s="2"/>
      <c r="E192" s="5">
        <v>3</v>
      </c>
    </row>
    <row r="193" spans="1:5" ht="27" customHeight="1">
      <c r="A193" s="214" t="s">
        <v>407</v>
      </c>
      <c r="B193" s="215"/>
      <c r="C193" s="215"/>
      <c r="D193" s="2"/>
      <c r="E193" s="5">
        <v>3</v>
      </c>
    </row>
    <row r="194" spans="1:5" ht="31.5" customHeight="1">
      <c r="A194" s="333" t="s">
        <v>408</v>
      </c>
      <c r="B194" s="334"/>
      <c r="C194" s="334"/>
      <c r="D194" s="2"/>
      <c r="E194" s="5">
        <v>3</v>
      </c>
    </row>
    <row r="195" spans="1:5" ht="27" customHeight="1">
      <c r="A195" s="214" t="s">
        <v>409</v>
      </c>
      <c r="B195" s="215"/>
      <c r="C195" s="215"/>
      <c r="D195" s="2"/>
      <c r="E195" s="5">
        <v>3</v>
      </c>
    </row>
    <row r="196" spans="1:5" ht="27" customHeight="1">
      <c r="A196" s="214" t="s">
        <v>410</v>
      </c>
      <c r="B196" s="215"/>
      <c r="C196" s="215"/>
      <c r="D196" s="2"/>
      <c r="E196" s="5">
        <v>3</v>
      </c>
    </row>
    <row r="197" spans="1:5" ht="27" customHeight="1">
      <c r="A197" s="198" t="s">
        <v>189</v>
      </c>
      <c r="B197" s="198"/>
      <c r="C197" s="198"/>
      <c r="D197" s="45">
        <f>SUM(D175:D196)</f>
        <v>0</v>
      </c>
      <c r="E197" s="5">
        <f>SUM(E175:E196)</f>
        <v>60</v>
      </c>
    </row>
    <row r="198" spans="1:5" ht="80.25" customHeight="1" thickBot="1">
      <c r="A198" s="52" t="s">
        <v>106</v>
      </c>
      <c r="B198" s="202" t="s">
        <v>146</v>
      </c>
      <c r="C198" s="202"/>
      <c r="D198" s="202"/>
      <c r="E198" s="5"/>
    </row>
    <row r="199" spans="1:5" ht="27" customHeight="1">
      <c r="A199" s="203" t="s">
        <v>190</v>
      </c>
      <c r="B199" s="204"/>
      <c r="C199" s="47" t="s">
        <v>167</v>
      </c>
      <c r="D199" s="48" t="s">
        <v>168</v>
      </c>
    </row>
    <row r="200" spans="1:5" ht="27" customHeight="1" thickBot="1">
      <c r="A200" s="205"/>
      <c r="B200" s="206"/>
      <c r="C200" s="49">
        <f>D197</f>
        <v>0</v>
      </c>
      <c r="D200" s="50">
        <f>C200/60*100</f>
        <v>0</v>
      </c>
    </row>
    <row r="201" spans="1:5" ht="27" customHeight="1" thickBot="1">
      <c r="A201" s="208"/>
      <c r="B201" s="209"/>
      <c r="C201" s="209"/>
      <c r="D201" s="210"/>
    </row>
    <row r="202" spans="1:5" ht="27" customHeight="1">
      <c r="A202" s="203" t="s">
        <v>191</v>
      </c>
      <c r="B202" s="204"/>
      <c r="C202" s="47" t="s">
        <v>192</v>
      </c>
      <c r="D202" s="53" t="s">
        <v>193</v>
      </c>
    </row>
    <row r="203" spans="1:5" ht="27" customHeight="1" thickBot="1">
      <c r="A203" s="205"/>
      <c r="B203" s="206"/>
      <c r="C203" s="54">
        <f>C123+C148+C170+C200</f>
        <v>0</v>
      </c>
      <c r="D203" s="55">
        <f>C203/195*100</f>
        <v>0</v>
      </c>
      <c r="E203" s="9">
        <f>E120+E145+E167+E197</f>
        <v>195</v>
      </c>
    </row>
    <row r="204" spans="1:5" ht="27" customHeight="1">
      <c r="A204" s="171"/>
      <c r="B204" s="171"/>
      <c r="C204" s="171"/>
      <c r="D204" s="171"/>
    </row>
    <row r="205" spans="1:5" ht="27" customHeight="1">
      <c r="A205" s="332" t="s">
        <v>432</v>
      </c>
      <c r="B205" s="332"/>
      <c r="C205" s="332"/>
      <c r="D205" s="332"/>
    </row>
    <row r="206" spans="1:5" ht="33" customHeight="1">
      <c r="A206" s="214" t="s">
        <v>194</v>
      </c>
      <c r="B206" s="215"/>
      <c r="C206" s="215"/>
      <c r="D206" s="331"/>
    </row>
    <row r="207" spans="1:5" ht="27" customHeight="1">
      <c r="A207" s="196" t="s">
        <v>423</v>
      </c>
      <c r="B207" s="197"/>
      <c r="C207" s="197"/>
      <c r="D207" s="39" t="s">
        <v>8</v>
      </c>
    </row>
    <row r="208" spans="1:5" ht="27" customHeight="1">
      <c r="A208" s="196" t="s">
        <v>180</v>
      </c>
      <c r="B208" s="197"/>
      <c r="C208" s="197"/>
      <c r="D208" s="40" t="s">
        <v>3</v>
      </c>
    </row>
    <row r="209" spans="1:5" ht="27" customHeight="1">
      <c r="A209" s="214" t="s">
        <v>56</v>
      </c>
      <c r="B209" s="215"/>
      <c r="C209" s="215"/>
      <c r="D209" s="86"/>
      <c r="E209" s="8">
        <v>3</v>
      </c>
    </row>
    <row r="210" spans="1:5" ht="27" customHeight="1">
      <c r="A210" s="214" t="s">
        <v>57</v>
      </c>
      <c r="B210" s="215"/>
      <c r="C210" s="215"/>
      <c r="D210" s="86"/>
      <c r="E210" s="8">
        <v>3</v>
      </c>
    </row>
    <row r="211" spans="1:5" ht="27" customHeight="1">
      <c r="A211" s="214" t="s">
        <v>58</v>
      </c>
      <c r="B211" s="215"/>
      <c r="C211" s="215"/>
      <c r="D211" s="86"/>
      <c r="E211" s="8">
        <v>3</v>
      </c>
    </row>
    <row r="212" spans="1:5" ht="27" customHeight="1">
      <c r="A212" s="333" t="s">
        <v>59</v>
      </c>
      <c r="B212" s="334"/>
      <c r="C212" s="334"/>
      <c r="D212" s="86"/>
      <c r="E212" s="8">
        <v>3</v>
      </c>
    </row>
    <row r="213" spans="1:5" ht="27" customHeight="1">
      <c r="A213" s="196" t="s">
        <v>165</v>
      </c>
      <c r="B213" s="197"/>
      <c r="C213" s="197"/>
      <c r="D213" s="40" t="s">
        <v>3</v>
      </c>
    </row>
    <row r="214" spans="1:5" ht="27" customHeight="1">
      <c r="A214" s="214" t="s">
        <v>60</v>
      </c>
      <c r="B214" s="215"/>
      <c r="C214" s="215"/>
      <c r="D214" s="2"/>
      <c r="E214" s="8">
        <v>3</v>
      </c>
    </row>
    <row r="215" spans="1:5" ht="27" customHeight="1">
      <c r="A215" s="214" t="s">
        <v>61</v>
      </c>
      <c r="B215" s="215"/>
      <c r="C215" s="215"/>
      <c r="D215" s="2"/>
      <c r="E215" s="8">
        <v>3</v>
      </c>
    </row>
    <row r="216" spans="1:5" ht="27" customHeight="1">
      <c r="A216" s="216" t="s">
        <v>398</v>
      </c>
      <c r="B216" s="217"/>
      <c r="C216" s="217"/>
      <c r="D216" s="40" t="s">
        <v>3</v>
      </c>
      <c r="E216" s="8"/>
    </row>
    <row r="217" spans="1:5" ht="27" customHeight="1">
      <c r="A217" s="218" t="s">
        <v>413</v>
      </c>
      <c r="B217" s="219"/>
      <c r="C217" s="219"/>
      <c r="D217" s="2"/>
      <c r="E217" s="8">
        <v>3</v>
      </c>
    </row>
    <row r="218" spans="1:5" ht="27" customHeight="1">
      <c r="A218" s="218" t="s">
        <v>414</v>
      </c>
      <c r="B218" s="219"/>
      <c r="C218" s="219"/>
      <c r="D218" s="2"/>
      <c r="E218" s="8">
        <v>3</v>
      </c>
    </row>
    <row r="219" spans="1:5" ht="27" customHeight="1">
      <c r="A219" s="218" t="s">
        <v>415</v>
      </c>
      <c r="B219" s="219"/>
      <c r="C219" s="219"/>
      <c r="D219" s="2"/>
      <c r="E219" s="8">
        <v>3</v>
      </c>
    </row>
    <row r="220" spans="1:5" ht="27" customHeight="1">
      <c r="A220" s="325" t="s">
        <v>416</v>
      </c>
      <c r="B220" s="326"/>
      <c r="C220" s="326"/>
      <c r="D220" s="2"/>
      <c r="E220" s="8">
        <v>3</v>
      </c>
    </row>
    <row r="221" spans="1:5" ht="27" customHeight="1">
      <c r="A221" s="198" t="s">
        <v>197</v>
      </c>
      <c r="B221" s="198"/>
      <c r="C221" s="198"/>
      <c r="D221" s="117">
        <f>SUM(D209:D220)</f>
        <v>0</v>
      </c>
      <c r="E221" s="9">
        <f>SUM(E209:E220)</f>
        <v>30</v>
      </c>
    </row>
    <row r="222" spans="1:5" ht="80.25" customHeight="1" thickBot="1">
      <c r="A222" s="56" t="s">
        <v>106</v>
      </c>
      <c r="B222" s="202" t="s">
        <v>146</v>
      </c>
      <c r="C222" s="202"/>
      <c r="D222" s="202"/>
    </row>
    <row r="223" spans="1:5" ht="27" customHeight="1">
      <c r="A223" s="203" t="s">
        <v>198</v>
      </c>
      <c r="B223" s="204"/>
      <c r="C223" s="47" t="s">
        <v>167</v>
      </c>
      <c r="D223" s="48" t="s">
        <v>168</v>
      </c>
    </row>
    <row r="224" spans="1:5" ht="27" customHeight="1" thickBot="1">
      <c r="A224" s="205"/>
      <c r="B224" s="206"/>
      <c r="C224" s="57">
        <f>D221</f>
        <v>0</v>
      </c>
      <c r="D224" s="50">
        <f>C224/30*100</f>
        <v>0</v>
      </c>
    </row>
    <row r="225" spans="1:5" ht="27" customHeight="1">
      <c r="A225" s="253"/>
      <c r="B225" s="254"/>
      <c r="C225" s="254"/>
      <c r="D225" s="255"/>
    </row>
    <row r="226" spans="1:5" ht="35.25" customHeight="1">
      <c r="A226" s="184" t="s">
        <v>195</v>
      </c>
      <c r="B226" s="185"/>
      <c r="C226" s="185"/>
      <c r="D226" s="207"/>
    </row>
    <row r="227" spans="1:5" ht="27" customHeight="1">
      <c r="A227" s="190" t="s">
        <v>422</v>
      </c>
      <c r="B227" s="191"/>
      <c r="C227" s="192"/>
      <c r="D227" s="39" t="s">
        <v>8</v>
      </c>
    </row>
    <row r="228" spans="1:5" ht="27" customHeight="1">
      <c r="A228" s="196" t="s">
        <v>201</v>
      </c>
      <c r="B228" s="197"/>
      <c r="C228" s="197"/>
      <c r="D228" s="40" t="s">
        <v>3</v>
      </c>
    </row>
    <row r="229" spans="1:5" ht="27" customHeight="1">
      <c r="A229" s="184" t="s">
        <v>62</v>
      </c>
      <c r="B229" s="185"/>
      <c r="C229" s="186"/>
      <c r="D229" s="87"/>
      <c r="E229" s="8">
        <v>3</v>
      </c>
    </row>
    <row r="230" spans="1:5" ht="27" customHeight="1">
      <c r="A230" s="184" t="s">
        <v>63</v>
      </c>
      <c r="B230" s="185"/>
      <c r="C230" s="186"/>
      <c r="D230" s="87"/>
      <c r="E230" s="8">
        <v>3</v>
      </c>
    </row>
    <row r="231" spans="1:5" ht="27" customHeight="1">
      <c r="A231" s="184" t="s">
        <v>64</v>
      </c>
      <c r="B231" s="185"/>
      <c r="C231" s="186"/>
      <c r="D231" s="87"/>
      <c r="E231" s="8">
        <v>3</v>
      </c>
    </row>
    <row r="232" spans="1:5" ht="27" customHeight="1">
      <c r="A232" s="190" t="s">
        <v>165</v>
      </c>
      <c r="B232" s="191"/>
      <c r="C232" s="192"/>
      <c r="D232" s="40" t="s">
        <v>3</v>
      </c>
    </row>
    <row r="233" spans="1:5" ht="27" customHeight="1">
      <c r="A233" s="184" t="s">
        <v>65</v>
      </c>
      <c r="B233" s="185"/>
      <c r="C233" s="186"/>
      <c r="D233" s="88"/>
      <c r="E233" s="8">
        <v>3</v>
      </c>
    </row>
    <row r="234" spans="1:5" ht="27" customHeight="1">
      <c r="A234" s="184" t="s">
        <v>66</v>
      </c>
      <c r="B234" s="185"/>
      <c r="C234" s="186"/>
      <c r="D234" s="88"/>
      <c r="E234" s="8">
        <v>3</v>
      </c>
    </row>
    <row r="235" spans="1:5" ht="33.75" customHeight="1">
      <c r="A235" s="184" t="s">
        <v>67</v>
      </c>
      <c r="B235" s="185"/>
      <c r="C235" s="186"/>
      <c r="D235" s="88"/>
      <c r="E235" s="8">
        <v>3</v>
      </c>
    </row>
    <row r="236" spans="1:5" ht="27" customHeight="1">
      <c r="A236" s="187" t="s">
        <v>398</v>
      </c>
      <c r="B236" s="188"/>
      <c r="C236" s="189"/>
      <c r="D236" s="40" t="s">
        <v>3</v>
      </c>
      <c r="E236" s="8"/>
    </row>
    <row r="237" spans="1:5" ht="27" customHeight="1">
      <c r="A237" s="193" t="s">
        <v>417</v>
      </c>
      <c r="B237" s="194"/>
      <c r="C237" s="195"/>
      <c r="D237" s="88"/>
      <c r="E237" s="8">
        <v>3</v>
      </c>
    </row>
    <row r="238" spans="1:5" ht="33.75" customHeight="1">
      <c r="A238" s="193" t="s">
        <v>418</v>
      </c>
      <c r="B238" s="194"/>
      <c r="C238" s="195"/>
      <c r="D238" s="88"/>
      <c r="E238" s="8">
        <v>3</v>
      </c>
    </row>
    <row r="239" spans="1:5" ht="27" customHeight="1">
      <c r="A239" s="193" t="s">
        <v>419</v>
      </c>
      <c r="B239" s="194"/>
      <c r="C239" s="195"/>
      <c r="D239" s="88"/>
      <c r="E239" s="8">
        <v>3</v>
      </c>
    </row>
    <row r="240" spans="1:5" ht="27" customHeight="1">
      <c r="A240" s="193" t="s">
        <v>420</v>
      </c>
      <c r="B240" s="194"/>
      <c r="C240" s="195"/>
      <c r="D240" s="88"/>
      <c r="E240" s="8">
        <v>3</v>
      </c>
    </row>
    <row r="241" spans="1:5" ht="27" customHeight="1">
      <c r="A241" s="193" t="s">
        <v>421</v>
      </c>
      <c r="B241" s="194"/>
      <c r="C241" s="195"/>
      <c r="D241" s="88"/>
      <c r="E241" s="8">
        <v>3</v>
      </c>
    </row>
    <row r="242" spans="1:5" ht="27" customHeight="1">
      <c r="A242" s="198" t="s">
        <v>199</v>
      </c>
      <c r="B242" s="198"/>
      <c r="C242" s="198"/>
      <c r="D242" s="45">
        <f>SUM(D229:D241)</f>
        <v>0</v>
      </c>
      <c r="E242" s="9">
        <f>SUM(E229:E241)</f>
        <v>33</v>
      </c>
    </row>
    <row r="243" spans="1:5" ht="80.25" customHeight="1" thickBot="1">
      <c r="A243" s="52" t="s">
        <v>106</v>
      </c>
      <c r="B243" s="202" t="s">
        <v>146</v>
      </c>
      <c r="C243" s="202"/>
      <c r="D243" s="202"/>
    </row>
    <row r="244" spans="1:5" ht="27" customHeight="1">
      <c r="A244" s="203" t="s">
        <v>200</v>
      </c>
      <c r="B244" s="204"/>
      <c r="C244" s="47" t="s">
        <v>167</v>
      </c>
      <c r="D244" s="48" t="s">
        <v>168</v>
      </c>
    </row>
    <row r="245" spans="1:5" ht="27" customHeight="1" thickBot="1">
      <c r="A245" s="205"/>
      <c r="B245" s="206"/>
      <c r="C245" s="58">
        <f>D242</f>
        <v>0</v>
      </c>
      <c r="D245" s="59">
        <f>C245/33*100</f>
        <v>0</v>
      </c>
    </row>
    <row r="246" spans="1:5" ht="27" customHeight="1">
      <c r="A246" s="250"/>
      <c r="B246" s="251"/>
      <c r="C246" s="251"/>
      <c r="D246" s="252"/>
    </row>
    <row r="247" spans="1:5" ht="33.75" customHeight="1">
      <c r="A247" s="214" t="s">
        <v>178</v>
      </c>
      <c r="B247" s="215"/>
      <c r="C247" s="215"/>
      <c r="D247" s="331"/>
    </row>
    <row r="248" spans="1:5" ht="27" customHeight="1">
      <c r="A248" s="196" t="s">
        <v>428</v>
      </c>
      <c r="B248" s="197"/>
      <c r="C248" s="197"/>
      <c r="D248" s="39" t="s">
        <v>8</v>
      </c>
    </row>
    <row r="249" spans="1:5" ht="27" customHeight="1">
      <c r="A249" s="196" t="s">
        <v>164</v>
      </c>
      <c r="B249" s="197"/>
      <c r="C249" s="197"/>
      <c r="D249" s="40" t="s">
        <v>3</v>
      </c>
    </row>
    <row r="250" spans="1:5" ht="27" customHeight="1">
      <c r="A250" s="184" t="s">
        <v>68</v>
      </c>
      <c r="B250" s="185"/>
      <c r="C250" s="186"/>
      <c r="D250" s="85"/>
      <c r="E250" s="8">
        <v>3</v>
      </c>
    </row>
    <row r="251" spans="1:5" ht="27" customHeight="1">
      <c r="A251" s="184" t="s">
        <v>69</v>
      </c>
      <c r="B251" s="185"/>
      <c r="C251" s="186"/>
      <c r="D251" s="85"/>
      <c r="E251" s="8">
        <v>3</v>
      </c>
    </row>
    <row r="252" spans="1:5" ht="27" customHeight="1">
      <c r="A252" s="184" t="s">
        <v>70</v>
      </c>
      <c r="B252" s="185"/>
      <c r="C252" s="186"/>
      <c r="D252" s="85"/>
      <c r="E252" s="8">
        <v>3</v>
      </c>
    </row>
    <row r="253" spans="1:5" ht="27" customHeight="1">
      <c r="A253" s="184" t="s">
        <v>71</v>
      </c>
      <c r="B253" s="185"/>
      <c r="C253" s="186"/>
      <c r="D253" s="85"/>
      <c r="E253" s="8">
        <v>3</v>
      </c>
    </row>
    <row r="254" spans="1:5" ht="27" customHeight="1">
      <c r="A254" s="184" t="s">
        <v>72</v>
      </c>
      <c r="B254" s="185"/>
      <c r="C254" s="186"/>
      <c r="D254" s="85"/>
      <c r="E254" s="8">
        <v>3</v>
      </c>
    </row>
    <row r="255" spans="1:5" ht="27" customHeight="1">
      <c r="A255" s="184" t="s">
        <v>73</v>
      </c>
      <c r="B255" s="185"/>
      <c r="C255" s="186"/>
      <c r="D255" s="85"/>
      <c r="E255" s="8">
        <v>3</v>
      </c>
    </row>
    <row r="256" spans="1:5" ht="27" customHeight="1">
      <c r="A256" s="184" t="s">
        <v>74</v>
      </c>
      <c r="B256" s="185"/>
      <c r="C256" s="186"/>
      <c r="D256" s="85"/>
      <c r="E256" s="8">
        <v>3</v>
      </c>
    </row>
    <row r="257" spans="1:5" ht="27" customHeight="1">
      <c r="A257" s="184" t="s">
        <v>75</v>
      </c>
      <c r="B257" s="185"/>
      <c r="C257" s="186"/>
      <c r="D257" s="85"/>
      <c r="E257" s="8">
        <v>3</v>
      </c>
    </row>
    <row r="258" spans="1:5" ht="27" customHeight="1">
      <c r="A258" s="184" t="s">
        <v>76</v>
      </c>
      <c r="B258" s="185"/>
      <c r="C258" s="186"/>
      <c r="D258" s="85"/>
      <c r="E258" s="8">
        <v>3</v>
      </c>
    </row>
    <row r="259" spans="1:5" ht="27" customHeight="1">
      <c r="A259" s="190" t="s">
        <v>165</v>
      </c>
      <c r="B259" s="191"/>
      <c r="C259" s="192"/>
      <c r="D259" s="40" t="s">
        <v>3</v>
      </c>
    </row>
    <row r="260" spans="1:5" ht="27" customHeight="1">
      <c r="A260" s="199" t="s">
        <v>550</v>
      </c>
      <c r="B260" s="200"/>
      <c r="C260" s="201"/>
      <c r="D260" s="2"/>
      <c r="E260" s="8">
        <v>3</v>
      </c>
    </row>
    <row r="261" spans="1:5" ht="27" customHeight="1">
      <c r="A261" s="184" t="s">
        <v>77</v>
      </c>
      <c r="B261" s="185"/>
      <c r="C261" s="186"/>
      <c r="D261" s="2"/>
      <c r="E261" s="8">
        <v>3</v>
      </c>
    </row>
    <row r="262" spans="1:5" ht="27" customHeight="1">
      <c r="A262" s="184" t="s">
        <v>78</v>
      </c>
      <c r="B262" s="185"/>
      <c r="C262" s="186"/>
      <c r="D262" s="2"/>
      <c r="E262" s="8">
        <v>3</v>
      </c>
    </row>
    <row r="263" spans="1:5" ht="27" customHeight="1">
      <c r="A263" s="184" t="s">
        <v>79</v>
      </c>
      <c r="B263" s="185"/>
      <c r="C263" s="186"/>
      <c r="D263" s="2"/>
      <c r="E263" s="8">
        <v>3</v>
      </c>
    </row>
    <row r="264" spans="1:5" ht="27" customHeight="1">
      <c r="A264" s="184" t="s">
        <v>80</v>
      </c>
      <c r="B264" s="185"/>
      <c r="C264" s="186"/>
      <c r="D264" s="2"/>
      <c r="E264" s="8">
        <v>3</v>
      </c>
    </row>
    <row r="265" spans="1:5" ht="27" customHeight="1">
      <c r="A265" s="184" t="s">
        <v>81</v>
      </c>
      <c r="B265" s="185"/>
      <c r="C265" s="186"/>
      <c r="D265" s="2"/>
      <c r="E265" s="8">
        <v>3</v>
      </c>
    </row>
    <row r="266" spans="1:5" ht="27" customHeight="1">
      <c r="A266" s="184" t="s">
        <v>82</v>
      </c>
      <c r="B266" s="185"/>
      <c r="C266" s="186"/>
      <c r="D266" s="2"/>
      <c r="E266" s="8">
        <v>3</v>
      </c>
    </row>
    <row r="267" spans="1:5" ht="27" customHeight="1">
      <c r="A267" s="184" t="s">
        <v>83</v>
      </c>
      <c r="B267" s="185"/>
      <c r="C267" s="186"/>
      <c r="D267" s="2"/>
      <c r="E267" s="8">
        <v>3</v>
      </c>
    </row>
    <row r="268" spans="1:5" ht="27" customHeight="1">
      <c r="A268" s="184" t="s">
        <v>84</v>
      </c>
      <c r="B268" s="185"/>
      <c r="C268" s="186"/>
      <c r="D268" s="2"/>
      <c r="E268" s="8">
        <v>3</v>
      </c>
    </row>
    <row r="269" spans="1:5" ht="27" customHeight="1">
      <c r="A269" s="187" t="s">
        <v>398</v>
      </c>
      <c r="B269" s="188"/>
      <c r="C269" s="189"/>
      <c r="D269" s="40" t="s">
        <v>3</v>
      </c>
      <c r="E269" s="8"/>
    </row>
    <row r="270" spans="1:5" ht="27" customHeight="1">
      <c r="A270" s="193" t="s">
        <v>425</v>
      </c>
      <c r="B270" s="194"/>
      <c r="C270" s="195"/>
      <c r="D270" s="2"/>
      <c r="E270" s="8">
        <v>3</v>
      </c>
    </row>
    <row r="271" spans="1:5" ht="27" customHeight="1">
      <c r="A271" s="193" t="s">
        <v>426</v>
      </c>
      <c r="B271" s="194"/>
      <c r="C271" s="195"/>
      <c r="D271" s="2"/>
      <c r="E271" s="8">
        <v>3</v>
      </c>
    </row>
    <row r="272" spans="1:5" ht="27" customHeight="1">
      <c r="A272" s="193" t="s">
        <v>427</v>
      </c>
      <c r="B272" s="194"/>
      <c r="C272" s="195"/>
      <c r="D272" s="2"/>
      <c r="E272" s="8">
        <v>3</v>
      </c>
    </row>
    <row r="273" spans="1:5" ht="27" customHeight="1">
      <c r="A273" s="198" t="s">
        <v>202</v>
      </c>
      <c r="B273" s="198"/>
      <c r="C273" s="198"/>
      <c r="D273" s="45">
        <f>SUM(D250:D272)</f>
        <v>0</v>
      </c>
      <c r="E273" s="9">
        <f>SUM(E250:E272)</f>
        <v>63</v>
      </c>
    </row>
    <row r="274" spans="1:5" ht="80.25" customHeight="1" thickBot="1">
      <c r="A274" s="46" t="s">
        <v>106</v>
      </c>
      <c r="B274" s="202" t="s">
        <v>146</v>
      </c>
      <c r="C274" s="202"/>
      <c r="D274" s="202"/>
    </row>
    <row r="275" spans="1:5" ht="27" customHeight="1">
      <c r="A275" s="203" t="s">
        <v>203</v>
      </c>
      <c r="B275" s="204"/>
      <c r="C275" s="47" t="s">
        <v>167</v>
      </c>
      <c r="D275" s="48" t="s">
        <v>168</v>
      </c>
    </row>
    <row r="276" spans="1:5" ht="27" customHeight="1" thickBot="1">
      <c r="A276" s="205"/>
      <c r="B276" s="206"/>
      <c r="C276" s="49">
        <f>D273</f>
        <v>0</v>
      </c>
      <c r="D276" s="50">
        <f>C276/63*100</f>
        <v>0</v>
      </c>
    </row>
    <row r="277" spans="1:5" ht="27" customHeight="1">
      <c r="A277" s="337"/>
      <c r="B277" s="338"/>
      <c r="C277" s="338"/>
      <c r="D277" s="339"/>
    </row>
    <row r="278" spans="1:5" ht="35.25" customHeight="1">
      <c r="A278" s="214" t="s">
        <v>196</v>
      </c>
      <c r="B278" s="215"/>
      <c r="C278" s="215"/>
      <c r="D278" s="331"/>
    </row>
    <row r="279" spans="1:5" ht="27" customHeight="1">
      <c r="A279" s="196" t="s">
        <v>431</v>
      </c>
      <c r="B279" s="197"/>
      <c r="C279" s="197"/>
      <c r="D279" s="39" t="s">
        <v>8</v>
      </c>
    </row>
    <row r="280" spans="1:5" ht="27" customHeight="1">
      <c r="A280" s="196" t="s">
        <v>180</v>
      </c>
      <c r="B280" s="197"/>
      <c r="C280" s="197"/>
      <c r="D280" s="40" t="s">
        <v>3</v>
      </c>
    </row>
    <row r="281" spans="1:5" ht="27" customHeight="1">
      <c r="A281" s="184" t="s">
        <v>85</v>
      </c>
      <c r="B281" s="185"/>
      <c r="C281" s="186"/>
      <c r="D281" s="85"/>
      <c r="E281" s="8">
        <v>3</v>
      </c>
    </row>
    <row r="282" spans="1:5" ht="27" customHeight="1">
      <c r="A282" s="184" t="s">
        <v>86</v>
      </c>
      <c r="B282" s="185"/>
      <c r="C282" s="186"/>
      <c r="D282" s="85"/>
      <c r="E282" s="8">
        <v>3</v>
      </c>
    </row>
    <row r="283" spans="1:5" ht="27" customHeight="1">
      <c r="A283" s="184" t="s">
        <v>87</v>
      </c>
      <c r="B283" s="185"/>
      <c r="C283" s="186"/>
      <c r="D283" s="85"/>
      <c r="E283" s="8">
        <v>3</v>
      </c>
    </row>
    <row r="284" spans="1:5" ht="27" customHeight="1">
      <c r="A284" s="184" t="s">
        <v>88</v>
      </c>
      <c r="B284" s="185"/>
      <c r="C284" s="186"/>
      <c r="D284" s="85"/>
      <c r="E284" s="8">
        <v>3</v>
      </c>
    </row>
    <row r="285" spans="1:5" ht="27" customHeight="1">
      <c r="A285" s="184" t="s">
        <v>89</v>
      </c>
      <c r="B285" s="185"/>
      <c r="C285" s="186"/>
      <c r="D285" s="85"/>
      <c r="E285" s="8">
        <v>3</v>
      </c>
    </row>
    <row r="286" spans="1:5" ht="27" customHeight="1">
      <c r="A286" s="184" t="s">
        <v>90</v>
      </c>
      <c r="B286" s="185"/>
      <c r="C286" s="186"/>
      <c r="D286" s="85"/>
      <c r="E286" s="8">
        <v>3</v>
      </c>
    </row>
    <row r="287" spans="1:5" ht="27" customHeight="1">
      <c r="A287" s="184" t="s">
        <v>91</v>
      </c>
      <c r="B287" s="185"/>
      <c r="C287" s="186"/>
      <c r="D287" s="85"/>
      <c r="E287" s="8">
        <v>3</v>
      </c>
    </row>
    <row r="288" spans="1:5" ht="27" customHeight="1">
      <c r="A288" s="184" t="s">
        <v>92</v>
      </c>
      <c r="B288" s="185"/>
      <c r="C288" s="186"/>
      <c r="D288" s="85"/>
      <c r="E288" s="8">
        <v>3</v>
      </c>
    </row>
    <row r="289" spans="1:5" ht="27" customHeight="1">
      <c r="A289" s="184" t="s">
        <v>93</v>
      </c>
      <c r="B289" s="185"/>
      <c r="C289" s="186"/>
      <c r="D289" s="85"/>
      <c r="E289" s="8">
        <v>3</v>
      </c>
    </row>
    <row r="290" spans="1:5" ht="27" customHeight="1">
      <c r="A290" s="184" t="s">
        <v>100</v>
      </c>
      <c r="B290" s="185"/>
      <c r="C290" s="186"/>
      <c r="D290" s="85"/>
      <c r="E290" s="8">
        <v>3</v>
      </c>
    </row>
    <row r="291" spans="1:5" ht="27" customHeight="1">
      <c r="A291" s="184" t="s">
        <v>101</v>
      </c>
      <c r="B291" s="185"/>
      <c r="C291" s="186"/>
      <c r="D291" s="85"/>
      <c r="E291" s="8">
        <v>3</v>
      </c>
    </row>
    <row r="292" spans="1:5" ht="27" customHeight="1">
      <c r="A292" s="184" t="s">
        <v>102</v>
      </c>
      <c r="B292" s="185"/>
      <c r="C292" s="186"/>
      <c r="D292" s="85"/>
      <c r="E292" s="8">
        <v>3</v>
      </c>
    </row>
    <row r="293" spans="1:5" ht="27" customHeight="1">
      <c r="A293" s="184" t="s">
        <v>103</v>
      </c>
      <c r="B293" s="185"/>
      <c r="C293" s="186"/>
      <c r="D293" s="85"/>
      <c r="E293" s="8">
        <v>3</v>
      </c>
    </row>
    <row r="294" spans="1:5" ht="27" customHeight="1">
      <c r="A294" s="190" t="s">
        <v>165</v>
      </c>
      <c r="B294" s="191"/>
      <c r="C294" s="192"/>
      <c r="D294" s="40" t="s">
        <v>3</v>
      </c>
    </row>
    <row r="295" spans="1:5" ht="27" customHeight="1">
      <c r="A295" s="184" t="s">
        <v>94</v>
      </c>
      <c r="B295" s="185"/>
      <c r="C295" s="186"/>
      <c r="D295" s="2"/>
      <c r="E295" s="8">
        <v>3</v>
      </c>
    </row>
    <row r="296" spans="1:5" ht="27" customHeight="1">
      <c r="A296" s="184" t="s">
        <v>95</v>
      </c>
      <c r="B296" s="185"/>
      <c r="C296" s="186"/>
      <c r="D296" s="2"/>
      <c r="E296" s="8">
        <v>3</v>
      </c>
    </row>
    <row r="297" spans="1:5" ht="27" customHeight="1">
      <c r="A297" s="184" t="s">
        <v>96</v>
      </c>
      <c r="B297" s="185"/>
      <c r="C297" s="186"/>
      <c r="D297" s="2"/>
      <c r="E297" s="8">
        <v>3</v>
      </c>
    </row>
    <row r="298" spans="1:5" ht="27" customHeight="1">
      <c r="A298" s="184" t="s">
        <v>97</v>
      </c>
      <c r="B298" s="185"/>
      <c r="C298" s="186"/>
      <c r="D298" s="2"/>
      <c r="E298" s="8">
        <v>3</v>
      </c>
    </row>
    <row r="299" spans="1:5" ht="27" customHeight="1">
      <c r="A299" s="184" t="s">
        <v>98</v>
      </c>
      <c r="B299" s="185"/>
      <c r="C299" s="186"/>
      <c r="D299" s="2"/>
      <c r="E299" s="8">
        <v>3</v>
      </c>
    </row>
    <row r="300" spans="1:5" ht="27" customHeight="1">
      <c r="A300" s="184" t="s">
        <v>99</v>
      </c>
      <c r="B300" s="185"/>
      <c r="C300" s="186"/>
      <c r="D300" s="2"/>
      <c r="E300" s="8">
        <v>3</v>
      </c>
    </row>
    <row r="301" spans="1:5" ht="27" customHeight="1">
      <c r="A301" s="187" t="s">
        <v>398</v>
      </c>
      <c r="B301" s="188"/>
      <c r="C301" s="189"/>
      <c r="D301" s="40" t="s">
        <v>3</v>
      </c>
      <c r="E301" s="8"/>
    </row>
    <row r="302" spans="1:5" ht="27" customHeight="1">
      <c r="A302" s="193" t="s">
        <v>429</v>
      </c>
      <c r="B302" s="194"/>
      <c r="C302" s="195"/>
      <c r="D302" s="2"/>
      <c r="E302" s="8">
        <v>3</v>
      </c>
    </row>
    <row r="303" spans="1:5" ht="27" customHeight="1">
      <c r="A303" s="193" t="s">
        <v>430</v>
      </c>
      <c r="B303" s="194"/>
      <c r="C303" s="195"/>
      <c r="D303" s="2"/>
      <c r="E303" s="8">
        <v>3</v>
      </c>
    </row>
    <row r="304" spans="1:5" ht="27" customHeight="1">
      <c r="A304" s="198" t="s">
        <v>204</v>
      </c>
      <c r="B304" s="198"/>
      <c r="C304" s="198"/>
      <c r="D304" s="45">
        <f>SUM(D281:D303)</f>
        <v>0</v>
      </c>
      <c r="E304" s="9">
        <f>SUM(E281:E303)</f>
        <v>63</v>
      </c>
    </row>
    <row r="305" spans="1:5" ht="80.25" customHeight="1" thickBot="1">
      <c r="A305" s="46" t="s">
        <v>106</v>
      </c>
      <c r="B305" s="202" t="s">
        <v>146</v>
      </c>
      <c r="C305" s="202"/>
      <c r="D305" s="202"/>
    </row>
    <row r="306" spans="1:5" ht="27" customHeight="1">
      <c r="A306" s="203" t="s">
        <v>205</v>
      </c>
      <c r="B306" s="204"/>
      <c r="C306" s="47" t="s">
        <v>167</v>
      </c>
      <c r="D306" s="48" t="s">
        <v>168</v>
      </c>
    </row>
    <row r="307" spans="1:5" ht="27" customHeight="1" thickBot="1">
      <c r="A307" s="205"/>
      <c r="B307" s="206"/>
      <c r="C307" s="58">
        <f>D304</f>
        <v>0</v>
      </c>
      <c r="D307" s="50">
        <f>C307/63*100</f>
        <v>0</v>
      </c>
    </row>
    <row r="308" spans="1:5" ht="27" customHeight="1" thickBot="1">
      <c r="A308" s="208"/>
      <c r="B308" s="209"/>
      <c r="C308" s="209"/>
      <c r="D308" s="210"/>
    </row>
    <row r="309" spans="1:5" ht="27" customHeight="1">
      <c r="A309" s="203" t="s">
        <v>206</v>
      </c>
      <c r="B309" s="204"/>
      <c r="C309" s="47" t="s">
        <v>192</v>
      </c>
      <c r="D309" s="53" t="s">
        <v>193</v>
      </c>
    </row>
    <row r="310" spans="1:5" ht="27" customHeight="1" thickBot="1">
      <c r="A310" s="205"/>
      <c r="B310" s="206"/>
      <c r="C310" s="60">
        <f>C224+C245+C276+C307</f>
        <v>0</v>
      </c>
      <c r="D310" s="55">
        <f>C310/189*100</f>
        <v>0</v>
      </c>
      <c r="E310" s="9">
        <f>E221+E242+E273+E304</f>
        <v>189</v>
      </c>
    </row>
    <row r="311" spans="1:5" ht="27" customHeight="1" thickBot="1">
      <c r="A311" s="208"/>
      <c r="B311" s="209"/>
      <c r="C311" s="209"/>
      <c r="D311" s="210"/>
    </row>
    <row r="312" spans="1:5" ht="27" customHeight="1">
      <c r="A312" s="225" t="s">
        <v>492</v>
      </c>
      <c r="B312" s="225"/>
      <c r="C312" s="225"/>
      <c r="D312" s="225"/>
    </row>
    <row r="313" spans="1:5" ht="48.75" customHeight="1">
      <c r="A313" s="184" t="s">
        <v>179</v>
      </c>
      <c r="B313" s="185"/>
      <c r="C313" s="185"/>
      <c r="D313" s="207"/>
    </row>
    <row r="314" spans="1:5" ht="27" customHeight="1">
      <c r="A314" s="190" t="s">
        <v>428</v>
      </c>
      <c r="B314" s="191"/>
      <c r="C314" s="192"/>
      <c r="D314" s="39" t="s">
        <v>8</v>
      </c>
    </row>
    <row r="315" spans="1:5" ht="27" customHeight="1">
      <c r="A315" s="190" t="s">
        <v>180</v>
      </c>
      <c r="B315" s="191"/>
      <c r="C315" s="192"/>
      <c r="D315" s="40" t="s">
        <v>3</v>
      </c>
    </row>
    <row r="316" spans="1:5" ht="27" customHeight="1">
      <c r="A316" s="184" t="s">
        <v>114</v>
      </c>
      <c r="B316" s="185"/>
      <c r="C316" s="186"/>
      <c r="D316" s="85"/>
      <c r="E316" s="8">
        <v>3</v>
      </c>
    </row>
    <row r="317" spans="1:5" ht="27" customHeight="1">
      <c r="A317" s="184" t="s">
        <v>115</v>
      </c>
      <c r="B317" s="185"/>
      <c r="C317" s="186"/>
      <c r="D317" s="85"/>
      <c r="E317" s="8">
        <v>3</v>
      </c>
    </row>
    <row r="318" spans="1:5" ht="27" customHeight="1">
      <c r="A318" s="184" t="s">
        <v>116</v>
      </c>
      <c r="B318" s="185"/>
      <c r="C318" s="186"/>
      <c r="D318" s="85"/>
      <c r="E318" s="8">
        <v>3</v>
      </c>
    </row>
    <row r="319" spans="1:5" ht="27" customHeight="1">
      <c r="A319" s="184" t="s">
        <v>117</v>
      </c>
      <c r="B319" s="185"/>
      <c r="C319" s="186"/>
      <c r="D319" s="85"/>
      <c r="E319" s="8">
        <v>3</v>
      </c>
    </row>
    <row r="320" spans="1:5" ht="27" customHeight="1">
      <c r="A320" s="184" t="s">
        <v>118</v>
      </c>
      <c r="B320" s="185"/>
      <c r="C320" s="186"/>
      <c r="D320" s="85"/>
      <c r="E320" s="8">
        <v>3</v>
      </c>
    </row>
    <row r="321" spans="1:5" ht="27" customHeight="1">
      <c r="A321" s="184" t="s">
        <v>119</v>
      </c>
      <c r="B321" s="185"/>
      <c r="C321" s="186"/>
      <c r="D321" s="85"/>
      <c r="E321" s="8">
        <v>3</v>
      </c>
    </row>
    <row r="322" spans="1:5" ht="27" customHeight="1">
      <c r="A322" s="184" t="s">
        <v>120</v>
      </c>
      <c r="B322" s="185"/>
      <c r="C322" s="186"/>
      <c r="D322" s="85"/>
      <c r="E322" s="8">
        <v>3</v>
      </c>
    </row>
    <row r="323" spans="1:5" ht="27" customHeight="1">
      <c r="A323" s="190" t="s">
        <v>165</v>
      </c>
      <c r="B323" s="191"/>
      <c r="C323" s="192"/>
      <c r="D323" s="40" t="s">
        <v>3</v>
      </c>
    </row>
    <row r="324" spans="1:5" ht="27" customHeight="1">
      <c r="A324" s="184" t="s">
        <v>121</v>
      </c>
      <c r="B324" s="185"/>
      <c r="C324" s="186"/>
      <c r="D324" s="2"/>
      <c r="E324" s="8">
        <v>3</v>
      </c>
    </row>
    <row r="325" spans="1:5" ht="27" customHeight="1">
      <c r="A325" s="184" t="s">
        <v>122</v>
      </c>
      <c r="B325" s="185"/>
      <c r="C325" s="186"/>
      <c r="D325" s="2"/>
      <c r="E325" s="8">
        <v>3</v>
      </c>
    </row>
    <row r="326" spans="1:5" ht="27" customHeight="1">
      <c r="A326" s="184" t="s">
        <v>123</v>
      </c>
      <c r="B326" s="185"/>
      <c r="C326" s="186"/>
      <c r="D326" s="2"/>
      <c r="E326" s="8">
        <v>3</v>
      </c>
    </row>
    <row r="327" spans="1:5" ht="27" customHeight="1">
      <c r="A327" s="184" t="s">
        <v>124</v>
      </c>
      <c r="B327" s="185"/>
      <c r="C327" s="186"/>
      <c r="D327" s="2"/>
      <c r="E327" s="8">
        <v>3</v>
      </c>
    </row>
    <row r="328" spans="1:5" ht="27" customHeight="1">
      <c r="A328" s="184" t="s">
        <v>125</v>
      </c>
      <c r="B328" s="185"/>
      <c r="C328" s="186"/>
      <c r="D328" s="2"/>
      <c r="E328" s="8">
        <v>3</v>
      </c>
    </row>
    <row r="329" spans="1:5" ht="27" customHeight="1">
      <c r="A329" s="184" t="s">
        <v>126</v>
      </c>
      <c r="B329" s="185"/>
      <c r="C329" s="186"/>
      <c r="D329" s="2"/>
      <c r="E329" s="8">
        <v>3</v>
      </c>
    </row>
    <row r="330" spans="1:5" ht="27" customHeight="1">
      <c r="A330" s="184" t="s">
        <v>127</v>
      </c>
      <c r="B330" s="185"/>
      <c r="C330" s="186"/>
      <c r="D330" s="2"/>
      <c r="E330" s="8">
        <v>3</v>
      </c>
    </row>
    <row r="331" spans="1:5" ht="27" customHeight="1">
      <c r="A331" s="184" t="s">
        <v>128</v>
      </c>
      <c r="B331" s="185"/>
      <c r="C331" s="186"/>
      <c r="D331" s="2"/>
      <c r="E331" s="8">
        <v>3</v>
      </c>
    </row>
    <row r="332" spans="1:5" ht="27" customHeight="1">
      <c r="A332" s="184" t="s">
        <v>129</v>
      </c>
      <c r="B332" s="185"/>
      <c r="C332" s="186"/>
      <c r="D332" s="2"/>
      <c r="E332" s="8">
        <v>3</v>
      </c>
    </row>
    <row r="333" spans="1:5" ht="27" customHeight="1">
      <c r="A333" s="187" t="s">
        <v>398</v>
      </c>
      <c r="B333" s="188"/>
      <c r="C333" s="189"/>
      <c r="D333" s="40" t="s">
        <v>3</v>
      </c>
      <c r="E333" s="8"/>
    </row>
    <row r="334" spans="1:5" ht="27" customHeight="1">
      <c r="A334" s="184" t="s">
        <v>476</v>
      </c>
      <c r="B334" s="185"/>
      <c r="C334" s="186"/>
      <c r="D334" s="2"/>
      <c r="E334" s="8">
        <v>3</v>
      </c>
    </row>
    <row r="335" spans="1:5" ht="27" customHeight="1">
      <c r="A335" s="184" t="s">
        <v>477</v>
      </c>
      <c r="B335" s="185"/>
      <c r="C335" s="186"/>
      <c r="D335" s="2"/>
      <c r="E335" s="8">
        <v>3</v>
      </c>
    </row>
    <row r="336" spans="1:5" ht="27" customHeight="1">
      <c r="A336" s="382" t="s">
        <v>551</v>
      </c>
      <c r="B336" s="281"/>
      <c r="C336" s="383"/>
      <c r="D336" s="2"/>
      <c r="E336" s="8">
        <v>3</v>
      </c>
    </row>
    <row r="337" spans="1:5" ht="27" customHeight="1">
      <c r="A337" s="382" t="s">
        <v>552</v>
      </c>
      <c r="B337" s="281"/>
      <c r="C337" s="383"/>
      <c r="D337" s="2"/>
      <c r="E337" s="8">
        <v>3</v>
      </c>
    </row>
    <row r="338" spans="1:5" ht="27" customHeight="1">
      <c r="A338" s="382" t="s">
        <v>553</v>
      </c>
      <c r="B338" s="281"/>
      <c r="C338" s="383"/>
      <c r="D338" s="2"/>
      <c r="E338" s="8">
        <v>3</v>
      </c>
    </row>
    <row r="339" spans="1:5" ht="27" customHeight="1">
      <c r="A339" s="198" t="s">
        <v>207</v>
      </c>
      <c r="B339" s="198"/>
      <c r="C339" s="198"/>
      <c r="D339" s="45">
        <f>SUM(D316:D338)</f>
        <v>0</v>
      </c>
      <c r="E339" s="8">
        <f>SUM(E316:E338)</f>
        <v>63</v>
      </c>
    </row>
    <row r="340" spans="1:5" ht="80.25" customHeight="1" thickBot="1">
      <c r="A340" s="62" t="s">
        <v>106</v>
      </c>
      <c r="B340" s="202" t="s">
        <v>146</v>
      </c>
      <c r="C340" s="202"/>
      <c r="D340" s="202"/>
      <c r="E340" s="8"/>
    </row>
    <row r="341" spans="1:5" ht="27" customHeight="1">
      <c r="A341" s="384" t="s">
        <v>208</v>
      </c>
      <c r="B341" s="385"/>
      <c r="C341" s="63" t="s">
        <v>167</v>
      </c>
      <c r="D341" s="64" t="s">
        <v>168</v>
      </c>
      <c r="E341" s="8"/>
    </row>
    <row r="342" spans="1:5" ht="27" customHeight="1" thickBot="1">
      <c r="A342" s="205"/>
      <c r="B342" s="206"/>
      <c r="C342" s="58">
        <f>D339</f>
        <v>0</v>
      </c>
      <c r="D342" s="50">
        <f>C342/63*100</f>
        <v>0</v>
      </c>
      <c r="E342" s="8"/>
    </row>
    <row r="343" spans="1:5" ht="27" customHeight="1" thickBot="1">
      <c r="A343" s="208"/>
      <c r="B343" s="209"/>
      <c r="C343" s="209"/>
      <c r="D343" s="210"/>
      <c r="E343" s="8"/>
    </row>
    <row r="344" spans="1:5" ht="27" customHeight="1">
      <c r="A344" s="203" t="s">
        <v>209</v>
      </c>
      <c r="B344" s="204"/>
      <c r="C344" s="47" t="s">
        <v>192</v>
      </c>
      <c r="D344" s="53" t="s">
        <v>193</v>
      </c>
      <c r="E344" s="8"/>
    </row>
    <row r="345" spans="1:5" ht="27" customHeight="1" thickBot="1">
      <c r="A345" s="205"/>
      <c r="B345" s="206"/>
      <c r="C345" s="65">
        <f>C342</f>
        <v>0</v>
      </c>
      <c r="D345" s="55">
        <f>C345/63*100</f>
        <v>0</v>
      </c>
      <c r="E345" s="8">
        <f>E339</f>
        <v>63</v>
      </c>
    </row>
    <row r="346" spans="1:5" ht="27" customHeight="1" thickBot="1">
      <c r="A346" s="386"/>
      <c r="B346" s="386"/>
      <c r="C346" s="386"/>
      <c r="D346" s="386"/>
      <c r="E346" s="8"/>
    </row>
    <row r="347" spans="1:5" ht="27" customHeight="1">
      <c r="A347" s="225" t="s">
        <v>491</v>
      </c>
      <c r="B347" s="225"/>
      <c r="C347" s="225"/>
      <c r="D347" s="225"/>
    </row>
    <row r="348" spans="1:5" ht="33.75" customHeight="1">
      <c r="A348" s="387" t="s">
        <v>513</v>
      </c>
      <c r="B348" s="185"/>
      <c r="C348" s="185"/>
      <c r="D348" s="207"/>
    </row>
    <row r="349" spans="1:5" ht="27" customHeight="1">
      <c r="A349" s="190" t="s">
        <v>490</v>
      </c>
      <c r="B349" s="191"/>
      <c r="C349" s="192"/>
      <c r="D349" s="39" t="s">
        <v>8</v>
      </c>
    </row>
    <row r="350" spans="1:5" ht="27" customHeight="1">
      <c r="A350" s="190" t="s">
        <v>180</v>
      </c>
      <c r="B350" s="191"/>
      <c r="C350" s="192"/>
      <c r="D350" s="40" t="s">
        <v>3</v>
      </c>
    </row>
    <row r="351" spans="1:5" ht="27" customHeight="1">
      <c r="A351" s="184" t="s">
        <v>452</v>
      </c>
      <c r="B351" s="185"/>
      <c r="C351" s="186"/>
      <c r="D351" s="85"/>
      <c r="E351" s="8">
        <v>3</v>
      </c>
    </row>
    <row r="352" spans="1:5" ht="27" customHeight="1">
      <c r="A352" s="184" t="s">
        <v>453</v>
      </c>
      <c r="B352" s="185"/>
      <c r="C352" s="186"/>
      <c r="D352" s="85"/>
      <c r="E352" s="8">
        <v>3</v>
      </c>
    </row>
    <row r="353" spans="1:5" ht="27" customHeight="1">
      <c r="A353" s="184" t="s">
        <v>454</v>
      </c>
      <c r="B353" s="185"/>
      <c r="C353" s="186"/>
      <c r="D353" s="85"/>
      <c r="E353" s="8">
        <v>3</v>
      </c>
    </row>
    <row r="354" spans="1:5" ht="27" customHeight="1">
      <c r="A354" s="184" t="s">
        <v>455</v>
      </c>
      <c r="B354" s="185"/>
      <c r="C354" s="186"/>
      <c r="D354" s="85"/>
      <c r="E354" s="8">
        <v>3</v>
      </c>
    </row>
    <row r="355" spans="1:5" ht="27" customHeight="1">
      <c r="A355" s="184" t="s">
        <v>456</v>
      </c>
      <c r="B355" s="185"/>
      <c r="C355" s="186"/>
      <c r="D355" s="85"/>
      <c r="E355" s="8">
        <v>3</v>
      </c>
    </row>
    <row r="356" spans="1:5" ht="27" customHeight="1">
      <c r="A356" s="184" t="s">
        <v>457</v>
      </c>
      <c r="B356" s="185"/>
      <c r="C356" s="186"/>
      <c r="D356" s="85"/>
      <c r="E356" s="8">
        <v>3</v>
      </c>
    </row>
    <row r="357" spans="1:5" ht="27" customHeight="1">
      <c r="A357" s="184" t="s">
        <v>458</v>
      </c>
      <c r="B357" s="185"/>
      <c r="C357" s="186"/>
      <c r="D357" s="85"/>
      <c r="E357" s="8">
        <v>3</v>
      </c>
    </row>
    <row r="358" spans="1:5" ht="27" customHeight="1">
      <c r="A358" s="184" t="s">
        <v>459</v>
      </c>
      <c r="B358" s="185"/>
      <c r="C358" s="186"/>
      <c r="D358" s="85"/>
      <c r="E358" s="8">
        <v>3</v>
      </c>
    </row>
    <row r="359" spans="1:5" ht="27" customHeight="1">
      <c r="A359" s="184" t="s">
        <v>460</v>
      </c>
      <c r="B359" s="185"/>
      <c r="C359" s="186"/>
      <c r="D359" s="85"/>
      <c r="E359" s="8">
        <v>3</v>
      </c>
    </row>
    <row r="360" spans="1:5" ht="27" customHeight="1">
      <c r="A360" s="184" t="s">
        <v>461</v>
      </c>
      <c r="B360" s="185"/>
      <c r="C360" s="186"/>
      <c r="D360" s="85"/>
      <c r="E360" s="8">
        <v>3</v>
      </c>
    </row>
    <row r="361" spans="1:5" ht="27" customHeight="1">
      <c r="A361" s="184" t="s">
        <v>462</v>
      </c>
      <c r="B361" s="185"/>
      <c r="C361" s="186"/>
      <c r="D361" s="85"/>
      <c r="E361" s="8">
        <v>3</v>
      </c>
    </row>
    <row r="362" spans="1:5" ht="27" customHeight="1">
      <c r="A362" s="184" t="s">
        <v>463</v>
      </c>
      <c r="B362" s="185"/>
      <c r="C362" s="186"/>
      <c r="D362" s="85"/>
      <c r="E362" s="8">
        <v>3</v>
      </c>
    </row>
    <row r="363" spans="1:5" ht="27" customHeight="1">
      <c r="A363" s="184" t="s">
        <v>464</v>
      </c>
      <c r="B363" s="185"/>
      <c r="C363" s="186"/>
      <c r="D363" s="85"/>
      <c r="E363" s="8">
        <v>3</v>
      </c>
    </row>
    <row r="364" spans="1:5" ht="27" customHeight="1">
      <c r="A364" s="184" t="s">
        <v>465</v>
      </c>
      <c r="B364" s="185"/>
      <c r="C364" s="186"/>
      <c r="D364" s="85"/>
      <c r="E364" s="8">
        <v>3</v>
      </c>
    </row>
    <row r="365" spans="1:5" ht="27" customHeight="1">
      <c r="A365" s="184" t="s">
        <v>466</v>
      </c>
      <c r="B365" s="185"/>
      <c r="C365" s="186"/>
      <c r="D365" s="85"/>
      <c r="E365" s="8">
        <v>3</v>
      </c>
    </row>
    <row r="366" spans="1:5" ht="27" customHeight="1">
      <c r="A366" s="190" t="s">
        <v>165</v>
      </c>
      <c r="B366" s="191"/>
      <c r="C366" s="192"/>
      <c r="D366" s="40" t="s">
        <v>3</v>
      </c>
    </row>
    <row r="367" spans="1:5" ht="27" customHeight="1">
      <c r="A367" s="184" t="s">
        <v>467</v>
      </c>
      <c r="B367" s="185"/>
      <c r="C367" s="186"/>
      <c r="D367" s="2"/>
      <c r="E367" s="8">
        <v>3</v>
      </c>
    </row>
    <row r="368" spans="1:5" ht="27" customHeight="1">
      <c r="A368" s="184" t="s">
        <v>468</v>
      </c>
      <c r="B368" s="185"/>
      <c r="C368" s="186"/>
      <c r="D368" s="2"/>
      <c r="E368" s="8">
        <v>3</v>
      </c>
    </row>
    <row r="369" spans="1:5" ht="27" customHeight="1">
      <c r="A369" s="184" t="s">
        <v>469</v>
      </c>
      <c r="B369" s="185"/>
      <c r="C369" s="186"/>
      <c r="D369" s="2"/>
      <c r="E369" s="8">
        <v>3</v>
      </c>
    </row>
    <row r="370" spans="1:5" ht="27" customHeight="1">
      <c r="A370" s="184" t="s">
        <v>470</v>
      </c>
      <c r="B370" s="185"/>
      <c r="C370" s="186"/>
      <c r="D370" s="2"/>
      <c r="E370" s="8">
        <v>3</v>
      </c>
    </row>
    <row r="371" spans="1:5" ht="27" customHeight="1">
      <c r="A371" s="184" t="s">
        <v>471</v>
      </c>
      <c r="B371" s="185"/>
      <c r="C371" s="186"/>
      <c r="D371" s="2"/>
      <c r="E371" s="8">
        <v>3</v>
      </c>
    </row>
    <row r="372" spans="1:5" ht="27" customHeight="1">
      <c r="A372" s="184" t="s">
        <v>472</v>
      </c>
      <c r="B372" s="185"/>
      <c r="C372" s="186"/>
      <c r="D372" s="2"/>
      <c r="E372" s="8">
        <v>3</v>
      </c>
    </row>
    <row r="373" spans="1:5" ht="27" customHeight="1">
      <c r="A373" s="184" t="s">
        <v>473</v>
      </c>
      <c r="B373" s="185"/>
      <c r="C373" s="186"/>
      <c r="D373" s="2"/>
      <c r="E373" s="8">
        <v>3</v>
      </c>
    </row>
    <row r="374" spans="1:5" ht="27" customHeight="1">
      <c r="A374" s="184" t="s">
        <v>474</v>
      </c>
      <c r="B374" s="185"/>
      <c r="C374" s="186"/>
      <c r="D374" s="2"/>
      <c r="E374" s="8">
        <v>3</v>
      </c>
    </row>
    <row r="375" spans="1:5" ht="27" customHeight="1">
      <c r="A375" s="184" t="s">
        <v>475</v>
      </c>
      <c r="B375" s="185"/>
      <c r="C375" s="186"/>
      <c r="D375" s="2"/>
      <c r="E375" s="8">
        <v>3</v>
      </c>
    </row>
    <row r="376" spans="1:5" ht="27" customHeight="1">
      <c r="A376" s="187" t="s">
        <v>398</v>
      </c>
      <c r="B376" s="188"/>
      <c r="C376" s="189"/>
      <c r="D376" s="40" t="s">
        <v>3</v>
      </c>
      <c r="E376" s="8"/>
    </row>
    <row r="377" spans="1:5" ht="27" customHeight="1">
      <c r="A377" s="184" t="s">
        <v>478</v>
      </c>
      <c r="B377" s="185"/>
      <c r="C377" s="186"/>
      <c r="D377" s="2"/>
      <c r="E377" s="8">
        <v>3</v>
      </c>
    </row>
    <row r="378" spans="1:5" ht="27" customHeight="1">
      <c r="A378" s="184" t="s">
        <v>479</v>
      </c>
      <c r="B378" s="185"/>
      <c r="C378" s="186"/>
      <c r="D378" s="2"/>
      <c r="E378" s="8">
        <v>3</v>
      </c>
    </row>
    <row r="379" spans="1:5" ht="27" customHeight="1">
      <c r="A379" s="184" t="s">
        <v>480</v>
      </c>
      <c r="B379" s="185"/>
      <c r="C379" s="186"/>
      <c r="D379" s="2"/>
      <c r="E379" s="8">
        <v>3</v>
      </c>
    </row>
    <row r="380" spans="1:5" ht="27" customHeight="1">
      <c r="A380" s="184" t="s">
        <v>481</v>
      </c>
      <c r="B380" s="185"/>
      <c r="C380" s="186"/>
      <c r="D380" s="2"/>
      <c r="E380" s="8">
        <v>3</v>
      </c>
    </row>
    <row r="381" spans="1:5" ht="27" customHeight="1">
      <c r="A381" s="184" t="s">
        <v>482</v>
      </c>
      <c r="B381" s="185"/>
      <c r="C381" s="186"/>
      <c r="D381" s="2"/>
      <c r="E381" s="8">
        <v>3</v>
      </c>
    </row>
    <row r="382" spans="1:5" ht="27" customHeight="1">
      <c r="A382" s="184" t="s">
        <v>483</v>
      </c>
      <c r="B382" s="185"/>
      <c r="C382" s="186"/>
      <c r="D382" s="2"/>
      <c r="E382" s="8">
        <v>3</v>
      </c>
    </row>
    <row r="383" spans="1:5" ht="27" customHeight="1">
      <c r="A383" s="184" t="s">
        <v>484</v>
      </c>
      <c r="B383" s="185"/>
      <c r="C383" s="186"/>
      <c r="D383" s="2"/>
      <c r="E383" s="8">
        <v>3</v>
      </c>
    </row>
    <row r="384" spans="1:5" ht="27" customHeight="1">
      <c r="A384" s="184" t="s">
        <v>485</v>
      </c>
      <c r="B384" s="185"/>
      <c r="C384" s="186"/>
      <c r="D384" s="2"/>
      <c r="E384" s="8">
        <v>3</v>
      </c>
    </row>
    <row r="385" spans="1:5" ht="27" customHeight="1">
      <c r="A385" s="184" t="s">
        <v>486</v>
      </c>
      <c r="B385" s="185"/>
      <c r="C385" s="186"/>
      <c r="D385" s="2"/>
      <c r="E385" s="8">
        <v>3</v>
      </c>
    </row>
    <row r="386" spans="1:5" ht="27" customHeight="1">
      <c r="A386" s="184" t="s">
        <v>487</v>
      </c>
      <c r="B386" s="185"/>
      <c r="C386" s="186"/>
      <c r="D386" s="2"/>
      <c r="E386" s="8">
        <v>3</v>
      </c>
    </row>
    <row r="387" spans="1:5" ht="27" customHeight="1">
      <c r="A387" s="184" t="s">
        <v>488</v>
      </c>
      <c r="B387" s="185"/>
      <c r="C387" s="186"/>
      <c r="D387" s="2"/>
      <c r="E387" s="8">
        <v>3</v>
      </c>
    </row>
    <row r="388" spans="1:5" ht="27" customHeight="1">
      <c r="A388" s="184" t="s">
        <v>489</v>
      </c>
      <c r="B388" s="185"/>
      <c r="C388" s="186"/>
      <c r="D388" s="2"/>
      <c r="E388" s="8">
        <v>3</v>
      </c>
    </row>
    <row r="389" spans="1:5" ht="27" customHeight="1">
      <c r="A389" s="198" t="s">
        <v>210</v>
      </c>
      <c r="B389" s="198"/>
      <c r="C389" s="198"/>
      <c r="D389" s="45">
        <f>SUM(D351:D388)</f>
        <v>0</v>
      </c>
      <c r="E389" s="9">
        <f>SUM(E351:E388)</f>
        <v>108</v>
      </c>
    </row>
    <row r="390" spans="1:5" ht="80.25" customHeight="1" thickBot="1">
      <c r="A390" s="66" t="s">
        <v>106</v>
      </c>
      <c r="B390" s="202" t="s">
        <v>146</v>
      </c>
      <c r="C390" s="202"/>
      <c r="D390" s="202"/>
      <c r="E390" s="8"/>
    </row>
    <row r="391" spans="1:5" ht="27" customHeight="1">
      <c r="A391" s="203" t="s">
        <v>512</v>
      </c>
      <c r="B391" s="204"/>
      <c r="C391" s="47" t="s">
        <v>167</v>
      </c>
      <c r="D391" s="48" t="s">
        <v>168</v>
      </c>
    </row>
    <row r="392" spans="1:5" ht="27" customHeight="1" thickBot="1">
      <c r="A392" s="205"/>
      <c r="B392" s="206"/>
      <c r="C392" s="67">
        <f>D389</f>
        <v>0</v>
      </c>
      <c r="D392" s="50">
        <f>C392/108*100</f>
        <v>0</v>
      </c>
    </row>
    <row r="393" spans="1:5" ht="27" customHeight="1" thickBot="1">
      <c r="A393" s="379"/>
      <c r="B393" s="380"/>
      <c r="C393" s="380"/>
      <c r="D393" s="381"/>
    </row>
    <row r="394" spans="1:5" ht="27" customHeight="1">
      <c r="A394" s="203" t="s">
        <v>211</v>
      </c>
      <c r="B394" s="204"/>
      <c r="C394" s="47" t="s">
        <v>192</v>
      </c>
      <c r="D394" s="53" t="s">
        <v>193</v>
      </c>
    </row>
    <row r="395" spans="1:5" ht="27" customHeight="1" thickBot="1">
      <c r="A395" s="205"/>
      <c r="B395" s="206"/>
      <c r="C395" s="60">
        <f>C392</f>
        <v>0</v>
      </c>
      <c r="D395" s="55">
        <f>C395/108*100</f>
        <v>0</v>
      </c>
      <c r="E395" s="9">
        <f>E389</f>
        <v>108</v>
      </c>
    </row>
    <row r="396" spans="1:5" ht="27" customHeight="1" thickBot="1">
      <c r="A396" s="374"/>
      <c r="B396" s="375"/>
      <c r="C396" s="375"/>
      <c r="D396" s="376"/>
    </row>
    <row r="397" spans="1:5" ht="27" customHeight="1" thickBot="1">
      <c r="A397" s="203" t="s">
        <v>212</v>
      </c>
      <c r="B397" s="204"/>
      <c r="C397" s="68" t="s">
        <v>155</v>
      </c>
      <c r="D397" s="69" t="s">
        <v>156</v>
      </c>
      <c r="E397" s="9">
        <f>E395+E345+E310+E203</f>
        <v>555</v>
      </c>
    </row>
    <row r="398" spans="1:5" ht="34.5" customHeight="1">
      <c r="A398" s="377" t="s">
        <v>213</v>
      </c>
      <c r="B398" s="378"/>
      <c r="C398" s="230">
        <f>C203+C310+C345+C395</f>
        <v>0</v>
      </c>
      <c r="D398" s="232">
        <f>C398/555*100</f>
        <v>0</v>
      </c>
    </row>
    <row r="399" spans="1:5" ht="34.5" customHeight="1" thickBot="1">
      <c r="A399" s="234" t="s">
        <v>214</v>
      </c>
      <c r="B399" s="235"/>
      <c r="C399" s="231"/>
      <c r="D399" s="233"/>
    </row>
    <row r="400" spans="1:5" ht="27" customHeight="1" thickBot="1">
      <c r="A400" s="236"/>
      <c r="B400" s="237"/>
      <c r="C400" s="209"/>
      <c r="D400" s="210"/>
    </row>
    <row r="401" spans="1:4" ht="27" customHeight="1" thickBot="1">
      <c r="A401" s="248" t="s">
        <v>215</v>
      </c>
      <c r="B401" s="248"/>
      <c r="C401" s="248"/>
      <c r="D401" s="248"/>
    </row>
    <row r="402" spans="1:4" ht="27" customHeight="1" thickBot="1">
      <c r="A402" s="373" t="s">
        <v>109</v>
      </c>
      <c r="B402" s="373"/>
      <c r="C402" s="373"/>
      <c r="D402" s="373"/>
    </row>
    <row r="403" spans="1:4" ht="27" customHeight="1">
      <c r="A403" s="249" t="s">
        <v>216</v>
      </c>
      <c r="B403" s="238"/>
      <c r="C403" s="238" t="s">
        <v>217</v>
      </c>
      <c r="D403" s="239"/>
    </row>
    <row r="404" spans="1:4" ht="27" customHeight="1">
      <c r="A404" s="240" t="s">
        <v>5</v>
      </c>
      <c r="B404" s="241"/>
      <c r="C404" s="242" t="s">
        <v>218</v>
      </c>
      <c r="D404" s="243"/>
    </row>
    <row r="405" spans="1:4" ht="27" customHeight="1" thickBot="1">
      <c r="A405" s="244" t="s">
        <v>219</v>
      </c>
      <c r="B405" s="245"/>
      <c r="C405" s="246" t="s">
        <v>7</v>
      </c>
      <c r="D405" s="247"/>
    </row>
    <row r="406" spans="1:4" ht="35.25" customHeight="1" thickBot="1">
      <c r="A406" s="226" t="s">
        <v>220</v>
      </c>
      <c r="B406" s="226"/>
      <c r="C406" s="226"/>
      <c r="D406" s="226"/>
    </row>
    <row r="407" spans="1:4" ht="27" customHeight="1" thickBot="1">
      <c r="A407" s="70" t="s">
        <v>221</v>
      </c>
      <c r="B407" s="71" t="s">
        <v>222</v>
      </c>
      <c r="C407" s="71" t="s">
        <v>223</v>
      </c>
      <c r="D407" s="72" t="s">
        <v>105</v>
      </c>
    </row>
    <row r="408" spans="1:4" ht="27" customHeight="1">
      <c r="A408" s="73" t="s">
        <v>224</v>
      </c>
      <c r="B408" s="74">
        <v>1</v>
      </c>
      <c r="C408" s="74" t="e">
        <f>C62</f>
        <v>#VALUE!</v>
      </c>
      <c r="D408" s="75" t="e">
        <f>D62</f>
        <v>#VALUE!</v>
      </c>
    </row>
    <row r="409" spans="1:4" ht="27" customHeight="1">
      <c r="A409" s="76" t="s">
        <v>225</v>
      </c>
      <c r="B409" s="77">
        <v>1</v>
      </c>
      <c r="C409" s="77">
        <f>C86</f>
        <v>0</v>
      </c>
      <c r="D409" s="78">
        <f>D86</f>
        <v>0</v>
      </c>
    </row>
    <row r="410" spans="1:4" ht="27" customHeight="1" thickBot="1">
      <c r="A410" s="79" t="s">
        <v>226</v>
      </c>
      <c r="B410" s="49">
        <v>3</v>
      </c>
      <c r="C410" s="49">
        <f>C398</f>
        <v>0</v>
      </c>
      <c r="D410" s="50">
        <f>D398</f>
        <v>0</v>
      </c>
    </row>
    <row r="411" spans="1:4" ht="27" customHeight="1" thickBot="1">
      <c r="A411" s="227"/>
      <c r="B411" s="227"/>
      <c r="C411" s="227"/>
      <c r="D411" s="227"/>
    </row>
    <row r="412" spans="1:4" ht="42" customHeight="1" thickBot="1">
      <c r="A412" s="228" t="s">
        <v>110</v>
      </c>
      <c r="B412" s="228"/>
      <c r="C412" s="80" t="e">
        <f>IF(D412&gt;50,"SATISFATÓRIO","INSATISFATÓRIO")</f>
        <v>#VALUE!</v>
      </c>
      <c r="D412" s="81" t="e">
        <f>((C408/12*1)+(C409/42*1)+(C410/555*3))/5*100</f>
        <v>#VALUE!</v>
      </c>
    </row>
    <row r="413" spans="1:4" ht="27" customHeight="1" thickBot="1">
      <c r="A413" s="229"/>
      <c r="B413" s="229"/>
      <c r="C413" s="229"/>
      <c r="D413" s="229"/>
    </row>
    <row r="414" spans="1:4" ht="27" customHeight="1">
      <c r="A414" s="143" t="s">
        <v>111</v>
      </c>
      <c r="B414" s="144"/>
      <c r="C414" s="144"/>
      <c r="D414" s="145"/>
    </row>
    <row r="415" spans="1:4" ht="27" customHeight="1">
      <c r="A415" s="146" t="s">
        <v>227</v>
      </c>
      <c r="B415" s="147"/>
      <c r="C415" s="147"/>
      <c r="D415" s="148"/>
    </row>
    <row r="416" spans="1:4" ht="78" customHeight="1" thickBot="1">
      <c r="A416" s="410"/>
      <c r="B416" s="411"/>
      <c r="C416" s="411"/>
      <c r="D416" s="412"/>
    </row>
    <row r="417" spans="1:4" ht="27" customHeight="1">
      <c r="A417" s="152" t="s">
        <v>112</v>
      </c>
      <c r="B417" s="152"/>
      <c r="C417" s="152"/>
      <c r="D417" s="152"/>
    </row>
    <row r="418" spans="1:4" ht="85.5" customHeight="1" thickBot="1">
      <c r="A418" s="413"/>
      <c r="B418" s="413"/>
      <c r="C418" s="413"/>
      <c r="D418" s="413"/>
    </row>
    <row r="419" spans="1:4" ht="27" customHeight="1">
      <c r="A419" s="154" t="s">
        <v>113</v>
      </c>
      <c r="B419" s="155"/>
      <c r="C419" s="155"/>
      <c r="D419" s="156"/>
    </row>
    <row r="420" spans="1:4" ht="27" customHeight="1" thickBot="1">
      <c r="A420" s="96" t="s">
        <v>494</v>
      </c>
      <c r="B420" s="97"/>
      <c r="C420" s="98" t="s">
        <v>495</v>
      </c>
      <c r="D420" s="99"/>
    </row>
    <row r="421" spans="1:4" ht="27" customHeight="1">
      <c r="A421" s="154" t="s">
        <v>496</v>
      </c>
      <c r="B421" s="155"/>
      <c r="C421" s="155"/>
      <c r="D421" s="156"/>
    </row>
    <row r="422" spans="1:4" ht="27" customHeight="1">
      <c r="A422" s="96" t="s">
        <v>497</v>
      </c>
      <c r="B422" s="100"/>
      <c r="C422" s="101" t="s">
        <v>495</v>
      </c>
      <c r="D422" s="102"/>
    </row>
    <row r="423" spans="1:4" ht="27" customHeight="1">
      <c r="A423" s="130"/>
      <c r="B423" s="131"/>
      <c r="C423" s="157"/>
      <c r="D423" s="132"/>
    </row>
    <row r="424" spans="1:4" ht="27" customHeight="1" thickBot="1">
      <c r="A424" s="158" t="s">
        <v>498</v>
      </c>
      <c r="B424" s="159"/>
      <c r="C424" s="159"/>
      <c r="D424" s="160"/>
    </row>
    <row r="425" spans="1:4" ht="27" customHeight="1">
      <c r="A425" s="161" t="s">
        <v>499</v>
      </c>
      <c r="B425" s="162"/>
      <c r="C425" s="162"/>
      <c r="D425" s="163"/>
    </row>
    <row r="426" spans="1:4" ht="27" customHeight="1" thickBot="1">
      <c r="A426" s="409"/>
      <c r="B426" s="400"/>
      <c r="C426" s="400"/>
      <c r="D426" s="401"/>
    </row>
    <row r="427" spans="1:4" ht="27" customHeight="1" thickBot="1">
      <c r="A427" s="140" t="s">
        <v>500</v>
      </c>
      <c r="B427" s="141"/>
      <c r="C427" s="141"/>
      <c r="D427" s="142"/>
    </row>
    <row r="428" spans="1:4" ht="27" customHeight="1">
      <c r="A428" s="402"/>
      <c r="B428" s="403"/>
      <c r="C428" s="403"/>
      <c r="D428" s="404"/>
    </row>
    <row r="429" spans="1:4" ht="27" customHeight="1">
      <c r="A429" s="130" t="s">
        <v>501</v>
      </c>
      <c r="B429" s="131"/>
      <c r="C429" s="131"/>
      <c r="D429" s="132"/>
    </row>
    <row r="430" spans="1:4" ht="27" customHeight="1">
      <c r="A430" s="405"/>
      <c r="B430" s="406"/>
      <c r="C430" s="407"/>
      <c r="D430" s="408"/>
    </row>
    <row r="431" spans="1:4" ht="27" customHeight="1">
      <c r="A431" s="137" t="s">
        <v>502</v>
      </c>
      <c r="B431" s="138"/>
      <c r="C431" s="138" t="s">
        <v>503</v>
      </c>
      <c r="D431" s="139"/>
    </row>
    <row r="432" spans="1:4" ht="27" customHeight="1">
      <c r="A432" s="118"/>
      <c r="B432" s="119"/>
      <c r="C432" s="119"/>
      <c r="D432" s="120"/>
    </row>
    <row r="433" spans="1:4" ht="27" customHeight="1">
      <c r="A433" s="103" t="s">
        <v>504</v>
      </c>
      <c r="B433" s="396"/>
      <c r="C433" s="397"/>
      <c r="D433" s="398"/>
    </row>
    <row r="434" spans="1:4" ht="27" customHeight="1">
      <c r="A434" s="103" t="s">
        <v>505</v>
      </c>
      <c r="B434" s="396"/>
      <c r="C434" s="397"/>
      <c r="D434" s="398"/>
    </row>
    <row r="435" spans="1:4" ht="27" customHeight="1" thickBot="1">
      <c r="A435" s="104" t="s">
        <v>495</v>
      </c>
      <c r="B435" s="399"/>
      <c r="C435" s="400"/>
      <c r="D435" s="401"/>
    </row>
  </sheetData>
  <sheetProtection algorithmName="SHA-512" hashValue="C9exKQg63GObQrRvZ9MDqAMP9rvnIYdsYdomPU1XJH+aNJ6KpQ9vJDVjtALN/JD0GShO3G4vGp0mB1mBlKLfAA==" saltValue="qPqlKpz1PKY4MRftomFVEg==" spinCount="100000" sheet="1" formatRows="0"/>
  <mergeCells count="429">
    <mergeCell ref="A3:D3"/>
    <mergeCell ref="A4:D4"/>
    <mergeCell ref="A5:D5"/>
    <mergeCell ref="B6:D6"/>
    <mergeCell ref="A7:D7"/>
    <mergeCell ref="A8:D8"/>
    <mergeCell ref="A16:D16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B15:D15"/>
    <mergeCell ref="B20:D2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9:C79"/>
    <mergeCell ref="A80:C80"/>
    <mergeCell ref="A81:C81"/>
    <mergeCell ref="A64:D64"/>
    <mergeCell ref="A65:D65"/>
    <mergeCell ref="A66:D66"/>
    <mergeCell ref="A67:C67"/>
    <mergeCell ref="A68:C68"/>
    <mergeCell ref="A69:C69"/>
    <mergeCell ref="A76:C76"/>
    <mergeCell ref="A77:C77"/>
    <mergeCell ref="A70:C70"/>
    <mergeCell ref="A71:C71"/>
    <mergeCell ref="A72:C72"/>
    <mergeCell ref="A73:C73"/>
    <mergeCell ref="A74:C74"/>
    <mergeCell ref="A75:C75"/>
    <mergeCell ref="A78:C78"/>
    <mergeCell ref="A88:D88"/>
    <mergeCell ref="A89:D89"/>
    <mergeCell ref="A90:D90"/>
    <mergeCell ref="A91:D91"/>
    <mergeCell ref="A92:D92"/>
    <mergeCell ref="A93:D93"/>
    <mergeCell ref="A82:C82"/>
    <mergeCell ref="B83:D83"/>
    <mergeCell ref="A84:D84"/>
    <mergeCell ref="A85:B85"/>
    <mergeCell ref="A86:B86"/>
    <mergeCell ref="C86:C87"/>
    <mergeCell ref="D86:D87"/>
    <mergeCell ref="A87:B87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50:D150"/>
    <mergeCell ref="A151:C151"/>
    <mergeCell ref="A152:C152"/>
    <mergeCell ref="A153:C153"/>
    <mergeCell ref="A154:C154"/>
    <mergeCell ref="A156:C156"/>
    <mergeCell ref="A143:C143"/>
    <mergeCell ref="A144:C144"/>
    <mergeCell ref="A145:C145"/>
    <mergeCell ref="B146:D146"/>
    <mergeCell ref="A147:B148"/>
    <mergeCell ref="A149:D149"/>
    <mergeCell ref="A155:C155"/>
    <mergeCell ref="A161:C161"/>
    <mergeCell ref="A162:C162"/>
    <mergeCell ref="A163:C163"/>
    <mergeCell ref="A164:C164"/>
    <mergeCell ref="A166:C166"/>
    <mergeCell ref="A167:C167"/>
    <mergeCell ref="A157:C157"/>
    <mergeCell ref="A158:C158"/>
    <mergeCell ref="A159:C159"/>
    <mergeCell ref="A160:C160"/>
    <mergeCell ref="A165:C165"/>
    <mergeCell ref="A175:C175"/>
    <mergeCell ref="A176:C176"/>
    <mergeCell ref="A177:C177"/>
    <mergeCell ref="A178:C178"/>
    <mergeCell ref="A179:C179"/>
    <mergeCell ref="A180:C180"/>
    <mergeCell ref="B168:D168"/>
    <mergeCell ref="A169:B170"/>
    <mergeCell ref="A171:D171"/>
    <mergeCell ref="A172:D172"/>
    <mergeCell ref="A173:C173"/>
    <mergeCell ref="A174:C174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99:B200"/>
    <mergeCell ref="A201:D201"/>
    <mergeCell ref="A202:B203"/>
    <mergeCell ref="A204:D204"/>
    <mergeCell ref="A205:D205"/>
    <mergeCell ref="A206:D206"/>
    <mergeCell ref="A193:C193"/>
    <mergeCell ref="A194:C194"/>
    <mergeCell ref="A195:C195"/>
    <mergeCell ref="A196:C196"/>
    <mergeCell ref="A197:C197"/>
    <mergeCell ref="B198:D198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26:D226"/>
    <mergeCell ref="A227:C227"/>
    <mergeCell ref="A228:C228"/>
    <mergeCell ref="A229:C229"/>
    <mergeCell ref="A230:C230"/>
    <mergeCell ref="A231:C231"/>
    <mergeCell ref="A219:C219"/>
    <mergeCell ref="A220:C220"/>
    <mergeCell ref="A221:C221"/>
    <mergeCell ref="B222:D222"/>
    <mergeCell ref="A223:B224"/>
    <mergeCell ref="A225:D225"/>
    <mergeCell ref="A238:C238"/>
    <mergeCell ref="A239:C239"/>
    <mergeCell ref="A240:C240"/>
    <mergeCell ref="A241:C241"/>
    <mergeCell ref="A242:C242"/>
    <mergeCell ref="B243:D243"/>
    <mergeCell ref="A232:C232"/>
    <mergeCell ref="A233:C233"/>
    <mergeCell ref="A234:C234"/>
    <mergeCell ref="A235:C235"/>
    <mergeCell ref="A236:C236"/>
    <mergeCell ref="A237:C237"/>
    <mergeCell ref="A251:C251"/>
    <mergeCell ref="A252:C252"/>
    <mergeCell ref="A253:C253"/>
    <mergeCell ref="A254:C254"/>
    <mergeCell ref="A255:C255"/>
    <mergeCell ref="A256:C256"/>
    <mergeCell ref="A244:B245"/>
    <mergeCell ref="A246:D246"/>
    <mergeCell ref="A247:D247"/>
    <mergeCell ref="A248:C248"/>
    <mergeCell ref="A249:C249"/>
    <mergeCell ref="A250:C250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75:B276"/>
    <mergeCell ref="A277:D277"/>
    <mergeCell ref="A278:D278"/>
    <mergeCell ref="A279:C279"/>
    <mergeCell ref="A280:C280"/>
    <mergeCell ref="A281:C281"/>
    <mergeCell ref="A269:C269"/>
    <mergeCell ref="A270:C270"/>
    <mergeCell ref="A271:C271"/>
    <mergeCell ref="A272:C272"/>
    <mergeCell ref="A273:C273"/>
    <mergeCell ref="B274:D274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B305:D305"/>
    <mergeCell ref="A294:C294"/>
    <mergeCell ref="A295:C295"/>
    <mergeCell ref="A296:C296"/>
    <mergeCell ref="A297:C297"/>
    <mergeCell ref="A298:C298"/>
    <mergeCell ref="A299:C299"/>
    <mergeCell ref="A314:C314"/>
    <mergeCell ref="A315:C315"/>
    <mergeCell ref="A316:C316"/>
    <mergeCell ref="A317:C317"/>
    <mergeCell ref="A318:C318"/>
    <mergeCell ref="A319:C319"/>
    <mergeCell ref="A306:B307"/>
    <mergeCell ref="A308:D308"/>
    <mergeCell ref="A309:B310"/>
    <mergeCell ref="A311:D311"/>
    <mergeCell ref="A312:D312"/>
    <mergeCell ref="A313:D313"/>
    <mergeCell ref="A326:C326"/>
    <mergeCell ref="A327:C327"/>
    <mergeCell ref="A328:C328"/>
    <mergeCell ref="A329:C329"/>
    <mergeCell ref="A330:C330"/>
    <mergeCell ref="A331:C331"/>
    <mergeCell ref="A320:C320"/>
    <mergeCell ref="A321:C321"/>
    <mergeCell ref="A322:C322"/>
    <mergeCell ref="A323:C323"/>
    <mergeCell ref="A324:C324"/>
    <mergeCell ref="A325:C325"/>
    <mergeCell ref="A346:D346"/>
    <mergeCell ref="A347:D347"/>
    <mergeCell ref="A348:D348"/>
    <mergeCell ref="A349:C349"/>
    <mergeCell ref="A350:C350"/>
    <mergeCell ref="A351:C351"/>
    <mergeCell ref="A339:C339"/>
    <mergeCell ref="B340:D340"/>
    <mergeCell ref="A341:B342"/>
    <mergeCell ref="A343:D343"/>
    <mergeCell ref="A344:B345"/>
    <mergeCell ref="A352:C352"/>
    <mergeCell ref="A353:C353"/>
    <mergeCell ref="A354:C354"/>
    <mergeCell ref="A355:C355"/>
    <mergeCell ref="A356:C356"/>
    <mergeCell ref="A362:C362"/>
    <mergeCell ref="A357:C357"/>
    <mergeCell ref="A358:C358"/>
    <mergeCell ref="A359:C359"/>
    <mergeCell ref="A360:C360"/>
    <mergeCell ref="A361:C361"/>
    <mergeCell ref="A383:C383"/>
    <mergeCell ref="A384:C384"/>
    <mergeCell ref="A385:C385"/>
    <mergeCell ref="A386:C386"/>
    <mergeCell ref="A387:C387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8:C378"/>
    <mergeCell ref="A379:C379"/>
    <mergeCell ref="A418:D418"/>
    <mergeCell ref="A419:D419"/>
    <mergeCell ref="A405:B405"/>
    <mergeCell ref="C405:D405"/>
    <mergeCell ref="A406:D406"/>
    <mergeCell ref="A411:D411"/>
    <mergeCell ref="A412:B412"/>
    <mergeCell ref="A413:D413"/>
    <mergeCell ref="A401:D401"/>
    <mergeCell ref="A402:D402"/>
    <mergeCell ref="A403:B403"/>
    <mergeCell ref="C403:D403"/>
    <mergeCell ref="A404:B404"/>
    <mergeCell ref="C404:D404"/>
    <mergeCell ref="A335:C335"/>
    <mergeCell ref="A336:C336"/>
    <mergeCell ref="A337:C337"/>
    <mergeCell ref="A338:C338"/>
    <mergeCell ref="A377:C377"/>
    <mergeCell ref="A414:D414"/>
    <mergeCell ref="A415:D415"/>
    <mergeCell ref="A416:D416"/>
    <mergeCell ref="A417:D417"/>
    <mergeCell ref="A397:B397"/>
    <mergeCell ref="A398:B398"/>
    <mergeCell ref="C398:C399"/>
    <mergeCell ref="D398:D399"/>
    <mergeCell ref="A399:B399"/>
    <mergeCell ref="A400:D400"/>
    <mergeCell ref="A389:C389"/>
    <mergeCell ref="B390:D390"/>
    <mergeCell ref="A391:B392"/>
    <mergeCell ref="A393:D393"/>
    <mergeCell ref="A394:B395"/>
    <mergeCell ref="A396:D396"/>
    <mergeCell ref="A380:C380"/>
    <mergeCell ref="A381:C381"/>
    <mergeCell ref="A382:C382"/>
    <mergeCell ref="A1:D1"/>
    <mergeCell ref="A2:D2"/>
    <mergeCell ref="A32:C32"/>
    <mergeCell ref="B433:D433"/>
    <mergeCell ref="B434:D434"/>
    <mergeCell ref="B435:D435"/>
    <mergeCell ref="A429:D429"/>
    <mergeCell ref="A427:D427"/>
    <mergeCell ref="A428:D428"/>
    <mergeCell ref="A430:B430"/>
    <mergeCell ref="C430:D430"/>
    <mergeCell ref="A431:B431"/>
    <mergeCell ref="C431:D431"/>
    <mergeCell ref="A432:D432"/>
    <mergeCell ref="A388:C388"/>
    <mergeCell ref="A421:D421"/>
    <mergeCell ref="A423:D423"/>
    <mergeCell ref="A424:D424"/>
    <mergeCell ref="A425:D425"/>
    <mergeCell ref="A426:D426"/>
    <mergeCell ref="A332:C332"/>
    <mergeCell ref="A333:C333"/>
    <mergeCell ref="A376:C376"/>
    <mergeCell ref="A334:C334"/>
  </mergeCells>
  <conditionalFormatting sqref="C412">
    <cfRule type="containsText" dxfId="3" priority="4" operator="containsText" text="INSATISFATÓRIO">
      <formula>NOT(ISERROR(SEARCH("INSATISFATÓRIO",C412)))</formula>
    </cfRule>
  </conditionalFormatting>
  <conditionalFormatting sqref="D412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DADOS!$A$2:$A$5</xm:f>
          </x14:formula1>
          <xm:sqref>D377:D388 D68:D81 D100:D112 D114:D116 D118:D119 D128:D135 D137:D139 D141:D144 D153:D156 D158:D160 D162:D166 D175:D182 D184:D189 D191:D196 D209:D212 D214:D215 D217:D220 D229:D231 D233:D235 D237:D241 D250:D258 D260:D268 D270:D272 D281:D293 D295:D300 D302:D303 D316:D322 D324:D332 D334:D338 D351:D365 D367:D375</xm:sqref>
        </x14:dataValidation>
        <x14:dataValidation type="list" allowBlank="1" showInputMessage="1" showErrorMessage="1" xr:uid="{00000000-0002-0000-0300-000001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300-000002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3000000}">
          <x14:formula1>
            <xm:f>DADOS!$C$1:$C$135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IIIA Formulário Autoavaliação</vt:lpstr>
      <vt:lpstr>IIIB Form Superior Imediato</vt:lpstr>
      <vt:lpstr>IIIC Formulário Consenso</vt:lpstr>
      <vt:lpstr>'IIIA Formulário Autoavaliação'!Area_de_impressao</vt:lpstr>
      <vt:lpstr>'IIIA Formulário Autoavaliação'!Titulos_de_impressao</vt:lpstr>
      <vt:lpstr>'IIIB Form Superior Imediato'!Titulos_de_impressao</vt:lpstr>
      <vt:lpstr>'IIIC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2023-02-09T20:51:30Z</cp:lastPrinted>
  <dcterms:created xsi:type="dcterms:W3CDTF">2022-11-17T12:34:23Z</dcterms:created>
  <dcterms:modified xsi:type="dcterms:W3CDTF">2023-05-03T11:41:32Z</dcterms:modified>
</cp:coreProperties>
</file>