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3D1E033E-5A71-49BD-AF72-DF242DA55C09}" xr6:coauthVersionLast="36" xr6:coauthVersionMax="47" xr10:uidLastSave="{00000000-0000-0000-0000-000000000000}"/>
  <bookViews>
    <workbookView xWindow="0" yWindow="0" windowWidth="28800" windowHeight="11625" activeTab="1" xr2:uid="{00000000-000D-0000-FFFF-FFFF00000000}"/>
  </bookViews>
  <sheets>
    <sheet name="DADOS" sheetId="12" state="hidden" r:id="rId1"/>
    <sheet name="VII A Formulário Autoavaliação" sheetId="1" r:id="rId2"/>
    <sheet name="VII B Form. Superior Imediato" sheetId="10" r:id="rId3"/>
    <sheet name="VII C Formulário Consenso" sheetId="11" r:id="rId4"/>
  </sheets>
  <definedNames>
    <definedName name="_xlnm.Print_Area" localSheetId="1">'VII A Formulário Autoavaliação'!$A$1:$E$403</definedName>
    <definedName name="_xlnm.Print_Titles" localSheetId="1">'VII A Formulário Autoavaliação'!$1:$3</definedName>
    <definedName name="_xlnm.Print_Titles" localSheetId="2">'VII B Form. Superior Imediato'!$1:$3</definedName>
    <definedName name="_xlnm.Print_Titles" localSheetId="3">'VII 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1" l="1"/>
  <c r="D372" i="1" l="1"/>
  <c r="D120" i="11" l="1"/>
  <c r="E61" i="11" l="1"/>
  <c r="E61" i="10"/>
  <c r="E58" i="1"/>
  <c r="E372" i="1" l="1"/>
  <c r="E336" i="10"/>
  <c r="E342" i="10" s="1"/>
  <c r="D336" i="10"/>
  <c r="D51" i="11" l="1"/>
  <c r="D44" i="11"/>
  <c r="D37" i="11"/>
  <c r="D51" i="10"/>
  <c r="D44" i="10"/>
  <c r="D37" i="10"/>
  <c r="E375" i="11" l="1"/>
  <c r="E381" i="11" s="1"/>
  <c r="D375" i="11"/>
  <c r="E336" i="11"/>
  <c r="E342" i="11" s="1"/>
  <c r="D336" i="11"/>
  <c r="E304" i="11"/>
  <c r="D304" i="11"/>
  <c r="C307" i="11" s="1"/>
  <c r="D307" i="11" s="1"/>
  <c r="E273" i="11"/>
  <c r="D273" i="11"/>
  <c r="C276" i="11" s="1"/>
  <c r="D276" i="11" s="1"/>
  <c r="E242" i="11"/>
  <c r="D242" i="11"/>
  <c r="C245" i="11" s="1"/>
  <c r="D245" i="11" s="1"/>
  <c r="E221" i="11"/>
  <c r="D221" i="11"/>
  <c r="E197" i="11"/>
  <c r="D197" i="11"/>
  <c r="E167" i="11"/>
  <c r="D167" i="11"/>
  <c r="E145" i="11"/>
  <c r="D145" i="11"/>
  <c r="C148" i="11" s="1"/>
  <c r="D148" i="11" s="1"/>
  <c r="E120" i="11"/>
  <c r="C123" i="11"/>
  <c r="E82" i="11"/>
  <c r="D82" i="11"/>
  <c r="C86" i="11" s="1"/>
  <c r="D58" i="11"/>
  <c r="C62" i="11" s="1"/>
  <c r="D82" i="10"/>
  <c r="C86" i="10" s="1"/>
  <c r="D86" i="10" s="1"/>
  <c r="D395" i="10" s="1"/>
  <c r="D79" i="1"/>
  <c r="E375" i="10"/>
  <c r="E381" i="10" s="1"/>
  <c r="E304" i="10"/>
  <c r="E273" i="10"/>
  <c r="E242" i="10"/>
  <c r="E221" i="10"/>
  <c r="E197" i="10"/>
  <c r="E167" i="10"/>
  <c r="E145" i="10"/>
  <c r="E120" i="10"/>
  <c r="E82" i="10"/>
  <c r="D375" i="10"/>
  <c r="D304" i="10"/>
  <c r="C307" i="10" s="1"/>
  <c r="D307" i="10" s="1"/>
  <c r="D273" i="10"/>
  <c r="C276" i="10" s="1"/>
  <c r="D276" i="10" s="1"/>
  <c r="D242" i="10"/>
  <c r="C245" i="10" s="1"/>
  <c r="D245" i="10" s="1"/>
  <c r="D221" i="10"/>
  <c r="C224" i="10" s="1"/>
  <c r="D224" i="10" s="1"/>
  <c r="D197" i="10"/>
  <c r="C200" i="10" s="1"/>
  <c r="D200" i="10" s="1"/>
  <c r="D167" i="10"/>
  <c r="C170" i="10" s="1"/>
  <c r="D170" i="10" s="1"/>
  <c r="D145" i="10"/>
  <c r="C148" i="10" s="1"/>
  <c r="D148" i="10" s="1"/>
  <c r="D120" i="10"/>
  <c r="D58" i="10"/>
  <c r="C62" i="10" s="1"/>
  <c r="C200" i="11" l="1"/>
  <c r="D200" i="11" s="1"/>
  <c r="D86" i="11"/>
  <c r="D395" i="11" s="1"/>
  <c r="C395" i="11"/>
  <c r="E310" i="11"/>
  <c r="C224" i="11"/>
  <c r="E203" i="11"/>
  <c r="C394" i="11"/>
  <c r="D62" i="11"/>
  <c r="D394" i="11" s="1"/>
  <c r="C339" i="11"/>
  <c r="C378" i="11"/>
  <c r="C170" i="11"/>
  <c r="D170" i="11" s="1"/>
  <c r="E310" i="10"/>
  <c r="E203" i="10"/>
  <c r="C310" i="10"/>
  <c r="D310" i="10" s="1"/>
  <c r="C339" i="10"/>
  <c r="C378" i="10"/>
  <c r="D62" i="10"/>
  <c r="D394" i="10" s="1"/>
  <c r="C394" i="10"/>
  <c r="C123" i="10"/>
  <c r="C395" i="10"/>
  <c r="C203" i="10" l="1"/>
  <c r="D203" i="10" s="1"/>
  <c r="D123" i="10"/>
  <c r="C310" i="11"/>
  <c r="D310" i="11" s="1"/>
  <c r="D224" i="11"/>
  <c r="D378" i="11"/>
  <c r="C381" i="11"/>
  <c r="D381" i="11" s="1"/>
  <c r="D339" i="11"/>
  <c r="C342" i="11"/>
  <c r="D342" i="11" s="1"/>
  <c r="D378" i="10"/>
  <c r="C381" i="10"/>
  <c r="D381" i="10" s="1"/>
  <c r="D339" i="10"/>
  <c r="C342" i="10"/>
  <c r="D342" i="10" s="1"/>
  <c r="E383" i="10"/>
  <c r="C203" i="11"/>
  <c r="E383" i="11"/>
  <c r="C384" i="10"/>
  <c r="C384" i="11" l="1"/>
  <c r="C396" i="11" s="1"/>
  <c r="D203" i="11"/>
  <c r="D384" i="10"/>
  <c r="D396" i="10" s="1"/>
  <c r="C396" i="10"/>
  <c r="D301" i="1"/>
  <c r="D304" i="1" s="1"/>
  <c r="E301" i="1"/>
  <c r="D270" i="1"/>
  <c r="E270" i="1"/>
  <c r="D239" i="1"/>
  <c r="E239" i="1"/>
  <c r="E218" i="1"/>
  <c r="D218" i="1"/>
  <c r="D194" i="1"/>
  <c r="E194" i="1"/>
  <c r="D164" i="1"/>
  <c r="E164" i="1"/>
  <c r="D117" i="1"/>
  <c r="D142" i="1"/>
  <c r="E142" i="1"/>
  <c r="E117" i="1"/>
  <c r="D384" i="11" l="1"/>
  <c r="D396" i="11" s="1"/>
  <c r="D398" i="10"/>
  <c r="C398" i="10" s="1"/>
  <c r="D398" i="11"/>
  <c r="C398" i="11" s="1"/>
  <c r="E79" i="1"/>
  <c r="C375" i="1" l="1"/>
  <c r="C197" i="1"/>
  <c r="D197" i="1" s="1"/>
  <c r="E378" i="1"/>
  <c r="D333" i="1"/>
  <c r="C336" i="1" s="1"/>
  <c r="E333" i="1"/>
  <c r="E339" i="1" s="1"/>
  <c r="C273" i="1"/>
  <c r="D273" i="1" s="1"/>
  <c r="C242" i="1"/>
  <c r="D242" i="1" s="1"/>
  <c r="C167" i="1"/>
  <c r="D167" i="1" s="1"/>
  <c r="E200" i="1"/>
  <c r="C83" i="1"/>
  <c r="D55" i="1"/>
  <c r="D48" i="1"/>
  <c r="D41" i="1"/>
  <c r="D34" i="1"/>
  <c r="D336" i="1" l="1"/>
  <c r="C339" i="1"/>
  <c r="D339" i="1" s="1"/>
  <c r="D375" i="1"/>
  <c r="C378" i="1"/>
  <c r="D378" i="1" s="1"/>
  <c r="D83" i="1"/>
  <c r="D392" i="1" s="1"/>
  <c r="C120" i="1"/>
  <c r="D120" i="1" s="1"/>
  <c r="E307" i="1"/>
  <c r="E380" i="1" s="1"/>
  <c r="C392" i="1"/>
  <c r="C304" i="1"/>
  <c r="C221" i="1"/>
  <c r="D221" i="1" s="1"/>
  <c r="C145" i="1"/>
  <c r="D145" i="1" s="1"/>
  <c r="C59" i="1"/>
  <c r="C307" i="1" l="1"/>
  <c r="D307" i="1" s="1"/>
  <c r="D59" i="1"/>
  <c r="D391" i="1" s="1"/>
  <c r="C391" i="1"/>
  <c r="C200" i="1"/>
  <c r="D200" i="1" s="1"/>
  <c r="C381" i="1" l="1"/>
  <c r="D381" i="1" l="1"/>
  <c r="D393" i="1" s="1"/>
  <c r="C393" i="1"/>
  <c r="D395" i="1" l="1"/>
  <c r="C395" i="1" s="1"/>
</calcChain>
</file>

<file path=xl/sharedStrings.xml><?xml version="1.0" encoding="utf-8"?>
<sst xmlns="http://schemas.openxmlformats.org/spreadsheetml/2006/main" count="1610" uniqueCount="538">
  <si>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</si>
  <si>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</si>
  <si>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</si>
  <si>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</si>
  <si>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</si>
  <si>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</si>
  <si>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</si>
  <si>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</si>
  <si>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</si>
  <si>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</si>
  <si>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</si>
  <si>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</si>
  <si>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</si>
  <si>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</si>
  <si>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</si>
  <si>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</si>
  <si>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</si>
  <si>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</si>
  <si>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</si>
  <si>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</si>
  <si>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</si>
  <si>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</si>
  <si>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</si>
  <si>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</si>
  <si>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</si>
  <si>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</si>
  <si>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</si>
  <si>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</si>
  <si>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</si>
  <si>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</si>
  <si>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</si>
  <si>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</si>
  <si>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</si>
  <si>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</si>
  <si>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</si>
  <si>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</si>
  <si>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</si>
  <si>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</si>
  <si>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</si>
  <si>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</si>
  <si>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</si>
  <si>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</si>
  <si>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</si>
  <si>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</si>
  <si>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</si>
  <si>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</si>
  <si>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</si>
  <si>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</si>
  <si>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</si>
  <si>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</si>
  <si>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</si>
  <si>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</si>
  <si>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</si>
  <si>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</si>
  <si>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</si>
  <si>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</si>
  <si>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</si>
  <si>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</si>
  <si>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</si>
  <si>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</si>
  <si>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</si>
  <si>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</si>
  <si>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</si>
  <si>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</si>
  <si>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</si>
  <si>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</si>
  <si>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</si>
  <si>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</si>
  <si>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</si>
  <si>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</si>
  <si>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</si>
  <si>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</si>
  <si>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</si>
  <si>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</si>
  <si>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</si>
  <si>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</si>
  <si>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</si>
  <si>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</si>
  <si>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</si>
  <si>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</si>
  <si>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</si>
  <si>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</si>
  <si>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</si>
  <si>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</si>
  <si>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</si>
  <si>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</si>
  <si>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</si>
  <si>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</si>
  <si>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</si>
  <si>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</si>
  <si>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</si>
  <si>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</si>
  <si>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</si>
  <si>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</si>
  <si>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</si>
  <si>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</si>
  <si>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</si>
  <si>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</si>
  <si>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</si>
  <si>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</si>
  <si>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</si>
  <si>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</si>
  <si>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</si>
  <si>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</si>
  <si>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</si>
  <si>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</si>
  <si>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</si>
  <si>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</si>
  <si>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</si>
  <si>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</si>
  <si>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</si>
  <si>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</si>
  <si>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</si>
  <si>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</si>
  <si>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</si>
  <si>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</si>
  <si>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</si>
  <si>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</si>
  <si>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</si>
  <si>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</si>
  <si>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</si>
  <si>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</si>
  <si>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</si>
  <si>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</si>
  <si>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</si>
  <si>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</si>
  <si>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</si>
  <si>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</si>
  <si>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</si>
  <si>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</si>
  <si>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</si>
  <si>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</si>
  <si>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</si>
  <si>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</si>
  <si>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</si>
  <si>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</si>
  <si>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</si>
  <si>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</si>
  <si>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</si>
  <si>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</si>
  <si>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</si>
  <si>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</si>
  <si>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</si>
  <si>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</si>
  <si>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</si>
  <si>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</si>
  <si>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</si>
  <si>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</si>
  <si>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</si>
  <si>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</si>
  <si>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</si>
  <si>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</si>
  <si>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</si>
  <si>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</si>
  <si>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</si>
  <si>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</si>
  <si>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</si>
  <si>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</si>
  <si>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</si>
  <si>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</si>
  <si>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</si>
  <si>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</si>
  <si>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</si>
  <si>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</si>
  <si>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</si>
  <si>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</si>
  <si>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</si>
  <si>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</si>
  <si>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</si>
  <si>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</si>
  <si>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</si>
  <si>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</si>
  <si>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</si>
  <si>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</si>
  <si>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</si>
  <si>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</si>
  <si>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</si>
  <si>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</si>
  <si>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</si>
  <si>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</si>
  <si>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</si>
  <si>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</si>
  <si>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</si>
  <si>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</si>
  <si>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</si>
  <si>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</si>
  <si>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</si>
  <si>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</si>
  <si>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</si>
  <si>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</si>
  <si>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</si>
  <si>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</si>
  <si>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</si>
  <si>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</si>
  <si>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</si>
  <si>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</si>
  <si>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</si>
  <si>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</si>
  <si>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</si>
  <si>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</si>
  <si>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</si>
  <si>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54)</t>
    </r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</si>
  <si>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</si>
  <si>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</si>
  <si>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</si>
  <si>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</si>
  <si>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</si>
  <si>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</si>
  <si>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</si>
  <si>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</si>
  <si>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</si>
  <si>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</si>
  <si>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</si>
  <si>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</si>
  <si>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</si>
  <si>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</si>
  <si>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</si>
  <si>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</si>
  <si>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</si>
  <si>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</si>
  <si>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</si>
  <si>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</si>
  <si>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</si>
  <si>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</si>
  <si>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</si>
  <si>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</si>
  <si>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</si>
  <si>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</si>
  <si>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</si>
  <si>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</si>
  <si>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</si>
  <si>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</si>
  <si>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</si>
  <si>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</si>
  <si>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</si>
  <si>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</si>
  <si>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</si>
  <si>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</si>
  <si>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</si>
  <si>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</si>
  <si>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</si>
  <si>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</si>
  <si>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</si>
  <si>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</si>
  <si>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</si>
  <si>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</si>
  <si>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</si>
  <si>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</si>
  <si>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</si>
  <si>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</si>
  <si>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</si>
  <si>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</si>
  <si>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</si>
  <si>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</si>
  <si>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</si>
  <si>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</si>
  <si>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</si>
  <si>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</si>
  <si>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</si>
  <si>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</si>
  <si>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</si>
  <si>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</si>
  <si>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</si>
  <si>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</si>
  <si>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</si>
  <si>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</si>
  <si>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</si>
  <si>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</si>
  <si>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</si>
  <si>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</si>
  <si>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</si>
  <si>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</si>
  <si>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</si>
  <si>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</si>
  <si>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</si>
  <si>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</si>
  <si>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</si>
  <si>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</si>
  <si>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</si>
  <si>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</si>
  <si>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</si>
  <si>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</si>
  <si>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</si>
  <si>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</si>
  <si>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</si>
  <si>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</si>
  <si>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</si>
  <si>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</si>
  <si>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</si>
  <si>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</si>
  <si>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</si>
  <si>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</si>
  <si>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</si>
  <si>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</si>
  <si>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</si>
  <si>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</si>
  <si>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</si>
  <si>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</si>
  <si>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</si>
  <si>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</si>
  <si>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</si>
  <si>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</si>
  <si>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</si>
  <si>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</si>
  <si>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</si>
  <si>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</si>
  <si>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</si>
  <si>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</si>
  <si>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</si>
  <si>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</si>
  <si>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</si>
  <si>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</si>
  <si>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</si>
  <si>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</si>
  <si>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</si>
  <si>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</si>
  <si>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</si>
  <si>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</si>
  <si>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</si>
  <si>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</si>
  <si>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</si>
  <si>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</si>
  <si>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</si>
  <si>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</si>
  <si>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</si>
  <si>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</si>
  <si>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</si>
  <si>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</si>
  <si>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</si>
  <si>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</si>
  <si>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</si>
  <si>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</si>
  <si>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</si>
  <si>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</si>
  <si>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</si>
  <si>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</si>
  <si>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</si>
  <si>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</si>
  <si>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</si>
  <si>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</si>
  <si>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</si>
  <si>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</si>
  <si>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</si>
  <si>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</si>
  <si>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</si>
  <si>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</si>
  <si>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</si>
  <si>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</si>
  <si>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</si>
  <si>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</si>
  <si>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</si>
  <si>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</si>
  <si>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</si>
  <si>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</si>
  <si>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</si>
  <si>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</si>
  <si>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</si>
  <si>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</si>
  <si>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</si>
  <si>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</si>
  <si>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</si>
  <si>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</si>
  <si>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</si>
  <si>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</si>
  <si>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</si>
  <si>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</si>
  <si>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</si>
  <si>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</si>
  <si>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</si>
  <si>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</si>
  <si>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</si>
  <si>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</si>
  <si>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</si>
  <si>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</si>
  <si>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</si>
  <si>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</si>
  <si>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</si>
  <si>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</si>
  <si>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</si>
  <si>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</si>
  <si>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</si>
  <si>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</si>
  <si>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</si>
  <si>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</si>
  <si>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</si>
  <si>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</si>
  <si>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</si>
  <si>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</si>
  <si>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</si>
  <si>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</si>
  <si>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</si>
  <si>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</si>
  <si>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</si>
  <si>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</si>
  <si>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</si>
  <si>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</si>
  <si>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</si>
  <si>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</si>
  <si>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</si>
  <si>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</si>
  <si>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</si>
  <si>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</si>
  <si>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</si>
  <si>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</si>
  <si>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</si>
  <si>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</si>
  <si>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</si>
  <si>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</si>
  <si>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</si>
  <si>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</si>
  <si>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</si>
  <si>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</si>
  <si>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</si>
  <si>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</si>
  <si>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</si>
  <si>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</si>
  <si>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</si>
  <si>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</si>
  <si>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</si>
  <si>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</si>
  <si>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</si>
  <si>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</si>
  <si>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</si>
  <si>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</si>
  <si>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</si>
  <si>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</si>
  <si>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</si>
  <si>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</si>
  <si>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</si>
  <si>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</si>
  <si>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</si>
  <si>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</si>
  <si>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</si>
  <si>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</si>
  <si>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</si>
  <si>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</si>
  <si>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</si>
  <si>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</si>
  <si>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</si>
  <si>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</si>
  <si>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</si>
  <si>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Avançado  </t>
    </r>
    <r>
      <rPr>
        <sz val="11"/>
        <color rgb="FF000000"/>
        <rFont val="Calibri"/>
        <family val="2"/>
      </rPr>
      <t xml:space="preserve"> (pontuação máxima 15)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</si>
  <si>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</si>
  <si>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</si>
  <si>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</si>
  <si>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</si>
  <si>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</si>
  <si>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</si>
  <si>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</si>
  <si>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</si>
  <si>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</si>
  <si>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</si>
  <si>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</si>
  <si>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</si>
  <si>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</si>
  <si>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</si>
  <si>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</si>
  <si>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</si>
  <si>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</si>
  <si>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</si>
  <si>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</si>
  <si>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</si>
  <si>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</si>
  <si>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</si>
  <si>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</si>
  <si>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</si>
  <si>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</si>
  <si>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</si>
  <si>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</si>
  <si>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</si>
  <si>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</si>
  <si>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</si>
  <si>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</si>
  <si>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</si>
  <si>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</si>
  <si>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</si>
  <si>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</si>
  <si>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</si>
  <si>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</si>
  <si>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</si>
  <si>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</si>
  <si>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</si>
  <si>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</si>
  <si>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</si>
  <si>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</si>
  <si>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</si>
  <si>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</si>
  <si>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</si>
  <si>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r>
      <rPr>
        <b/>
        <sz val="11"/>
        <color indexed="8"/>
        <rFont val="Calibri"/>
        <family val="2"/>
        <scheme val="minor"/>
      </rPr>
      <t>I – VISÃO ANALÍTICA:</t>
    </r>
    <r>
      <rPr>
        <sz val="11"/>
        <color indexed="8"/>
        <rFont val="Calibri"/>
        <family val="2"/>
        <scheme val="minor"/>
      </rPr>
      <t xml:space="preserve"> Capacidade de analisar criticamente dados e informações, a partir de uma visão integrada e transversal dos processos, com imparcialidade e razoabilidade, considerando os riscos e seus potenciais impactos internos e externos, para subsidiar a tomada de decisão.</t>
    </r>
  </si>
  <si>
    <t>1. Identifica riscos internos e externos.</t>
  </si>
  <si>
    <t>2. É assertivo nas considerações elaboradas.</t>
  </si>
  <si>
    <t>3. É organizado na obtenção e armazenamento de dados e informações.</t>
  </si>
  <si>
    <t>4. É resiliente diante dos imprevistos na realização de atividades e necessidade de mudanças.</t>
  </si>
  <si>
    <t>5. É imparcial na execução das atividades.</t>
  </si>
  <si>
    <t>6. Tem atenção concentrada.</t>
  </si>
  <si>
    <t>7. É criterioso.</t>
  </si>
  <si>
    <t>8. É responsável.</t>
  </si>
  <si>
    <t>9. É organizado.</t>
  </si>
  <si>
    <t>10. Demonstra segurança.</t>
  </si>
  <si>
    <t xml:space="preserve">1. Coleta informações relevantes para identificar situações e informações que necessitam de análise mais profunda. </t>
  </si>
  <si>
    <t>2. Analisa criticamente os fatos e informações com base na legislação pertinente e nos riscos associados.</t>
  </si>
  <si>
    <t>3. Identifica aspectos que requerem novas referências.</t>
  </si>
  <si>
    <t>4. Analisa sob diversas perspectivas dos processos.</t>
  </si>
  <si>
    <t>1. Identifica situações que exigem análises mais complexas.</t>
  </si>
  <si>
    <t>2. É prudente na produção e divulgação das informações.</t>
  </si>
  <si>
    <t xml:space="preserve">4. Identifica aspectos que requerem novas referências.                                                                                                                                                                                                                    </t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</si>
  <si>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</si>
  <si>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</si>
  <si>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</si>
  <si>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</si>
  <si>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</si>
  <si>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</si>
  <si>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</si>
  <si>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</si>
  <si>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</si>
  <si>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t xml:space="preserve">3. Diferencia as questões principais dos detalhes, os fatos das suposições e a causa dos efeitos. </t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</si>
  <si>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54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</si>
  <si>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513</t>
    </r>
    <r>
      <rPr>
        <sz val="11"/>
        <rFont val="Calibri"/>
        <family val="2"/>
        <scheme val="minor"/>
      </rPr>
      <t>)</t>
    </r>
  </si>
  <si>
    <t>RESULTADO DO FATOR 5.4 - I COMPETÊNCIA FOCO EM PROCESSOS</t>
  </si>
  <si>
    <t>RESULTADO DO FATOR 5.3 - I COMPETÊNCIA VISÃO ANALÍTICA</t>
  </si>
  <si>
    <t>RESULTADO DO FATOR 5.3 - I VISÃO ANALÍTICA</t>
  </si>
  <si>
    <t>Fiscal da Defesa Agropecuária - FDA GSV SEDE</t>
  </si>
  <si>
    <t>Gerente da GSV</t>
  </si>
  <si>
    <t>FORMULÁRIO A - AUTOAVALIAÇÃO - CARGO DE FISCAL DA DEFESA AGROPECUÁRIA / GSV SEDE</t>
  </si>
  <si>
    <t>FORMULÁRIO B - SUPERIOR IMEDIATO - CARGO DE FISCAL DA DEFESA AGROPECUÁRIA / GSV SEDE</t>
  </si>
  <si>
    <t>FORMULÁRIO C - CONSENSO - CARGO DE FISCAL DA DEFESA AGROPECUÁRIA / GSV SEDE</t>
  </si>
  <si>
    <t>PERÍODO AVALIADO:</t>
  </si>
  <si>
    <t>ANEXO VII a que se refere a Portaria 30 de 08 de fevereiro de 2023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</si>
  <si>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</si>
  <si>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</si>
  <si>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</si>
  <si>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</si>
  <si>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</si>
  <si>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</si>
  <si>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</si>
  <si>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        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</si>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</sst>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(Corpo)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6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1" fontId="3" fillId="5" borderId="23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6" fillId="10" borderId="51" xfId="0" applyFon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8" fillId="9" borderId="61" xfId="0" applyFont="1" applyFill="1" applyBorder="1" applyAlignment="1" applyProtection="1">
      <alignment horizontal="center" vertical="center" wrapText="1"/>
      <protection locked="0"/>
    </xf>
    <xf numFmtId="0" fontId="6" fillId="10" borderId="45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4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8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10" borderId="51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4" fillId="0" borderId="54" xfId="0" applyFont="1" applyBorder="1" applyAlignment="1" applyProtection="1">
      <alignment horizontal="left" vertical="top" wrapText="1"/>
      <protection locked="0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6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4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5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6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4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8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left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7" borderId="5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2" fillId="8" borderId="4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1" fillId="9" borderId="45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3" fillId="18" borderId="44" xfId="0" applyFont="1" applyFill="1" applyBorder="1" applyAlignment="1">
      <alignment horizontal="center" vertical="center" wrapText="1"/>
    </xf>
    <xf numFmtId="0" fontId="3" fillId="18" borderId="5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18" fillId="11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1" fontId="3" fillId="16" borderId="62" xfId="0" applyNumberFormat="1" applyFont="1" applyFill="1" applyBorder="1" applyAlignment="1">
      <alignment horizontal="center" vertical="center" wrapText="1"/>
    </xf>
    <xf numFmtId="1" fontId="3" fillId="16" borderId="56" xfId="0" applyNumberFormat="1" applyFont="1" applyFill="1" applyBorder="1" applyAlignment="1">
      <alignment horizontal="center" vertical="center" wrapText="1"/>
    </xf>
    <xf numFmtId="2" fontId="6" fillId="19" borderId="52" xfId="0" applyNumberFormat="1" applyFont="1" applyFill="1" applyBorder="1" applyAlignment="1">
      <alignment horizontal="center" vertical="center" wrapText="1"/>
    </xf>
    <xf numFmtId="2" fontId="6" fillId="19" borderId="54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18" borderId="5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9" borderId="50" xfId="0" applyFont="1" applyFill="1" applyBorder="1" applyAlignment="1" applyProtection="1">
      <alignment horizontal="center" vertical="center" wrapText="1"/>
      <protection locked="0"/>
    </xf>
    <xf numFmtId="0" fontId="4" fillId="9" borderId="64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3" fillId="8" borderId="4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5" fillId="8" borderId="3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63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112568</xdr:rowOff>
    </xdr:from>
    <xdr:to>
      <xdr:col>0</xdr:col>
      <xdr:colOff>946868</xdr:colOff>
      <xdr:row>1</xdr:row>
      <xdr:rowOff>359351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F9605E-63E7-4805-A6BB-3D99888D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2" y="112568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916131</xdr:colOff>
      <xdr:row>0</xdr:row>
      <xdr:rowOff>197426</xdr:rowOff>
    </xdr:from>
    <xdr:to>
      <xdr:col>3</xdr:col>
      <xdr:colOff>1691804</xdr:colOff>
      <xdr:row>1</xdr:row>
      <xdr:rowOff>330533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60F6C0-62BC-4281-A4FD-2A543D8A8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3858" y="197426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0</xdr:row>
      <xdr:rowOff>138545</xdr:rowOff>
    </xdr:from>
    <xdr:to>
      <xdr:col>0</xdr:col>
      <xdr:colOff>938209</xdr:colOff>
      <xdr:row>1</xdr:row>
      <xdr:rowOff>385328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F3E38F0-9ABF-4D48-AA43-38B0C0B1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13854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1401041</xdr:colOff>
      <xdr:row>0</xdr:row>
      <xdr:rowOff>188767</xdr:rowOff>
    </xdr:from>
    <xdr:to>
      <xdr:col>3</xdr:col>
      <xdr:colOff>2176714</xdr:colOff>
      <xdr:row>1</xdr:row>
      <xdr:rowOff>321874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E12F6A-5EB0-449C-B8CF-54716F2E3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086" y="188767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121228</xdr:colOff>
      <xdr:row>0</xdr:row>
      <xdr:rowOff>181841</xdr:rowOff>
    </xdr:from>
    <xdr:to>
      <xdr:col>0</xdr:col>
      <xdr:colOff>990164</xdr:colOff>
      <xdr:row>1</xdr:row>
      <xdr:rowOff>428624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74598C-BC8C-45FE-BAE7-5EE6055B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8" y="181841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1349087</xdr:colOff>
      <xdr:row>0</xdr:row>
      <xdr:rowOff>180107</xdr:rowOff>
    </xdr:from>
    <xdr:to>
      <xdr:col>3</xdr:col>
      <xdr:colOff>2124760</xdr:colOff>
      <xdr:row>1</xdr:row>
      <xdr:rowOff>313214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F5B67E-A1A5-4052-B1C9-7B7AA6243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5132" y="180107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3"/>
  <sheetViews>
    <sheetView workbookViewId="0">
      <selection sqref="A1:A1048576"/>
    </sheetView>
  </sheetViews>
  <sheetFormatPr defaultColWidth="8.85546875"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1">
      <c r="A1" s="8" t="s">
        <v>141</v>
      </c>
    </row>
    <row r="2" spans="1:1">
      <c r="A2" s="8">
        <v>0</v>
      </c>
    </row>
    <row r="3" spans="1:1">
      <c r="A3" s="8">
        <v>1</v>
      </c>
    </row>
    <row r="4" spans="1:1">
      <c r="A4" s="8">
        <v>2</v>
      </c>
    </row>
    <row r="5" spans="1:1">
      <c r="A5" s="8">
        <v>3</v>
      </c>
    </row>
    <row r="6" spans="1:1">
      <c r="A6" s="98"/>
    </row>
    <row r="7" spans="1:1">
      <c r="A7" s="99"/>
    </row>
    <row r="8" spans="1:1">
      <c r="A8" s="9" t="s">
        <v>472</v>
      </c>
    </row>
    <row r="9" spans="1:1">
      <c r="A9" s="9" t="s">
        <v>473</v>
      </c>
    </row>
    <row r="10" spans="1:1">
      <c r="A10" s="9" t="s">
        <v>259</v>
      </c>
    </row>
    <row r="11" spans="1:1">
      <c r="A11" s="9" t="s">
        <v>260</v>
      </c>
    </row>
    <row r="12" spans="1:1">
      <c r="A12" s="9" t="s">
        <v>261</v>
      </c>
    </row>
    <row r="13" spans="1:1">
      <c r="A13" s="9" t="s">
        <v>262</v>
      </c>
    </row>
    <row r="14" spans="1:1">
      <c r="A14" s="9" t="s">
        <v>263</v>
      </c>
    </row>
    <row r="15" spans="1:1">
      <c r="A15" s="9" t="s">
        <v>234</v>
      </c>
    </row>
    <row r="16" spans="1:1">
      <c r="A16" s="9" t="s">
        <v>235</v>
      </c>
    </row>
    <row r="17" spans="1:1">
      <c r="A17" s="9" t="s">
        <v>236</v>
      </c>
    </row>
    <row r="18" spans="1:1">
      <c r="A18" s="9" t="s">
        <v>237</v>
      </c>
    </row>
    <row r="19" spans="1:1">
      <c r="A19" s="9" t="s">
        <v>238</v>
      </c>
    </row>
    <row r="20" spans="1:1">
      <c r="A20" s="10" t="s">
        <v>134</v>
      </c>
    </row>
    <row r="21" spans="1:1">
      <c r="A21" s="10" t="s">
        <v>239</v>
      </c>
    </row>
    <row r="22" spans="1:1">
      <c r="A22" s="10" t="s">
        <v>240</v>
      </c>
    </row>
    <row r="23" spans="1:1">
      <c r="A23" s="10" t="s">
        <v>241</v>
      </c>
    </row>
    <row r="24" spans="1:1">
      <c r="A24" s="10" t="s">
        <v>242</v>
      </c>
    </row>
    <row r="25" spans="1:1">
      <c r="A25" s="10" t="s">
        <v>243</v>
      </c>
    </row>
    <row r="26" spans="1:1">
      <c r="A26" s="10" t="s">
        <v>244</v>
      </c>
    </row>
    <row r="27" spans="1:1">
      <c r="A27" s="10" t="s">
        <v>245</v>
      </c>
    </row>
    <row r="28" spans="1:1">
      <c r="A28" s="10" t="s">
        <v>246</v>
      </c>
    </row>
    <row r="29" spans="1:1">
      <c r="A29" s="10" t="s">
        <v>247</v>
      </c>
    </row>
    <row r="30" spans="1:1">
      <c r="A30" s="10" t="s">
        <v>248</v>
      </c>
    </row>
    <row r="31" spans="1:1">
      <c r="A31" s="10" t="s">
        <v>249</v>
      </c>
    </row>
    <row r="32" spans="1:1">
      <c r="A32" s="10" t="s">
        <v>250</v>
      </c>
    </row>
    <row r="33" spans="1:1">
      <c r="A33" s="10" t="s">
        <v>251</v>
      </c>
    </row>
    <row r="34" spans="1:1">
      <c r="A34" s="10" t="s">
        <v>252</v>
      </c>
    </row>
    <row r="35" spans="1:1">
      <c r="A35" s="10" t="s">
        <v>253</v>
      </c>
    </row>
    <row r="36" spans="1:1">
      <c r="A36" s="10" t="s">
        <v>254</v>
      </c>
    </row>
    <row r="37" spans="1:1">
      <c r="A37" s="10" t="s">
        <v>255</v>
      </c>
    </row>
    <row r="38" spans="1:1">
      <c r="A38" s="10" t="s">
        <v>256</v>
      </c>
    </row>
    <row r="39" spans="1:1">
      <c r="A39" s="10" t="s">
        <v>257</v>
      </c>
    </row>
    <row r="40" spans="1:1">
      <c r="A40" s="10" t="s">
        <v>258</v>
      </c>
    </row>
    <row r="41" spans="1:1">
      <c r="A41" s="99"/>
    </row>
    <row r="42" spans="1:1">
      <c r="A42" s="99"/>
    </row>
    <row r="43" spans="1:1">
      <c r="A43" s="10" t="s">
        <v>264</v>
      </c>
    </row>
    <row r="44" spans="1:1">
      <c r="A44" s="10" t="s">
        <v>265</v>
      </c>
    </row>
    <row r="45" spans="1:1">
      <c r="A45" s="10" t="s">
        <v>266</v>
      </c>
    </row>
    <row r="46" spans="1:1">
      <c r="A46" s="10" t="s">
        <v>267</v>
      </c>
    </row>
    <row r="47" spans="1:1">
      <c r="A47" s="10" t="s">
        <v>268</v>
      </c>
    </row>
    <row r="48" spans="1:1">
      <c r="A48" s="10" t="s">
        <v>269</v>
      </c>
    </row>
    <row r="49" spans="1:1">
      <c r="A49" s="10" t="s">
        <v>270</v>
      </c>
    </row>
    <row r="50" spans="1:1">
      <c r="A50" s="10" t="s">
        <v>271</v>
      </c>
    </row>
    <row r="51" spans="1:1">
      <c r="A51" s="10" t="s">
        <v>272</v>
      </c>
    </row>
    <row r="52" spans="1:1">
      <c r="A52" s="10" t="s">
        <v>273</v>
      </c>
    </row>
    <row r="53" spans="1:1">
      <c r="A53" s="10" t="s">
        <v>136</v>
      </c>
    </row>
    <row r="54" spans="1:1">
      <c r="A54" s="10" t="s">
        <v>274</v>
      </c>
    </row>
    <row r="55" spans="1:1">
      <c r="A55" s="10" t="s">
        <v>275</v>
      </c>
    </row>
    <row r="56" spans="1:1">
      <c r="A56" s="10" t="s">
        <v>276</v>
      </c>
    </row>
    <row r="57" spans="1:1">
      <c r="A57" s="10" t="s">
        <v>277</v>
      </c>
    </row>
    <row r="58" spans="1:1">
      <c r="A58" s="10" t="s">
        <v>278</v>
      </c>
    </row>
    <row r="59" spans="1:1">
      <c r="A59" s="10" t="s">
        <v>279</v>
      </c>
    </row>
    <row r="60" spans="1:1">
      <c r="A60" s="10" t="s">
        <v>280</v>
      </c>
    </row>
    <row r="61" spans="1:1">
      <c r="A61" s="10" t="s">
        <v>281</v>
      </c>
    </row>
    <row r="62" spans="1:1">
      <c r="A62" s="10" t="s">
        <v>282</v>
      </c>
    </row>
    <row r="63" spans="1:1">
      <c r="A63" s="10" t="s">
        <v>283</v>
      </c>
    </row>
    <row r="64" spans="1:1">
      <c r="A64" s="10" t="s">
        <v>284</v>
      </c>
    </row>
    <row r="65" spans="1:1">
      <c r="A65" s="10" t="s">
        <v>285</v>
      </c>
    </row>
    <row r="66" spans="1:1">
      <c r="A66" s="10" t="s">
        <v>286</v>
      </c>
    </row>
    <row r="67" spans="1:1">
      <c r="A67" s="10" t="s">
        <v>287</v>
      </c>
    </row>
    <row r="68" spans="1:1">
      <c r="A68" s="10" t="s">
        <v>288</v>
      </c>
    </row>
    <row r="69" spans="1:1">
      <c r="A69" s="10" t="s">
        <v>289</v>
      </c>
    </row>
    <row r="70" spans="1:1">
      <c r="A70" s="10" t="s">
        <v>290</v>
      </c>
    </row>
    <row r="71" spans="1:1">
      <c r="A71" s="10" t="s">
        <v>291</v>
      </c>
    </row>
    <row r="72" spans="1:1">
      <c r="A72" s="10" t="s">
        <v>292</v>
      </c>
    </row>
    <row r="73" spans="1:1">
      <c r="A73" s="10" t="s">
        <v>293</v>
      </c>
    </row>
    <row r="74" spans="1:1">
      <c r="A74" s="10" t="s">
        <v>294</v>
      </c>
    </row>
    <row r="75" spans="1:1">
      <c r="A75" s="10" t="s">
        <v>295</v>
      </c>
    </row>
    <row r="76" spans="1:1">
      <c r="A76" s="10" t="s">
        <v>296</v>
      </c>
    </row>
    <row r="77" spans="1:1">
      <c r="A77" s="10" t="s">
        <v>297</v>
      </c>
    </row>
    <row r="78" spans="1:1">
      <c r="A78" s="10" t="s">
        <v>298</v>
      </c>
    </row>
    <row r="79" spans="1:1">
      <c r="A79" s="10" t="s">
        <v>299</v>
      </c>
    </row>
    <row r="80" spans="1:1">
      <c r="A80" s="10" t="s">
        <v>300</v>
      </c>
    </row>
    <row r="81" spans="1:1">
      <c r="A81" s="10" t="s">
        <v>301</v>
      </c>
    </row>
    <row r="82" spans="1:1">
      <c r="A82" s="10" t="s">
        <v>302</v>
      </c>
    </row>
    <row r="83" spans="1:1">
      <c r="A83" s="10" t="s">
        <v>303</v>
      </c>
    </row>
    <row r="84" spans="1:1">
      <c r="A84" s="10" t="s">
        <v>304</v>
      </c>
    </row>
    <row r="85" spans="1:1">
      <c r="A85" s="10" t="s">
        <v>305</v>
      </c>
    </row>
    <row r="86" spans="1:1">
      <c r="A86" s="10" t="s">
        <v>306</v>
      </c>
    </row>
    <row r="87" spans="1:1">
      <c r="A87" s="10" t="s">
        <v>307</v>
      </c>
    </row>
    <row r="88" spans="1:1">
      <c r="A88" s="10" t="s">
        <v>308</v>
      </c>
    </row>
    <row r="89" spans="1:1">
      <c r="A89" s="10" t="s">
        <v>309</v>
      </c>
    </row>
    <row r="90" spans="1:1">
      <c r="A90" s="10" t="s">
        <v>310</v>
      </c>
    </row>
    <row r="91" spans="1:1">
      <c r="A91" s="10" t="s">
        <v>311</v>
      </c>
    </row>
    <row r="92" spans="1:1">
      <c r="A92" s="10" t="s">
        <v>312</v>
      </c>
    </row>
    <row r="93" spans="1:1">
      <c r="A93" s="10" t="s">
        <v>313</v>
      </c>
    </row>
    <row r="94" spans="1:1">
      <c r="A94" s="10" t="s">
        <v>314</v>
      </c>
    </row>
    <row r="95" spans="1:1">
      <c r="A95" s="10" t="s">
        <v>315</v>
      </c>
    </row>
    <row r="96" spans="1:1">
      <c r="A96" s="10" t="s">
        <v>316</v>
      </c>
    </row>
    <row r="97" spans="1:1">
      <c r="A97" s="10" t="s">
        <v>317</v>
      </c>
    </row>
    <row r="98" spans="1:1">
      <c r="A98" s="10" t="s">
        <v>318</v>
      </c>
    </row>
    <row r="99" spans="1:1">
      <c r="A99" s="10" t="s">
        <v>319</v>
      </c>
    </row>
    <row r="100" spans="1:1">
      <c r="A100" s="10" t="s">
        <v>320</v>
      </c>
    </row>
    <row r="101" spans="1:1">
      <c r="A101" s="10" t="s">
        <v>321</v>
      </c>
    </row>
    <row r="102" spans="1:1">
      <c r="A102" s="10" t="s">
        <v>322</v>
      </c>
    </row>
    <row r="103" spans="1:1">
      <c r="A103" s="10" t="s">
        <v>323</v>
      </c>
    </row>
    <row r="104" spans="1:1">
      <c r="A104" s="10" t="s">
        <v>324</v>
      </c>
    </row>
    <row r="105" spans="1:1">
      <c r="A105" s="10" t="s">
        <v>325</v>
      </c>
    </row>
    <row r="106" spans="1:1">
      <c r="A106" s="10" t="s">
        <v>326</v>
      </c>
    </row>
    <row r="107" spans="1:1">
      <c r="A107" s="10" t="s">
        <v>327</v>
      </c>
    </row>
    <row r="108" spans="1:1">
      <c r="A108" s="10" t="s">
        <v>328</v>
      </c>
    </row>
    <row r="109" spans="1:1">
      <c r="A109" s="10" t="s">
        <v>329</v>
      </c>
    </row>
    <row r="110" spans="1:1">
      <c r="A110" s="10" t="s">
        <v>330</v>
      </c>
    </row>
    <row r="111" spans="1:1">
      <c r="A111" s="10" t="s">
        <v>331</v>
      </c>
    </row>
    <row r="112" spans="1:1">
      <c r="A112" s="10" t="s">
        <v>332</v>
      </c>
    </row>
    <row r="113" spans="1:1">
      <c r="A113" s="10" t="s">
        <v>333</v>
      </c>
    </row>
    <row r="114" spans="1:1">
      <c r="A114" s="10" t="s">
        <v>334</v>
      </c>
    </row>
    <row r="115" spans="1:1">
      <c r="A115" s="10" t="s">
        <v>335</v>
      </c>
    </row>
    <row r="116" spans="1:1">
      <c r="A116" s="10" t="s">
        <v>336</v>
      </c>
    </row>
    <row r="117" spans="1:1">
      <c r="A117" s="10" t="s">
        <v>337</v>
      </c>
    </row>
    <row r="118" spans="1:1">
      <c r="A118" s="10" t="s">
        <v>338</v>
      </c>
    </row>
    <row r="119" spans="1:1">
      <c r="A119" s="10" t="s">
        <v>339</v>
      </c>
    </row>
    <row r="120" spans="1:1">
      <c r="A120" s="10" t="s">
        <v>340</v>
      </c>
    </row>
    <row r="121" spans="1:1">
      <c r="A121" s="10" t="s">
        <v>341</v>
      </c>
    </row>
    <row r="122" spans="1:1">
      <c r="A122" s="10" t="s">
        <v>342</v>
      </c>
    </row>
    <row r="123" spans="1:1">
      <c r="A123" s="10" t="s">
        <v>343</v>
      </c>
    </row>
    <row r="124" spans="1:1">
      <c r="A124" s="10" t="s">
        <v>344</v>
      </c>
    </row>
    <row r="125" spans="1:1">
      <c r="A125" s="10" t="s">
        <v>345</v>
      </c>
    </row>
    <row r="126" spans="1:1">
      <c r="A126" s="10" t="s">
        <v>346</v>
      </c>
    </row>
    <row r="127" spans="1:1">
      <c r="A127" s="10" t="s">
        <v>347</v>
      </c>
    </row>
    <row r="128" spans="1:1">
      <c r="A128" s="10" t="s">
        <v>348</v>
      </c>
    </row>
    <row r="129" spans="1:1">
      <c r="A129" s="10" t="s">
        <v>349</v>
      </c>
    </row>
    <row r="130" spans="1:1">
      <c r="A130" s="10" t="s">
        <v>350</v>
      </c>
    </row>
    <row r="131" spans="1:1">
      <c r="A131" s="10" t="s">
        <v>351</v>
      </c>
    </row>
    <row r="132" spans="1:1">
      <c r="A132" s="10" t="s">
        <v>352</v>
      </c>
    </row>
    <row r="133" spans="1:1">
      <c r="A133" s="10" t="s">
        <v>353</v>
      </c>
    </row>
    <row r="134" spans="1:1">
      <c r="A134" s="10" t="s">
        <v>354</v>
      </c>
    </row>
    <row r="135" spans="1:1">
      <c r="A135" s="10" t="s">
        <v>355</v>
      </c>
    </row>
    <row r="136" spans="1:1">
      <c r="A136" s="10" t="s">
        <v>356</v>
      </c>
    </row>
    <row r="137" spans="1:1">
      <c r="A137" s="10" t="s">
        <v>357</v>
      </c>
    </row>
    <row r="138" spans="1:1">
      <c r="A138" s="10" t="s">
        <v>358</v>
      </c>
    </row>
    <row r="139" spans="1:1">
      <c r="A139" s="10" t="s">
        <v>359</v>
      </c>
    </row>
    <row r="140" spans="1:1">
      <c r="A140" s="10" t="s">
        <v>360</v>
      </c>
    </row>
    <row r="141" spans="1:1">
      <c r="A141" s="10" t="s">
        <v>361</v>
      </c>
    </row>
    <row r="142" spans="1:1">
      <c r="A142" s="10" t="s">
        <v>362</v>
      </c>
    </row>
    <row r="143" spans="1:1">
      <c r="A143" s="10" t="s">
        <v>363</v>
      </c>
    </row>
    <row r="144" spans="1:1">
      <c r="A144" s="10" t="s">
        <v>364</v>
      </c>
    </row>
    <row r="145" spans="1:1">
      <c r="A145" s="10" t="s">
        <v>365</v>
      </c>
    </row>
    <row r="146" spans="1:1">
      <c r="A146" s="10" t="s">
        <v>366</v>
      </c>
    </row>
    <row r="147" spans="1:1">
      <c r="A147" s="10" t="s">
        <v>367</v>
      </c>
    </row>
    <row r="148" spans="1:1">
      <c r="A148" s="10" t="s">
        <v>368</v>
      </c>
    </row>
    <row r="149" spans="1:1">
      <c r="A149" s="10" t="s">
        <v>369</v>
      </c>
    </row>
    <row r="150" spans="1:1">
      <c r="A150" s="10" t="s">
        <v>370</v>
      </c>
    </row>
    <row r="151" spans="1:1">
      <c r="A151" s="10" t="s">
        <v>371</v>
      </c>
    </row>
    <row r="152" spans="1:1">
      <c r="A152" s="10" t="s">
        <v>372</v>
      </c>
    </row>
    <row r="153" spans="1:1">
      <c r="A153" s="10" t="s">
        <v>373</v>
      </c>
    </row>
    <row r="154" spans="1:1">
      <c r="A154" s="10" t="s">
        <v>374</v>
      </c>
    </row>
    <row r="155" spans="1:1">
      <c r="A155" s="10" t="s">
        <v>375</v>
      </c>
    </row>
    <row r="156" spans="1:1">
      <c r="A156" s="10" t="s">
        <v>376</v>
      </c>
    </row>
    <row r="157" spans="1:1">
      <c r="A157" s="10" t="s">
        <v>377</v>
      </c>
    </row>
    <row r="158" spans="1:1">
      <c r="A158" s="10" t="s">
        <v>378</v>
      </c>
    </row>
    <row r="159" spans="1:1">
      <c r="A159" s="10" t="s">
        <v>379</v>
      </c>
    </row>
    <row r="160" spans="1:1">
      <c r="A160" s="10" t="s">
        <v>380</v>
      </c>
    </row>
    <row r="161" spans="1:1">
      <c r="A161" s="10" t="s">
        <v>381</v>
      </c>
    </row>
    <row r="162" spans="1:1">
      <c r="A162" s="10" t="s">
        <v>382</v>
      </c>
    </row>
    <row r="163" spans="1:1">
      <c r="A163" s="10" t="s">
        <v>383</v>
      </c>
    </row>
    <row r="164" spans="1:1">
      <c r="A164" s="10" t="s">
        <v>384</v>
      </c>
    </row>
    <row r="165" spans="1:1">
      <c r="A165" s="10" t="s">
        <v>385</v>
      </c>
    </row>
    <row r="166" spans="1:1">
      <c r="A166" s="10" t="s">
        <v>386</v>
      </c>
    </row>
    <row r="167" spans="1:1">
      <c r="A167" s="10" t="s">
        <v>387</v>
      </c>
    </row>
    <row r="168" spans="1:1">
      <c r="A168" s="10" t="s">
        <v>388</v>
      </c>
    </row>
    <row r="169" spans="1:1">
      <c r="A169" s="10" t="s">
        <v>389</v>
      </c>
    </row>
    <row r="170" spans="1:1">
      <c r="A170" s="10" t="s">
        <v>390</v>
      </c>
    </row>
    <row r="171" spans="1:1">
      <c r="A171" s="10" t="s">
        <v>391</v>
      </c>
    </row>
    <row r="172" spans="1:1">
      <c r="A172" s="10" t="s">
        <v>392</v>
      </c>
    </row>
    <row r="173" spans="1:1">
      <c r="A173" s="10" t="s">
        <v>393</v>
      </c>
    </row>
    <row r="174" spans="1:1">
      <c r="A174" s="10" t="s">
        <v>394</v>
      </c>
    </row>
    <row r="175" spans="1:1">
      <c r="A175" s="10" t="s">
        <v>395</v>
      </c>
    </row>
    <row r="176" spans="1:1">
      <c r="A176" s="10" t="s">
        <v>396</v>
      </c>
    </row>
    <row r="177" spans="1:4">
      <c r="A177" s="98"/>
      <c r="B177" s="100"/>
      <c r="C177" s="100"/>
      <c r="D177" s="100"/>
    </row>
    <row r="178" spans="1:4" ht="15.75" thickBot="1">
      <c r="A178" s="98"/>
      <c r="B178" s="100"/>
      <c r="C178" s="100"/>
      <c r="D178" s="100"/>
    </row>
    <row r="179" spans="1:4" ht="15.75" thickBot="1">
      <c r="A179" s="107" t="s">
        <v>453</v>
      </c>
      <c r="B179" s="107"/>
      <c r="C179" s="107"/>
      <c r="D179" s="107"/>
    </row>
    <row r="180" spans="1:4">
      <c r="A180"/>
    </row>
    <row r="181" spans="1:4">
      <c r="A181" s="108" t="s">
        <v>454</v>
      </c>
      <c r="B181" s="108"/>
      <c r="C181" s="108"/>
      <c r="D181" s="108"/>
    </row>
    <row r="182" spans="1:4">
      <c r="A182"/>
    </row>
    <row r="183" spans="1:4">
      <c r="A183" s="104" t="s">
        <v>457</v>
      </c>
      <c r="B183" s="105"/>
      <c r="C183" s="105"/>
      <c r="D183" s="106"/>
    </row>
    <row r="184" spans="1:4" ht="15.75" thickBot="1">
      <c r="A184"/>
    </row>
    <row r="185" spans="1:4">
      <c r="A185" s="109" t="s">
        <v>112</v>
      </c>
      <c r="B185" s="109"/>
      <c r="C185" s="109"/>
      <c r="D185" s="109"/>
    </row>
    <row r="186" spans="1:4">
      <c r="A186" s="110" t="s">
        <v>230</v>
      </c>
      <c r="B186" s="110"/>
      <c r="C186" s="110"/>
      <c r="D186" s="110"/>
    </row>
    <row r="187" spans="1:4" ht="15.75" thickBot="1">
      <c r="A187" s="111"/>
      <c r="B187" s="111"/>
      <c r="C187" s="111"/>
      <c r="D187" s="111"/>
    </row>
    <row r="188" spans="1:4">
      <c r="A188" s="112" t="s">
        <v>113</v>
      </c>
      <c r="B188" s="112"/>
      <c r="C188" s="112"/>
      <c r="D188" s="112"/>
    </row>
    <row r="189" spans="1:4" ht="15.75" thickBot="1">
      <c r="A189" s="111"/>
      <c r="B189" s="111"/>
      <c r="C189" s="111"/>
      <c r="D189" s="111"/>
    </row>
    <row r="190" spans="1:4">
      <c r="A190" s="113" t="s">
        <v>399</v>
      </c>
      <c r="B190" s="114"/>
      <c r="C190" s="114"/>
      <c r="D190" s="115"/>
    </row>
    <row r="191" spans="1:4" ht="15.75" thickBot="1">
      <c r="A191" s="76" t="s">
        <v>231</v>
      </c>
      <c r="B191" s="6"/>
      <c r="C191" s="77" t="s">
        <v>107</v>
      </c>
      <c r="D191" s="7"/>
    </row>
    <row r="192" spans="1:4">
      <c r="A192"/>
    </row>
    <row r="193" spans="1:4" ht="15.75" thickBot="1">
      <c r="A193"/>
    </row>
    <row r="194" spans="1:4" ht="15.75" thickBot="1">
      <c r="A194" s="107" t="s">
        <v>456</v>
      </c>
      <c r="B194" s="107"/>
      <c r="C194" s="107"/>
      <c r="D194" s="107"/>
    </row>
    <row r="195" spans="1:4">
      <c r="A195"/>
    </row>
    <row r="196" spans="1:4">
      <c r="A196" s="108" t="s">
        <v>457</v>
      </c>
      <c r="B196" s="108"/>
      <c r="C196" s="108"/>
      <c r="D196" s="108"/>
    </row>
    <row r="197" spans="1:4">
      <c r="A197"/>
    </row>
    <row r="198" spans="1:4">
      <c r="A198" s="104" t="s">
        <v>457</v>
      </c>
      <c r="B198" s="105"/>
      <c r="C198" s="105"/>
      <c r="D198" s="106"/>
    </row>
    <row r="199" spans="1:4" ht="15.75" thickBot="1">
      <c r="A199"/>
    </row>
    <row r="200" spans="1:4">
      <c r="A200" s="119" t="s">
        <v>112</v>
      </c>
      <c r="B200" s="120"/>
      <c r="C200" s="120"/>
      <c r="D200" s="121"/>
    </row>
    <row r="201" spans="1:4">
      <c r="A201" s="122" t="s">
        <v>230</v>
      </c>
      <c r="B201" s="123"/>
      <c r="C201" s="123"/>
      <c r="D201" s="124"/>
    </row>
    <row r="202" spans="1:4" ht="15.75" thickBot="1">
      <c r="A202" s="125"/>
      <c r="B202" s="126"/>
      <c r="C202" s="126"/>
      <c r="D202" s="127"/>
    </row>
    <row r="203" spans="1:4">
      <c r="A203" s="112" t="s">
        <v>113</v>
      </c>
      <c r="B203" s="112"/>
      <c r="C203" s="112"/>
      <c r="D203" s="112"/>
    </row>
    <row r="204" spans="1:4" ht="15.75" thickBot="1">
      <c r="A204" s="128"/>
      <c r="B204" s="128"/>
      <c r="C204" s="128"/>
      <c r="D204" s="128"/>
    </row>
    <row r="205" spans="1:4">
      <c r="A205" s="129" t="s">
        <v>114</v>
      </c>
      <c r="B205" s="130"/>
      <c r="C205" s="130"/>
      <c r="D205" s="131"/>
    </row>
    <row r="206" spans="1:4" ht="15.75" thickBot="1">
      <c r="A206" s="89" t="s">
        <v>474</v>
      </c>
      <c r="B206" s="90"/>
      <c r="C206" s="91" t="s">
        <v>475</v>
      </c>
      <c r="D206" s="92"/>
    </row>
    <row r="207" spans="1:4">
      <c r="A207" s="129" t="s">
        <v>476</v>
      </c>
      <c r="B207" s="130"/>
      <c r="C207" s="130"/>
      <c r="D207" s="131"/>
    </row>
    <row r="208" spans="1:4">
      <c r="A208" s="89" t="s">
        <v>477</v>
      </c>
      <c r="B208" s="93"/>
      <c r="C208" s="94" t="s">
        <v>475</v>
      </c>
      <c r="D208" s="95"/>
    </row>
    <row r="209" spans="1:4">
      <c r="A209" s="132"/>
      <c r="B209" s="133"/>
      <c r="C209" s="134"/>
      <c r="D209" s="135"/>
    </row>
    <row r="210" spans="1:4" ht="15.75" thickBot="1">
      <c r="A210" s="136" t="s">
        <v>478</v>
      </c>
      <c r="B210" s="137"/>
      <c r="C210" s="137"/>
      <c r="D210" s="138"/>
    </row>
    <row r="211" spans="1:4">
      <c r="A211" s="139" t="s">
        <v>479</v>
      </c>
      <c r="B211" s="140"/>
      <c r="C211" s="140"/>
      <c r="D211" s="141"/>
    </row>
    <row r="212" spans="1:4" ht="15.75" thickBot="1">
      <c r="A212" s="142"/>
      <c r="B212" s="143"/>
      <c r="C212" s="143"/>
      <c r="D212" s="144"/>
    </row>
    <row r="213" spans="1:4" ht="15.75" thickBot="1">
      <c r="A213" s="116" t="s">
        <v>480</v>
      </c>
      <c r="B213" s="117"/>
      <c r="C213" s="117"/>
      <c r="D213" s="118"/>
    </row>
    <row r="214" spans="1:4">
      <c r="A214" s="152"/>
      <c r="B214" s="153"/>
      <c r="C214" s="153"/>
      <c r="D214" s="154"/>
    </row>
    <row r="215" spans="1:4">
      <c r="A215" s="132" t="s">
        <v>481</v>
      </c>
      <c r="B215" s="133"/>
      <c r="C215" s="133"/>
      <c r="D215" s="135"/>
    </row>
    <row r="216" spans="1:4">
      <c r="A216" s="155"/>
      <c r="B216" s="156"/>
      <c r="C216" s="157"/>
      <c r="D216" s="158"/>
    </row>
    <row r="217" spans="1:4">
      <c r="A217" s="159" t="s">
        <v>482</v>
      </c>
      <c r="B217" s="160"/>
      <c r="C217" s="160" t="s">
        <v>483</v>
      </c>
      <c r="D217" s="161"/>
    </row>
    <row r="218" spans="1:4">
      <c r="A218" s="145"/>
      <c r="B218" s="146"/>
      <c r="C218" s="146"/>
      <c r="D218" s="147"/>
    </row>
    <row r="219" spans="1:4">
      <c r="A219" s="96" t="s">
        <v>484</v>
      </c>
      <c r="B219" s="148"/>
      <c r="C219" s="149"/>
      <c r="D219" s="150"/>
    </row>
    <row r="220" spans="1:4">
      <c r="A220" s="96" t="s">
        <v>485</v>
      </c>
      <c r="B220" s="148"/>
      <c r="C220" s="149"/>
      <c r="D220" s="150"/>
    </row>
    <row r="221" spans="1:4" ht="15.75" thickBot="1">
      <c r="A221" s="97" t="s">
        <v>475</v>
      </c>
      <c r="B221" s="151"/>
      <c r="C221" s="143"/>
      <c r="D221" s="144"/>
    </row>
    <row r="222" spans="1:4">
      <c r="A222" s="5"/>
    </row>
    <row r="223" spans="1:4">
      <c r="A223" s="5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57" spans="1:1">
      <c r="A257" s="8"/>
    </row>
    <row r="258" spans="1:1">
      <c r="A258" s="8"/>
    </row>
    <row r="259" spans="1:1">
      <c r="A259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</sheetData>
  <sheetProtection sheet="1" objects="1" scenarios="1" selectLockedCells="1" selectUnlockedCells="1"/>
  <mergeCells count="34">
    <mergeCell ref="A218:D218"/>
    <mergeCell ref="B219:D219"/>
    <mergeCell ref="B220:D220"/>
    <mergeCell ref="B221:D221"/>
    <mergeCell ref="A214:D214"/>
    <mergeCell ref="A215:D215"/>
    <mergeCell ref="A216:B216"/>
    <mergeCell ref="C216:D216"/>
    <mergeCell ref="A217:B217"/>
    <mergeCell ref="C217:D217"/>
    <mergeCell ref="A213:D213"/>
    <mergeCell ref="A200:D200"/>
    <mergeCell ref="A201:D201"/>
    <mergeCell ref="A202:D202"/>
    <mergeCell ref="A203:D203"/>
    <mergeCell ref="A204:D204"/>
    <mergeCell ref="A205:D205"/>
    <mergeCell ref="A207:D207"/>
    <mergeCell ref="A209:D209"/>
    <mergeCell ref="A210:D210"/>
    <mergeCell ref="A211:D211"/>
    <mergeCell ref="A212:D212"/>
    <mergeCell ref="A198:D198"/>
    <mergeCell ref="A179:D179"/>
    <mergeCell ref="A181:D181"/>
    <mergeCell ref="A183:D183"/>
    <mergeCell ref="A185:D185"/>
    <mergeCell ref="A186:D186"/>
    <mergeCell ref="A187:D187"/>
    <mergeCell ref="A188:D188"/>
    <mergeCell ref="A189:D189"/>
    <mergeCell ref="A190:D190"/>
    <mergeCell ref="A194:D194"/>
    <mergeCell ref="A196:D19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403"/>
  <sheetViews>
    <sheetView tabSelected="1" view="pageBreakPreview" zoomScale="110" zoomScaleNormal="110" zoomScaleSheetLayoutView="110" workbookViewId="0">
      <selection activeCell="D120" sqref="D120"/>
    </sheetView>
  </sheetViews>
  <sheetFormatPr defaultColWidth="8.7109375" defaultRowHeight="15"/>
  <cols>
    <col min="1" max="1" width="40" style="78" customWidth="1"/>
    <col min="2" max="2" width="28" style="28" customWidth="1"/>
    <col min="3" max="4" width="28" style="78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365" t="s">
        <v>527</v>
      </c>
      <c r="B1" s="365"/>
      <c r="C1" s="365"/>
      <c r="D1" s="365"/>
    </row>
    <row r="2" spans="1:5" ht="39.950000000000003" customHeight="1" thickBot="1">
      <c r="A2" s="363" t="s">
        <v>523</v>
      </c>
      <c r="B2" s="363"/>
      <c r="C2" s="363"/>
      <c r="D2" s="363"/>
    </row>
    <row r="3" spans="1:5" ht="27" customHeight="1" thickBot="1">
      <c r="A3" s="290" t="s">
        <v>127</v>
      </c>
      <c r="B3" s="290"/>
      <c r="C3" s="290"/>
      <c r="D3" s="290"/>
      <c r="E3" s="8"/>
    </row>
    <row r="4" spans="1:5" ht="27" customHeight="1" thickBot="1">
      <c r="A4" s="291"/>
      <c r="B4" s="292"/>
      <c r="C4" s="292"/>
      <c r="D4" s="293"/>
      <c r="E4" s="8"/>
    </row>
    <row r="5" spans="1:5" ht="27" customHeight="1" thickBot="1">
      <c r="A5" s="294" t="s">
        <v>128</v>
      </c>
      <c r="B5" s="294"/>
      <c r="C5" s="294"/>
      <c r="D5" s="294"/>
      <c r="E5" s="8"/>
    </row>
    <row r="6" spans="1:5" ht="27" customHeight="1" thickBot="1">
      <c r="A6" s="12" t="s">
        <v>166</v>
      </c>
      <c r="B6" s="295" t="s">
        <v>129</v>
      </c>
      <c r="C6" s="296"/>
      <c r="D6" s="297"/>
      <c r="E6" s="8"/>
    </row>
    <row r="7" spans="1:5" ht="27" customHeight="1" thickBot="1">
      <c r="A7" s="298"/>
      <c r="B7" s="298"/>
      <c r="C7" s="298"/>
      <c r="D7" s="298"/>
      <c r="E7" s="8"/>
    </row>
    <row r="8" spans="1:5" ht="27" customHeight="1" thickBot="1">
      <c r="A8" s="299" t="s">
        <v>130</v>
      </c>
      <c r="B8" s="299"/>
      <c r="C8" s="299"/>
      <c r="D8" s="299"/>
      <c r="E8" s="8"/>
    </row>
    <row r="9" spans="1:5" ht="27" customHeight="1" thickBot="1">
      <c r="A9" s="300" t="s">
        <v>131</v>
      </c>
      <c r="B9" s="301"/>
      <c r="C9" s="301"/>
      <c r="D9" s="302"/>
    </row>
    <row r="10" spans="1:5" ht="27" customHeight="1">
      <c r="A10" s="13" t="s">
        <v>0</v>
      </c>
      <c r="B10" s="303"/>
      <c r="C10" s="303"/>
      <c r="D10" s="304"/>
    </row>
    <row r="11" spans="1:5" ht="27" customHeight="1">
      <c r="A11" s="14" t="s">
        <v>1</v>
      </c>
      <c r="B11" s="305"/>
      <c r="C11" s="305"/>
      <c r="D11" s="306"/>
    </row>
    <row r="12" spans="1:5" ht="27" customHeight="1">
      <c r="A12" s="14" t="s">
        <v>132</v>
      </c>
      <c r="B12" s="307" t="s">
        <v>521</v>
      </c>
      <c r="C12" s="308"/>
      <c r="D12" s="309"/>
    </row>
    <row r="13" spans="1:5" ht="27" customHeight="1">
      <c r="A13" s="15" t="s">
        <v>133</v>
      </c>
      <c r="B13" s="310"/>
      <c r="C13" s="311"/>
      <c r="D13" s="312"/>
    </row>
    <row r="14" spans="1:5" ht="27" customHeight="1">
      <c r="A14" s="15" t="s">
        <v>486</v>
      </c>
      <c r="B14" s="305" t="s">
        <v>238</v>
      </c>
      <c r="C14" s="305"/>
      <c r="D14" s="306"/>
    </row>
    <row r="15" spans="1:5" ht="27" customHeight="1" thickBot="1">
      <c r="A15" s="16" t="s">
        <v>135</v>
      </c>
      <c r="B15" s="369" t="s">
        <v>264</v>
      </c>
      <c r="C15" s="370"/>
      <c r="D15" s="371"/>
    </row>
    <row r="16" spans="1:5" ht="27" customHeight="1">
      <c r="A16" s="313" t="s">
        <v>104</v>
      </c>
      <c r="B16" s="313"/>
      <c r="C16" s="313"/>
      <c r="D16" s="313"/>
    </row>
    <row r="17" spans="1:5" ht="27" customHeight="1" thickBot="1">
      <c r="A17" s="102" t="s">
        <v>526</v>
      </c>
      <c r="B17" s="366"/>
      <c r="C17" s="367"/>
      <c r="D17" s="368"/>
    </row>
    <row r="18" spans="1:5" ht="27" customHeight="1" thickBot="1">
      <c r="A18" s="314"/>
      <c r="B18" s="314"/>
      <c r="C18" s="314"/>
      <c r="D18" s="314"/>
    </row>
    <row r="19" spans="1:5" ht="27" customHeight="1" thickBot="1">
      <c r="A19" s="188" t="s">
        <v>110</v>
      </c>
      <c r="B19" s="188"/>
      <c r="C19" s="188"/>
      <c r="D19" s="188"/>
    </row>
    <row r="20" spans="1:5" ht="27" customHeight="1" thickBot="1">
      <c r="A20" s="288" t="s">
        <v>137</v>
      </c>
      <c r="B20" s="288"/>
      <c r="C20" s="288"/>
      <c r="D20" s="288"/>
    </row>
    <row r="21" spans="1:5" ht="27" customHeight="1" thickBot="1">
      <c r="A21" s="315" t="s">
        <v>2</v>
      </c>
      <c r="B21" s="316"/>
      <c r="C21" s="316" t="s">
        <v>3</v>
      </c>
      <c r="D21" s="317"/>
      <c r="E21" s="8"/>
    </row>
    <row r="22" spans="1:5" ht="27" customHeight="1">
      <c r="A22" s="318" t="s">
        <v>487</v>
      </c>
      <c r="B22" s="319"/>
      <c r="C22" s="320">
        <v>0</v>
      </c>
      <c r="D22" s="321"/>
      <c r="E22" s="8"/>
    </row>
    <row r="23" spans="1:5" ht="27" customHeight="1">
      <c r="A23" s="273" t="s">
        <v>6</v>
      </c>
      <c r="B23" s="274"/>
      <c r="C23" s="275">
        <v>1</v>
      </c>
      <c r="D23" s="276"/>
      <c r="E23" s="8"/>
    </row>
    <row r="24" spans="1:5" ht="27" customHeight="1">
      <c r="A24" s="273" t="s">
        <v>138</v>
      </c>
      <c r="B24" s="274"/>
      <c r="C24" s="275">
        <v>2</v>
      </c>
      <c r="D24" s="276"/>
      <c r="E24" s="8"/>
    </row>
    <row r="25" spans="1:5" ht="27" customHeight="1" thickBot="1">
      <c r="A25" s="277" t="s">
        <v>4</v>
      </c>
      <c r="B25" s="278"/>
      <c r="C25" s="279">
        <v>3</v>
      </c>
      <c r="D25" s="280"/>
      <c r="E25" s="8"/>
    </row>
    <row r="26" spans="1:5" ht="27" customHeight="1" thickBot="1">
      <c r="A26" s="281"/>
      <c r="B26" s="281"/>
      <c r="C26" s="281"/>
      <c r="D26" s="281"/>
    </row>
    <row r="27" spans="1:5" ht="27" customHeight="1" thickBot="1">
      <c r="A27" s="224" t="s">
        <v>167</v>
      </c>
      <c r="B27" s="224"/>
      <c r="C27" s="224"/>
      <c r="D27" s="224"/>
    </row>
    <row r="28" spans="1:5" ht="38.25" customHeight="1">
      <c r="A28" s="288" t="s">
        <v>139</v>
      </c>
      <c r="B28" s="288"/>
      <c r="C28" s="288"/>
      <c r="D28" s="288"/>
    </row>
    <row r="29" spans="1:5" s="18" customFormat="1" ht="27" customHeight="1">
      <c r="A29" s="323" t="s">
        <v>458</v>
      </c>
      <c r="B29" s="324"/>
      <c r="C29" s="325"/>
      <c r="D29" s="101" t="s">
        <v>3</v>
      </c>
      <c r="E29" s="17"/>
    </row>
    <row r="30" spans="1:5" ht="27" customHeight="1">
      <c r="A30" s="189" t="s">
        <v>459</v>
      </c>
      <c r="B30" s="190"/>
      <c r="C30" s="191"/>
      <c r="D30" s="1"/>
    </row>
    <row r="31" spans="1:5" ht="27" customHeight="1">
      <c r="A31" s="189" t="s">
        <v>460</v>
      </c>
      <c r="B31" s="190"/>
      <c r="C31" s="191"/>
      <c r="D31" s="2"/>
    </row>
    <row r="32" spans="1:5" ht="30" customHeight="1">
      <c r="A32" s="189" t="s">
        <v>461</v>
      </c>
      <c r="B32" s="190"/>
      <c r="C32" s="191"/>
      <c r="D32" s="2"/>
    </row>
    <row r="33" spans="1:5" ht="27" customHeight="1">
      <c r="A33" s="189" t="s">
        <v>462</v>
      </c>
      <c r="B33" s="190"/>
      <c r="C33" s="191"/>
      <c r="D33" s="2"/>
    </row>
    <row r="34" spans="1:5" ht="27" customHeight="1" thickBot="1">
      <c r="A34" s="328" t="s">
        <v>142</v>
      </c>
      <c r="B34" s="328"/>
      <c r="C34" s="328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211" t="s">
        <v>143</v>
      </c>
      <c r="C35" s="211"/>
      <c r="D35" s="211"/>
    </row>
    <row r="36" spans="1:5" ht="27" customHeight="1">
      <c r="A36" s="327" t="s">
        <v>463</v>
      </c>
      <c r="B36" s="327"/>
      <c r="C36" s="327"/>
      <c r="D36" s="86" t="s">
        <v>3</v>
      </c>
    </row>
    <row r="37" spans="1:5" ht="27" customHeight="1">
      <c r="A37" s="289" t="s">
        <v>144</v>
      </c>
      <c r="B37" s="289"/>
      <c r="C37" s="289"/>
      <c r="D37" s="2"/>
    </row>
    <row r="38" spans="1:5" ht="27" customHeight="1">
      <c r="A38" s="289" t="s">
        <v>145</v>
      </c>
      <c r="B38" s="289"/>
      <c r="C38" s="289"/>
      <c r="D38" s="2"/>
    </row>
    <row r="39" spans="1:5" ht="27" customHeight="1">
      <c r="A39" s="289" t="s">
        <v>146</v>
      </c>
      <c r="B39" s="289"/>
      <c r="C39" s="289"/>
      <c r="D39" s="2"/>
    </row>
    <row r="40" spans="1:5" ht="27" customHeight="1">
      <c r="A40" s="289" t="s">
        <v>147</v>
      </c>
      <c r="B40" s="289"/>
      <c r="C40" s="289"/>
      <c r="D40" s="2"/>
    </row>
    <row r="41" spans="1:5" ht="39.75" customHeight="1">
      <c r="A41" s="328" t="s">
        <v>148</v>
      </c>
      <c r="B41" s="328"/>
      <c r="C41" s="328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5" customFormat="1" ht="80.25" customHeight="1" thickBot="1">
      <c r="A42" s="23" t="s">
        <v>106</v>
      </c>
      <c r="B42" s="211" t="s">
        <v>143</v>
      </c>
      <c r="C42" s="211"/>
      <c r="D42" s="211"/>
      <c r="E42" s="24"/>
    </row>
    <row r="43" spans="1:5" s="25" customFormat="1" ht="52.5" customHeight="1">
      <c r="A43" s="326" t="s">
        <v>464</v>
      </c>
      <c r="B43" s="326"/>
      <c r="C43" s="326"/>
      <c r="D43" s="26" t="s">
        <v>3</v>
      </c>
      <c r="E43" s="24"/>
    </row>
    <row r="44" spans="1:5" s="25" customFormat="1" ht="27.75" customHeight="1">
      <c r="A44" s="322" t="s">
        <v>528</v>
      </c>
      <c r="B44" s="322"/>
      <c r="C44" s="322"/>
      <c r="D44" s="2"/>
      <c r="E44" s="24"/>
    </row>
    <row r="45" spans="1:5" s="25" customFormat="1" ht="27.75" customHeight="1">
      <c r="A45" s="322" t="s">
        <v>529</v>
      </c>
      <c r="B45" s="322"/>
      <c r="C45" s="322"/>
      <c r="D45" s="2"/>
      <c r="E45" s="24"/>
    </row>
    <row r="46" spans="1:5" ht="27.75" customHeight="1">
      <c r="A46" s="322" t="s">
        <v>465</v>
      </c>
      <c r="B46" s="322"/>
      <c r="C46" s="322"/>
      <c r="D46" s="2"/>
    </row>
    <row r="47" spans="1:5" ht="27.75" customHeight="1">
      <c r="A47" s="322" t="s">
        <v>466</v>
      </c>
      <c r="B47" s="322"/>
      <c r="C47" s="322"/>
      <c r="D47" s="2"/>
    </row>
    <row r="48" spans="1:5" ht="27" customHeight="1">
      <c r="A48" s="328" t="s">
        <v>149</v>
      </c>
      <c r="B48" s="328"/>
      <c r="C48" s="328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5" customFormat="1" ht="81" customHeight="1" thickBot="1">
      <c r="A49" s="23" t="s">
        <v>106</v>
      </c>
      <c r="B49" s="211" t="s">
        <v>143</v>
      </c>
      <c r="C49" s="211"/>
      <c r="D49" s="211"/>
      <c r="E49" s="24"/>
    </row>
    <row r="50" spans="1:5" s="25" customFormat="1" ht="26.25" customHeight="1">
      <c r="A50" s="329" t="s">
        <v>467</v>
      </c>
      <c r="B50" s="329"/>
      <c r="C50" s="329"/>
      <c r="D50" s="26" t="s">
        <v>3</v>
      </c>
      <c r="E50" s="24"/>
    </row>
    <row r="51" spans="1:5" s="25" customFormat="1" ht="27" customHeight="1">
      <c r="A51" s="322" t="s">
        <v>468</v>
      </c>
      <c r="B51" s="322"/>
      <c r="C51" s="322"/>
      <c r="D51" s="2"/>
      <c r="E51" s="24"/>
    </row>
    <row r="52" spans="1:5" s="25" customFormat="1" ht="27" customHeight="1">
      <c r="A52" s="322" t="s">
        <v>469</v>
      </c>
      <c r="B52" s="322"/>
      <c r="C52" s="322"/>
      <c r="D52" s="2"/>
      <c r="E52" s="24"/>
    </row>
    <row r="53" spans="1:5" ht="27" customHeight="1">
      <c r="A53" s="322" t="s">
        <v>470</v>
      </c>
      <c r="B53" s="322"/>
      <c r="C53" s="322"/>
      <c r="D53" s="2"/>
    </row>
    <row r="54" spans="1:5" ht="27" customHeight="1">
      <c r="A54" s="322" t="s">
        <v>471</v>
      </c>
      <c r="B54" s="322"/>
      <c r="C54" s="322"/>
      <c r="D54" s="2"/>
    </row>
    <row r="55" spans="1:5" ht="15" customHeight="1">
      <c r="A55" s="208" t="s">
        <v>150</v>
      </c>
      <c r="B55" s="209"/>
      <c r="C55" s="210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211" t="s">
        <v>143</v>
      </c>
      <c r="C56" s="211"/>
      <c r="D56" s="211"/>
    </row>
    <row r="57" spans="1:5" ht="18.75" customHeight="1" thickBot="1">
      <c r="A57" s="225"/>
      <c r="B57" s="225"/>
      <c r="C57" s="225"/>
      <c r="D57" s="225"/>
    </row>
    <row r="58" spans="1:5" ht="14.45" customHeight="1">
      <c r="A58" s="212" t="s">
        <v>151</v>
      </c>
      <c r="B58" s="212"/>
      <c r="C58" s="85" t="s">
        <v>152</v>
      </c>
      <c r="D58" s="27" t="s">
        <v>153</v>
      </c>
      <c r="E58" s="9">
        <f>SUM(E34:E55)</f>
        <v>12</v>
      </c>
    </row>
    <row r="59" spans="1:5" ht="36" customHeight="1">
      <c r="A59" s="213" t="s">
        <v>168</v>
      </c>
      <c r="B59" s="214"/>
      <c r="C59" s="215" t="e">
        <f>D34+D41+D48+D55</f>
        <v>#VALUE!</v>
      </c>
      <c r="D59" s="217" t="e">
        <f>C59/12*100</f>
        <v>#VALUE!</v>
      </c>
    </row>
    <row r="60" spans="1:5" ht="35.25" customHeight="1" thickBot="1">
      <c r="A60" s="219" t="s">
        <v>154</v>
      </c>
      <c r="B60" s="220"/>
      <c r="C60" s="216"/>
      <c r="D60" s="218"/>
    </row>
    <row r="61" spans="1:5" ht="15.75" thickBot="1">
      <c r="A61" s="221"/>
      <c r="B61" s="222"/>
      <c r="C61" s="222"/>
      <c r="D61" s="223"/>
    </row>
    <row r="62" spans="1:5" ht="27.75" customHeight="1" thickBot="1">
      <c r="A62" s="224" t="s">
        <v>414</v>
      </c>
      <c r="B62" s="224"/>
      <c r="C62" s="224"/>
      <c r="D62" s="224"/>
    </row>
    <row r="63" spans="1:5" ht="33.75" customHeight="1" thickBot="1">
      <c r="A63" s="240" t="s">
        <v>155</v>
      </c>
      <c r="B63" s="240"/>
      <c r="C63" s="240"/>
      <c r="D63" s="240"/>
    </row>
    <row r="64" spans="1:5" ht="23.25" customHeight="1">
      <c r="A64" s="241" t="s">
        <v>108</v>
      </c>
      <c r="B64" s="242"/>
      <c r="C64" s="243"/>
      <c r="D64" s="29" t="s">
        <v>3</v>
      </c>
    </row>
    <row r="65" spans="1:5" ht="27" customHeight="1">
      <c r="A65" s="260" t="s">
        <v>400</v>
      </c>
      <c r="B65" s="261"/>
      <c r="C65" s="262"/>
      <c r="D65" s="3"/>
      <c r="E65" s="9">
        <v>3</v>
      </c>
    </row>
    <row r="66" spans="1:5" ht="27" customHeight="1">
      <c r="A66" s="260" t="s">
        <v>401</v>
      </c>
      <c r="B66" s="261"/>
      <c r="C66" s="262"/>
      <c r="D66" s="3"/>
      <c r="E66" s="9">
        <v>3</v>
      </c>
    </row>
    <row r="67" spans="1:5" ht="27" customHeight="1">
      <c r="A67" s="260" t="s">
        <v>402</v>
      </c>
      <c r="B67" s="261"/>
      <c r="C67" s="262"/>
      <c r="D67" s="3"/>
      <c r="E67" s="9">
        <v>3</v>
      </c>
    </row>
    <row r="68" spans="1:5" ht="27" customHeight="1">
      <c r="A68" s="260" t="s">
        <v>403</v>
      </c>
      <c r="B68" s="261"/>
      <c r="C68" s="262"/>
      <c r="D68" s="3"/>
      <c r="E68" s="9">
        <v>3</v>
      </c>
    </row>
    <row r="69" spans="1:5" ht="27" customHeight="1">
      <c r="A69" s="260" t="s">
        <v>404</v>
      </c>
      <c r="B69" s="261"/>
      <c r="C69" s="262"/>
      <c r="D69" s="3"/>
      <c r="E69" s="9">
        <v>3</v>
      </c>
    </row>
    <row r="70" spans="1:5" ht="27" customHeight="1">
      <c r="A70" s="260" t="s">
        <v>405</v>
      </c>
      <c r="B70" s="261"/>
      <c r="C70" s="262"/>
      <c r="D70" s="3"/>
      <c r="E70" s="9">
        <v>3</v>
      </c>
    </row>
    <row r="71" spans="1:5" ht="27" customHeight="1">
      <c r="A71" s="260" t="s">
        <v>406</v>
      </c>
      <c r="B71" s="261"/>
      <c r="C71" s="262"/>
      <c r="D71" s="3"/>
      <c r="E71" s="9">
        <v>3</v>
      </c>
    </row>
    <row r="72" spans="1:5" ht="27" customHeight="1">
      <c r="A72" s="260" t="s">
        <v>407</v>
      </c>
      <c r="B72" s="261"/>
      <c r="C72" s="262"/>
      <c r="D72" s="3"/>
      <c r="E72" s="9">
        <v>3</v>
      </c>
    </row>
    <row r="73" spans="1:5" ht="27" customHeight="1">
      <c r="A73" s="260" t="s">
        <v>408</v>
      </c>
      <c r="B73" s="261"/>
      <c r="C73" s="262"/>
      <c r="D73" s="3"/>
      <c r="E73" s="9">
        <v>3</v>
      </c>
    </row>
    <row r="74" spans="1:5" ht="27" customHeight="1">
      <c r="A74" s="260" t="s">
        <v>409</v>
      </c>
      <c r="B74" s="261"/>
      <c r="C74" s="262"/>
      <c r="D74" s="3"/>
      <c r="E74" s="9">
        <v>3</v>
      </c>
    </row>
    <row r="75" spans="1:5" ht="27" customHeight="1">
      <c r="A75" s="260" t="s">
        <v>410</v>
      </c>
      <c r="B75" s="261"/>
      <c r="C75" s="262"/>
      <c r="D75" s="3"/>
      <c r="E75" s="9">
        <v>3</v>
      </c>
    </row>
    <row r="76" spans="1:5" ht="27" customHeight="1">
      <c r="A76" s="260" t="s">
        <v>411</v>
      </c>
      <c r="B76" s="261"/>
      <c r="C76" s="262"/>
      <c r="D76" s="3"/>
      <c r="E76" s="9">
        <v>3</v>
      </c>
    </row>
    <row r="77" spans="1:5" ht="27" customHeight="1">
      <c r="A77" s="260" t="s">
        <v>412</v>
      </c>
      <c r="B77" s="261"/>
      <c r="C77" s="262"/>
      <c r="D77" s="3"/>
      <c r="E77" s="9">
        <v>3</v>
      </c>
    </row>
    <row r="78" spans="1:5" ht="24.75" customHeight="1">
      <c r="A78" s="260" t="s">
        <v>413</v>
      </c>
      <c r="B78" s="261"/>
      <c r="C78" s="262"/>
      <c r="D78" s="3"/>
      <c r="E78" s="9">
        <v>3</v>
      </c>
    </row>
    <row r="79" spans="1:5" ht="24.75" customHeight="1">
      <c r="A79" s="208" t="s">
        <v>156</v>
      </c>
      <c r="B79" s="208"/>
      <c r="C79" s="208"/>
      <c r="D79" s="88">
        <f>SUM(D65:D78)</f>
        <v>0</v>
      </c>
      <c r="E79" s="9">
        <f>SUM(E65:E78)</f>
        <v>42</v>
      </c>
    </row>
    <row r="80" spans="1:5" ht="80.25" customHeight="1" thickBot="1">
      <c r="A80" s="30" t="s">
        <v>106</v>
      </c>
      <c r="B80" s="211" t="s">
        <v>143</v>
      </c>
      <c r="C80" s="211"/>
      <c r="D80" s="211"/>
    </row>
    <row r="81" spans="1:5" ht="15" customHeight="1" thickBot="1">
      <c r="A81" s="244"/>
      <c r="B81" s="245"/>
      <c r="C81" s="245"/>
      <c r="D81" s="246"/>
    </row>
    <row r="82" spans="1:5" ht="15" customHeight="1">
      <c r="A82" s="212" t="s">
        <v>157</v>
      </c>
      <c r="B82" s="251"/>
      <c r="C82" s="85" t="s">
        <v>152</v>
      </c>
      <c r="D82" s="27" t="s">
        <v>153</v>
      </c>
    </row>
    <row r="83" spans="1:5" ht="33" customHeight="1">
      <c r="A83" s="252" t="s">
        <v>158</v>
      </c>
      <c r="B83" s="253"/>
      <c r="C83" s="254">
        <f>D79</f>
        <v>0</v>
      </c>
      <c r="D83" s="256">
        <f>C83/42*100</f>
        <v>0</v>
      </c>
    </row>
    <row r="84" spans="1:5" ht="33" customHeight="1" thickBot="1">
      <c r="A84" s="258" t="s">
        <v>154</v>
      </c>
      <c r="B84" s="259"/>
      <c r="C84" s="255"/>
      <c r="D84" s="257"/>
    </row>
    <row r="85" spans="1:5" ht="15" customHeight="1" thickBot="1">
      <c r="A85" s="221"/>
      <c r="B85" s="222"/>
      <c r="C85" s="222"/>
      <c r="D85" s="223"/>
    </row>
    <row r="86" spans="1:5" ht="15.75" thickBot="1">
      <c r="A86" s="188" t="s">
        <v>517</v>
      </c>
      <c r="B86" s="188"/>
      <c r="C86" s="188"/>
      <c r="D86" s="188"/>
    </row>
    <row r="87" spans="1:5" ht="35.25" customHeight="1">
      <c r="A87" s="330" t="s">
        <v>159</v>
      </c>
      <c r="B87" s="330"/>
      <c r="C87" s="330"/>
      <c r="D87" s="330"/>
    </row>
    <row r="88" spans="1:5" ht="24" customHeight="1">
      <c r="A88" s="331" t="s">
        <v>140</v>
      </c>
      <c r="B88" s="193"/>
      <c r="C88" s="193"/>
      <c r="D88" s="194"/>
    </row>
    <row r="89" spans="1:5" ht="15" customHeight="1">
      <c r="A89" s="192" t="s">
        <v>182</v>
      </c>
      <c r="B89" s="193"/>
      <c r="C89" s="193"/>
      <c r="D89" s="194"/>
    </row>
    <row r="90" spans="1:5" s="32" customFormat="1" ht="37.5" customHeight="1">
      <c r="A90" s="192" t="s">
        <v>184</v>
      </c>
      <c r="B90" s="193"/>
      <c r="C90" s="193"/>
      <c r="D90" s="194"/>
      <c r="E90" s="31"/>
    </row>
    <row r="91" spans="1:5" ht="31.5" customHeight="1">
      <c r="A91" s="192" t="s">
        <v>183</v>
      </c>
      <c r="B91" s="193"/>
      <c r="C91" s="193"/>
      <c r="D91" s="194"/>
    </row>
    <row r="92" spans="1:5" ht="36.75" customHeight="1" thickBot="1">
      <c r="A92" s="332" t="s">
        <v>169</v>
      </c>
      <c r="B92" s="333"/>
      <c r="C92" s="333"/>
      <c r="D92" s="334"/>
    </row>
    <row r="93" spans="1:5" ht="15" customHeight="1" thickBot="1">
      <c r="A93" s="341" t="s">
        <v>431</v>
      </c>
      <c r="B93" s="341"/>
      <c r="C93" s="341"/>
      <c r="D93" s="341"/>
    </row>
    <row r="94" spans="1:5" ht="63" customHeight="1">
      <c r="A94" s="202" t="s">
        <v>172</v>
      </c>
      <c r="B94" s="203"/>
      <c r="C94" s="203"/>
      <c r="D94" s="204"/>
    </row>
    <row r="95" spans="1:5" ht="29.45" customHeight="1">
      <c r="A95" s="228" t="s">
        <v>418</v>
      </c>
      <c r="B95" s="229"/>
      <c r="C95" s="229"/>
      <c r="D95" s="33" t="s">
        <v>8</v>
      </c>
    </row>
    <row r="96" spans="1:5" ht="27.75" customHeight="1">
      <c r="A96" s="228" t="s">
        <v>161</v>
      </c>
      <c r="B96" s="229"/>
      <c r="C96" s="229"/>
      <c r="D96" s="34" t="s">
        <v>3</v>
      </c>
    </row>
    <row r="97" spans="1:5" ht="27.75" customHeight="1">
      <c r="A97" s="202" t="s">
        <v>9</v>
      </c>
      <c r="B97" s="203"/>
      <c r="C97" s="203"/>
      <c r="D97" s="2"/>
      <c r="E97" s="8">
        <v>3</v>
      </c>
    </row>
    <row r="98" spans="1:5" ht="27.75" customHeight="1">
      <c r="A98" s="202" t="s">
        <v>10</v>
      </c>
      <c r="B98" s="203"/>
      <c r="C98" s="203"/>
      <c r="D98" s="2"/>
      <c r="E98" s="8">
        <v>3</v>
      </c>
    </row>
    <row r="99" spans="1:5" ht="27.75" customHeight="1">
      <c r="A99" s="202" t="s">
        <v>11</v>
      </c>
      <c r="B99" s="203"/>
      <c r="C99" s="203"/>
      <c r="D99" s="2"/>
      <c r="E99" s="8">
        <v>3</v>
      </c>
    </row>
    <row r="100" spans="1:5" ht="27.75" customHeight="1">
      <c r="A100" s="263" t="s">
        <v>12</v>
      </c>
      <c r="B100" s="264"/>
      <c r="C100" s="264"/>
      <c r="D100" s="2"/>
      <c r="E100" s="8">
        <v>3</v>
      </c>
    </row>
    <row r="101" spans="1:5" s="25" customFormat="1" ht="27.75" customHeight="1">
      <c r="A101" s="202" t="s">
        <v>13</v>
      </c>
      <c r="B101" s="203"/>
      <c r="C101" s="203"/>
      <c r="D101" s="2"/>
      <c r="E101" s="8">
        <v>3</v>
      </c>
    </row>
    <row r="102" spans="1:5" s="25" customFormat="1" ht="27.75" customHeight="1">
      <c r="A102" s="202" t="s">
        <v>14</v>
      </c>
      <c r="B102" s="203"/>
      <c r="C102" s="203"/>
      <c r="D102" s="2"/>
      <c r="E102" s="8">
        <v>3</v>
      </c>
    </row>
    <row r="103" spans="1:5" ht="27.75" customHeight="1">
      <c r="A103" s="202" t="s">
        <v>15</v>
      </c>
      <c r="B103" s="203"/>
      <c r="C103" s="203"/>
      <c r="D103" s="2"/>
      <c r="E103" s="8">
        <v>3</v>
      </c>
    </row>
    <row r="104" spans="1:5" ht="27.75" customHeight="1">
      <c r="A104" s="202" t="s">
        <v>16</v>
      </c>
      <c r="B104" s="203"/>
      <c r="C104" s="203"/>
      <c r="D104" s="2"/>
      <c r="E104" s="8">
        <v>3</v>
      </c>
    </row>
    <row r="105" spans="1:5" ht="27.75" customHeight="1">
      <c r="A105" s="202" t="s">
        <v>17</v>
      </c>
      <c r="B105" s="203"/>
      <c r="C105" s="203"/>
      <c r="D105" s="2"/>
      <c r="E105" s="8">
        <v>3</v>
      </c>
    </row>
    <row r="106" spans="1:5" ht="27.75" customHeight="1">
      <c r="A106" s="202" t="s">
        <v>18</v>
      </c>
      <c r="B106" s="203"/>
      <c r="C106" s="203"/>
      <c r="D106" s="2"/>
      <c r="E106" s="8">
        <v>3</v>
      </c>
    </row>
    <row r="107" spans="1:5" ht="27.75" customHeight="1">
      <c r="A107" s="202" t="s">
        <v>19</v>
      </c>
      <c r="B107" s="203"/>
      <c r="C107" s="203"/>
      <c r="D107" s="2"/>
      <c r="E107" s="8">
        <v>3</v>
      </c>
    </row>
    <row r="108" spans="1:5" ht="27.75" customHeight="1">
      <c r="A108" s="202" t="s">
        <v>20</v>
      </c>
      <c r="B108" s="203"/>
      <c r="C108" s="203"/>
      <c r="D108" s="2"/>
      <c r="E108" s="8">
        <v>3</v>
      </c>
    </row>
    <row r="109" spans="1:5" ht="27.75" customHeight="1">
      <c r="A109" s="202" t="s">
        <v>21</v>
      </c>
      <c r="B109" s="203"/>
      <c r="C109" s="203"/>
      <c r="D109" s="2"/>
      <c r="E109" s="8">
        <v>3</v>
      </c>
    </row>
    <row r="110" spans="1:5" ht="27" customHeight="1">
      <c r="A110" s="228" t="s">
        <v>162</v>
      </c>
      <c r="B110" s="229"/>
      <c r="C110" s="229"/>
      <c r="D110" s="34" t="s">
        <v>3</v>
      </c>
    </row>
    <row r="111" spans="1:5" ht="27" customHeight="1">
      <c r="A111" s="230" t="s">
        <v>22</v>
      </c>
      <c r="B111" s="231"/>
      <c r="C111" s="231"/>
      <c r="D111" s="2"/>
      <c r="E111" s="8">
        <v>3</v>
      </c>
    </row>
    <row r="112" spans="1:5" ht="27" customHeight="1">
      <c r="A112" s="230" t="s">
        <v>23</v>
      </c>
      <c r="B112" s="231"/>
      <c r="C112" s="231"/>
      <c r="D112" s="2"/>
      <c r="E112" s="8">
        <v>3</v>
      </c>
    </row>
    <row r="113" spans="1:5" ht="27" customHeight="1">
      <c r="A113" s="230" t="s">
        <v>24</v>
      </c>
      <c r="B113" s="231"/>
      <c r="C113" s="231"/>
      <c r="D113" s="2"/>
      <c r="E113" s="8">
        <v>3</v>
      </c>
    </row>
    <row r="114" spans="1:5" ht="27" customHeight="1">
      <c r="A114" s="228" t="s">
        <v>417</v>
      </c>
      <c r="B114" s="229"/>
      <c r="C114" s="229"/>
      <c r="D114" s="34" t="s">
        <v>3</v>
      </c>
      <c r="E114" s="8"/>
    </row>
    <row r="115" spans="1:5" ht="27" customHeight="1">
      <c r="A115" s="202" t="s">
        <v>415</v>
      </c>
      <c r="B115" s="203"/>
      <c r="C115" s="203"/>
      <c r="D115" s="2"/>
      <c r="E115" s="8">
        <v>3</v>
      </c>
    </row>
    <row r="116" spans="1:5" ht="27" customHeight="1">
      <c r="A116" s="202" t="s">
        <v>416</v>
      </c>
      <c r="B116" s="203"/>
      <c r="C116" s="203"/>
      <c r="D116" s="2"/>
      <c r="E116" s="8">
        <v>3</v>
      </c>
    </row>
    <row r="117" spans="1:5" ht="27" customHeight="1">
      <c r="A117" s="226" t="s">
        <v>160</v>
      </c>
      <c r="B117" s="226"/>
      <c r="C117" s="226"/>
      <c r="D117" s="22">
        <f>SUM(D97:D116)</f>
        <v>0</v>
      </c>
      <c r="E117" s="8">
        <f>SUM(E97:E116)</f>
        <v>54</v>
      </c>
    </row>
    <row r="118" spans="1:5" ht="80.25" customHeight="1" thickBot="1">
      <c r="A118" s="35" t="s">
        <v>106</v>
      </c>
      <c r="B118" s="211" t="s">
        <v>143</v>
      </c>
      <c r="C118" s="211"/>
      <c r="D118" s="211"/>
    </row>
    <row r="119" spans="1:5" ht="15" customHeight="1">
      <c r="A119" s="233" t="s">
        <v>163</v>
      </c>
      <c r="B119" s="234"/>
      <c r="C119" s="87" t="s">
        <v>170</v>
      </c>
      <c r="D119" s="36" t="s">
        <v>171</v>
      </c>
    </row>
    <row r="120" spans="1:5" ht="44.25" customHeight="1" thickBot="1">
      <c r="A120" s="235"/>
      <c r="B120" s="236"/>
      <c r="C120" s="37">
        <f>D117</f>
        <v>0</v>
      </c>
      <c r="D120" s="38">
        <f>C120/54*100</f>
        <v>0</v>
      </c>
    </row>
    <row r="121" spans="1:5" ht="15" customHeight="1">
      <c r="A121" s="195"/>
      <c r="B121" s="196"/>
      <c r="C121" s="196"/>
      <c r="D121" s="197"/>
    </row>
    <row r="122" spans="1:5" ht="34.5" customHeight="1">
      <c r="A122" s="202" t="s">
        <v>173</v>
      </c>
      <c r="B122" s="203"/>
      <c r="C122" s="203"/>
      <c r="D122" s="204"/>
    </row>
    <row r="123" spans="1:5" ht="27" customHeight="1">
      <c r="A123" s="238" t="s">
        <v>444</v>
      </c>
      <c r="B123" s="238"/>
      <c r="C123" s="238"/>
      <c r="D123" s="34" t="s">
        <v>8</v>
      </c>
    </row>
    <row r="124" spans="1:5" ht="27" customHeight="1">
      <c r="A124" s="239" t="s">
        <v>177</v>
      </c>
      <c r="B124" s="239"/>
      <c r="C124" s="239"/>
      <c r="D124" s="34" t="s">
        <v>3</v>
      </c>
    </row>
    <row r="125" spans="1:5" s="32" customFormat="1" ht="27" customHeight="1">
      <c r="A125" s="227" t="s">
        <v>25</v>
      </c>
      <c r="B125" s="227"/>
      <c r="C125" s="227"/>
      <c r="D125" s="4"/>
      <c r="E125" s="5">
        <v>3</v>
      </c>
    </row>
    <row r="126" spans="1:5" ht="27" customHeight="1">
      <c r="A126" s="227" t="s">
        <v>26</v>
      </c>
      <c r="B126" s="227"/>
      <c r="C126" s="227"/>
      <c r="D126" s="4"/>
      <c r="E126" s="5">
        <v>3</v>
      </c>
    </row>
    <row r="127" spans="1:5" ht="27" customHeight="1">
      <c r="A127" s="227" t="s">
        <v>27</v>
      </c>
      <c r="B127" s="227"/>
      <c r="C127" s="227"/>
      <c r="D127" s="4"/>
      <c r="E127" s="5">
        <v>3</v>
      </c>
    </row>
    <row r="128" spans="1:5" ht="27" customHeight="1">
      <c r="A128" s="237" t="s">
        <v>28</v>
      </c>
      <c r="B128" s="237"/>
      <c r="C128" s="237"/>
      <c r="D128" s="4"/>
      <c r="E128" s="5">
        <v>3</v>
      </c>
    </row>
    <row r="129" spans="1:5" ht="27" customHeight="1">
      <c r="A129" s="227" t="s">
        <v>29</v>
      </c>
      <c r="B129" s="227"/>
      <c r="C129" s="227"/>
      <c r="D129" s="4"/>
      <c r="E129" s="5">
        <v>3</v>
      </c>
    </row>
    <row r="130" spans="1:5" ht="27" customHeight="1">
      <c r="A130" s="227" t="s">
        <v>30</v>
      </c>
      <c r="B130" s="227"/>
      <c r="C130" s="227"/>
      <c r="D130" s="4"/>
      <c r="E130" s="5">
        <v>3</v>
      </c>
    </row>
    <row r="131" spans="1:5" ht="27" customHeight="1">
      <c r="A131" s="227" t="s">
        <v>31</v>
      </c>
      <c r="B131" s="227"/>
      <c r="C131" s="227"/>
      <c r="D131" s="4"/>
      <c r="E131" s="5">
        <v>3</v>
      </c>
    </row>
    <row r="132" spans="1:5" ht="27" customHeight="1">
      <c r="A132" s="227" t="s">
        <v>32</v>
      </c>
      <c r="B132" s="227"/>
      <c r="C132" s="227"/>
      <c r="D132" s="4"/>
      <c r="E132" s="5">
        <v>3</v>
      </c>
    </row>
    <row r="133" spans="1:5" ht="27" customHeight="1">
      <c r="A133" s="228" t="s">
        <v>162</v>
      </c>
      <c r="B133" s="229"/>
      <c r="C133" s="229"/>
      <c r="D133" s="34" t="s">
        <v>3</v>
      </c>
      <c r="E133" s="8"/>
    </row>
    <row r="134" spans="1:5" ht="27" customHeight="1">
      <c r="A134" s="230" t="s">
        <v>33</v>
      </c>
      <c r="B134" s="231"/>
      <c r="C134" s="231"/>
      <c r="D134" s="2"/>
      <c r="E134" s="8">
        <v>3</v>
      </c>
    </row>
    <row r="135" spans="1:5" ht="27" customHeight="1">
      <c r="A135" s="230" t="s">
        <v>34</v>
      </c>
      <c r="B135" s="231"/>
      <c r="C135" s="231"/>
      <c r="D135" s="2"/>
      <c r="E135" s="8">
        <v>3</v>
      </c>
    </row>
    <row r="136" spans="1:5" ht="27" customHeight="1">
      <c r="A136" s="230" t="s">
        <v>35</v>
      </c>
      <c r="B136" s="231"/>
      <c r="C136" s="231"/>
      <c r="D136" s="2"/>
      <c r="E136" s="8">
        <v>3</v>
      </c>
    </row>
    <row r="137" spans="1:5" ht="27" customHeight="1">
      <c r="A137" s="265" t="s">
        <v>417</v>
      </c>
      <c r="B137" s="266"/>
      <c r="C137" s="266"/>
      <c r="D137" s="34" t="s">
        <v>3</v>
      </c>
      <c r="E137" s="8"/>
    </row>
    <row r="138" spans="1:5" ht="27" customHeight="1">
      <c r="A138" s="247" t="s">
        <v>419</v>
      </c>
      <c r="B138" s="248"/>
      <c r="C138" s="248"/>
      <c r="D138" s="2"/>
      <c r="E138" s="8">
        <v>3</v>
      </c>
    </row>
    <row r="139" spans="1:5" ht="27" customHeight="1">
      <c r="A139" s="247" t="s">
        <v>420</v>
      </c>
      <c r="B139" s="248"/>
      <c r="C139" s="248"/>
      <c r="D139" s="2"/>
      <c r="E139" s="8">
        <v>3</v>
      </c>
    </row>
    <row r="140" spans="1:5" ht="27" customHeight="1">
      <c r="A140" s="247" t="s">
        <v>421</v>
      </c>
      <c r="B140" s="248"/>
      <c r="C140" s="248"/>
      <c r="D140" s="2"/>
      <c r="E140" s="8">
        <v>3</v>
      </c>
    </row>
    <row r="141" spans="1:5" ht="27" customHeight="1">
      <c r="A141" s="267" t="s">
        <v>422</v>
      </c>
      <c r="B141" s="268"/>
      <c r="C141" s="268"/>
      <c r="D141" s="2"/>
      <c r="E141" s="8">
        <v>3</v>
      </c>
    </row>
    <row r="142" spans="1:5" ht="27" customHeight="1">
      <c r="A142" s="169" t="s">
        <v>178</v>
      </c>
      <c r="B142" s="169"/>
      <c r="C142" s="169"/>
      <c r="D142" s="39">
        <f>SUM(D125:D141)</f>
        <v>0</v>
      </c>
      <c r="E142" s="9">
        <f>SUM(E125:E141)</f>
        <v>45</v>
      </c>
    </row>
    <row r="143" spans="1:5" ht="80.25" customHeight="1" thickBot="1">
      <c r="A143" s="40" t="s">
        <v>106</v>
      </c>
      <c r="B143" s="176" t="s">
        <v>143</v>
      </c>
      <c r="C143" s="176"/>
      <c r="D143" s="176"/>
    </row>
    <row r="144" spans="1:5" ht="31.5" customHeight="1">
      <c r="A144" s="269" t="s">
        <v>179</v>
      </c>
      <c r="B144" s="270"/>
      <c r="C144" s="41" t="s">
        <v>164</v>
      </c>
      <c r="D144" s="42" t="s">
        <v>165</v>
      </c>
    </row>
    <row r="145" spans="1:6" ht="31.5" customHeight="1" thickBot="1">
      <c r="A145" s="271"/>
      <c r="B145" s="272"/>
      <c r="C145" s="43">
        <f>D142</f>
        <v>0</v>
      </c>
      <c r="D145" s="44">
        <f>C145/45*100</f>
        <v>0</v>
      </c>
    </row>
    <row r="146" spans="1:6" ht="15" customHeight="1">
      <c r="A146" s="198"/>
      <c r="B146" s="199"/>
      <c r="C146" s="199"/>
      <c r="D146" s="200"/>
    </row>
    <row r="147" spans="1:6" ht="54" customHeight="1">
      <c r="A147" s="230" t="s">
        <v>536</v>
      </c>
      <c r="B147" s="231"/>
      <c r="C147" s="231"/>
      <c r="D147" s="232"/>
    </row>
    <row r="148" spans="1:6" ht="28.5" customHeight="1">
      <c r="A148" s="228" t="s">
        <v>423</v>
      </c>
      <c r="B148" s="229"/>
      <c r="C148" s="229"/>
      <c r="D148" s="33" t="s">
        <v>8</v>
      </c>
    </row>
    <row r="149" spans="1:6" ht="28.5" customHeight="1">
      <c r="A149" s="228" t="s">
        <v>177</v>
      </c>
      <c r="B149" s="229"/>
      <c r="C149" s="229"/>
      <c r="D149" s="34" t="s">
        <v>3</v>
      </c>
    </row>
    <row r="150" spans="1:6" ht="27" customHeight="1">
      <c r="A150" s="202" t="s">
        <v>530</v>
      </c>
      <c r="B150" s="203"/>
      <c r="C150" s="203"/>
      <c r="D150" s="79"/>
      <c r="E150" s="8">
        <v>3</v>
      </c>
    </row>
    <row r="151" spans="1:6" ht="27" customHeight="1">
      <c r="A151" s="202" t="s">
        <v>531</v>
      </c>
      <c r="B151" s="203"/>
      <c r="C151" s="203"/>
      <c r="D151" s="79"/>
      <c r="E151" s="8">
        <v>3</v>
      </c>
    </row>
    <row r="152" spans="1:6" ht="27" customHeight="1">
      <c r="A152" s="202" t="s">
        <v>532</v>
      </c>
      <c r="B152" s="203"/>
      <c r="C152" s="203"/>
      <c r="D152" s="79"/>
      <c r="E152" s="8">
        <v>3</v>
      </c>
      <c r="F152" s="8"/>
    </row>
    <row r="153" spans="1:6" ht="27" customHeight="1">
      <c r="A153" s="202" t="s">
        <v>533</v>
      </c>
      <c r="B153" s="203"/>
      <c r="C153" s="203"/>
      <c r="D153" s="79"/>
      <c r="E153" s="8">
        <v>3</v>
      </c>
    </row>
    <row r="154" spans="1:6" ht="27" customHeight="1">
      <c r="A154" s="228" t="s">
        <v>162</v>
      </c>
      <c r="B154" s="229"/>
      <c r="C154" s="229"/>
      <c r="D154" s="34" t="s">
        <v>3</v>
      </c>
      <c r="E154" s="8"/>
    </row>
    <row r="155" spans="1:6" ht="27" customHeight="1">
      <c r="A155" s="202" t="s">
        <v>534</v>
      </c>
      <c r="B155" s="203"/>
      <c r="C155" s="203"/>
      <c r="D155" s="2"/>
      <c r="E155" s="8">
        <v>3</v>
      </c>
    </row>
    <row r="156" spans="1:6" ht="27" customHeight="1">
      <c r="A156" s="202" t="s">
        <v>36</v>
      </c>
      <c r="B156" s="203"/>
      <c r="C156" s="203"/>
      <c r="D156" s="2"/>
      <c r="E156" s="8">
        <v>3</v>
      </c>
    </row>
    <row r="157" spans="1:6" ht="27" customHeight="1">
      <c r="A157" s="202" t="s">
        <v>37</v>
      </c>
      <c r="B157" s="203"/>
      <c r="C157" s="203"/>
      <c r="D157" s="2"/>
      <c r="E157" s="8">
        <v>3</v>
      </c>
    </row>
    <row r="158" spans="1:6" ht="27" customHeight="1">
      <c r="A158" s="265" t="s">
        <v>417</v>
      </c>
      <c r="B158" s="266"/>
      <c r="C158" s="266"/>
      <c r="D158" s="34" t="s">
        <v>3</v>
      </c>
      <c r="E158" s="8"/>
    </row>
    <row r="159" spans="1:6" ht="27" customHeight="1">
      <c r="A159" s="247" t="s">
        <v>38</v>
      </c>
      <c r="B159" s="248"/>
      <c r="C159" s="248"/>
      <c r="D159" s="2"/>
      <c r="E159" s="8">
        <v>3</v>
      </c>
    </row>
    <row r="160" spans="1:6" ht="27" customHeight="1">
      <c r="A160" s="247" t="s">
        <v>39</v>
      </c>
      <c r="B160" s="248"/>
      <c r="C160" s="248"/>
      <c r="D160" s="2"/>
      <c r="E160" s="8">
        <v>3</v>
      </c>
    </row>
    <row r="161" spans="1:5" ht="27" customHeight="1">
      <c r="A161" s="247" t="s">
        <v>40</v>
      </c>
      <c r="B161" s="248"/>
      <c r="C161" s="248"/>
      <c r="D161" s="2"/>
      <c r="E161" s="8">
        <v>3</v>
      </c>
    </row>
    <row r="162" spans="1:5" ht="27" customHeight="1">
      <c r="A162" s="247" t="s">
        <v>41</v>
      </c>
      <c r="B162" s="248"/>
      <c r="C162" s="248"/>
      <c r="D162" s="2"/>
      <c r="E162" s="8">
        <v>3</v>
      </c>
    </row>
    <row r="163" spans="1:5" ht="27" customHeight="1">
      <c r="A163" s="247" t="s">
        <v>535</v>
      </c>
      <c r="B163" s="248"/>
      <c r="C163" s="248"/>
      <c r="D163" s="2"/>
      <c r="E163" s="8">
        <v>3</v>
      </c>
    </row>
    <row r="164" spans="1:5" ht="27" customHeight="1">
      <c r="A164" s="169" t="s">
        <v>180</v>
      </c>
      <c r="B164" s="169"/>
      <c r="C164" s="169"/>
      <c r="D164" s="39">
        <f>SUM(D150:D163)</f>
        <v>0</v>
      </c>
      <c r="E164" s="9">
        <f>SUM(E150:E163)</f>
        <v>36</v>
      </c>
    </row>
    <row r="165" spans="1:5" ht="80.25" customHeight="1" thickBot="1">
      <c r="A165" s="45" t="s">
        <v>106</v>
      </c>
      <c r="B165" s="176" t="s">
        <v>143</v>
      </c>
      <c r="C165" s="176"/>
      <c r="D165" s="176"/>
    </row>
    <row r="166" spans="1:5" ht="30" customHeight="1">
      <c r="A166" s="249" t="s">
        <v>181</v>
      </c>
      <c r="B166" s="250"/>
      <c r="C166" s="41" t="s">
        <v>164</v>
      </c>
      <c r="D166" s="42" t="s">
        <v>165</v>
      </c>
    </row>
    <row r="167" spans="1:5" ht="30" customHeight="1" thickBot="1">
      <c r="A167" s="164"/>
      <c r="B167" s="165"/>
      <c r="C167" s="43">
        <f>D164</f>
        <v>0</v>
      </c>
      <c r="D167" s="44">
        <f>C167/36*100</f>
        <v>0</v>
      </c>
    </row>
    <row r="168" spans="1:5" ht="15" customHeight="1">
      <c r="A168" s="195"/>
      <c r="B168" s="196"/>
      <c r="C168" s="196"/>
      <c r="D168" s="197"/>
    </row>
    <row r="169" spans="1:5" ht="49.5" customHeight="1">
      <c r="A169" s="202" t="s">
        <v>174</v>
      </c>
      <c r="B169" s="203"/>
      <c r="C169" s="203"/>
      <c r="D169" s="204"/>
    </row>
    <row r="170" spans="1:5" ht="27" customHeight="1">
      <c r="A170" s="228" t="s">
        <v>430</v>
      </c>
      <c r="B170" s="229"/>
      <c r="C170" s="229"/>
      <c r="D170" s="33" t="s">
        <v>8</v>
      </c>
    </row>
    <row r="171" spans="1:5" ht="27" customHeight="1">
      <c r="A171" s="228" t="s">
        <v>177</v>
      </c>
      <c r="B171" s="229"/>
      <c r="C171" s="229"/>
      <c r="D171" s="34" t="s">
        <v>3</v>
      </c>
    </row>
    <row r="172" spans="1:5" s="32" customFormat="1" ht="27" customHeight="1">
      <c r="A172" s="202" t="s">
        <v>42</v>
      </c>
      <c r="B172" s="203"/>
      <c r="C172" s="203"/>
      <c r="D172" s="79"/>
      <c r="E172" s="5">
        <v>3</v>
      </c>
    </row>
    <row r="173" spans="1:5" ht="27" customHeight="1">
      <c r="A173" s="202" t="s">
        <v>43</v>
      </c>
      <c r="B173" s="203"/>
      <c r="C173" s="203"/>
      <c r="D173" s="79"/>
      <c r="E173" s="5">
        <v>3</v>
      </c>
    </row>
    <row r="174" spans="1:5" ht="27" customHeight="1">
      <c r="A174" s="202" t="s">
        <v>44</v>
      </c>
      <c r="B174" s="203"/>
      <c r="C174" s="203"/>
      <c r="D174" s="79"/>
      <c r="E174" s="5">
        <v>3</v>
      </c>
    </row>
    <row r="175" spans="1:5" ht="27" customHeight="1">
      <c r="A175" s="263" t="s">
        <v>45</v>
      </c>
      <c r="B175" s="264"/>
      <c r="C175" s="264"/>
      <c r="D175" s="79"/>
      <c r="E175" s="5">
        <v>3</v>
      </c>
    </row>
    <row r="176" spans="1:5" ht="27" customHeight="1">
      <c r="A176" s="202" t="s">
        <v>46</v>
      </c>
      <c r="B176" s="203"/>
      <c r="C176" s="203"/>
      <c r="D176" s="79"/>
      <c r="E176" s="5">
        <v>3</v>
      </c>
    </row>
    <row r="177" spans="1:5" ht="27" customHeight="1">
      <c r="A177" s="202" t="s">
        <v>47</v>
      </c>
      <c r="B177" s="203"/>
      <c r="C177" s="203"/>
      <c r="D177" s="79"/>
      <c r="E177" s="5">
        <v>3</v>
      </c>
    </row>
    <row r="178" spans="1:5" ht="27" customHeight="1">
      <c r="A178" s="202" t="s">
        <v>48</v>
      </c>
      <c r="B178" s="203"/>
      <c r="C178" s="203"/>
      <c r="D178" s="79"/>
      <c r="E178" s="5">
        <v>3</v>
      </c>
    </row>
    <row r="179" spans="1:5" ht="27" customHeight="1">
      <c r="A179" s="202" t="s">
        <v>49</v>
      </c>
      <c r="B179" s="203"/>
      <c r="C179" s="203"/>
      <c r="D179" s="79"/>
      <c r="E179" s="5">
        <v>3</v>
      </c>
    </row>
    <row r="180" spans="1:5" ht="27" customHeight="1">
      <c r="A180" s="228" t="s">
        <v>162</v>
      </c>
      <c r="B180" s="229"/>
      <c r="C180" s="229"/>
      <c r="D180" s="34" t="s">
        <v>3</v>
      </c>
    </row>
    <row r="181" spans="1:5" ht="27" customHeight="1">
      <c r="A181" s="202" t="s">
        <v>50</v>
      </c>
      <c r="B181" s="203"/>
      <c r="C181" s="203"/>
      <c r="D181" s="2"/>
      <c r="E181" s="5">
        <v>3</v>
      </c>
    </row>
    <row r="182" spans="1:5" ht="27" customHeight="1">
      <c r="A182" s="202" t="s">
        <v>51</v>
      </c>
      <c r="B182" s="203"/>
      <c r="C182" s="203"/>
      <c r="D182" s="2"/>
      <c r="E182" s="5">
        <v>3</v>
      </c>
    </row>
    <row r="183" spans="1:5" ht="27" customHeight="1">
      <c r="A183" s="202" t="s">
        <v>52</v>
      </c>
      <c r="B183" s="203"/>
      <c r="C183" s="203"/>
      <c r="D183" s="2"/>
      <c r="E183" s="5">
        <v>3</v>
      </c>
    </row>
    <row r="184" spans="1:5" ht="27" customHeight="1">
      <c r="A184" s="263" t="s">
        <v>53</v>
      </c>
      <c r="B184" s="264"/>
      <c r="C184" s="264"/>
      <c r="D184" s="2"/>
      <c r="E184" s="5">
        <v>3</v>
      </c>
    </row>
    <row r="185" spans="1:5" ht="27" customHeight="1">
      <c r="A185" s="202" t="s">
        <v>54</v>
      </c>
      <c r="B185" s="203"/>
      <c r="C185" s="203"/>
      <c r="D185" s="2"/>
      <c r="E185" s="5">
        <v>3</v>
      </c>
    </row>
    <row r="186" spans="1:5" ht="27" customHeight="1">
      <c r="A186" s="202" t="s">
        <v>55</v>
      </c>
      <c r="B186" s="203"/>
      <c r="C186" s="203"/>
      <c r="D186" s="2"/>
      <c r="E186" s="5">
        <v>3</v>
      </c>
    </row>
    <row r="187" spans="1:5" ht="27" customHeight="1">
      <c r="A187" s="265" t="s">
        <v>417</v>
      </c>
      <c r="B187" s="266"/>
      <c r="C187" s="266"/>
      <c r="D187" s="34" t="s">
        <v>3</v>
      </c>
      <c r="E187" s="5"/>
    </row>
    <row r="188" spans="1:5" ht="27" customHeight="1">
      <c r="A188" s="202" t="s">
        <v>424</v>
      </c>
      <c r="B188" s="203"/>
      <c r="C188" s="203"/>
      <c r="D188" s="2"/>
      <c r="E188" s="5">
        <v>3</v>
      </c>
    </row>
    <row r="189" spans="1:5" ht="27" customHeight="1">
      <c r="A189" s="202" t="s">
        <v>425</v>
      </c>
      <c r="B189" s="203"/>
      <c r="C189" s="203"/>
      <c r="D189" s="2"/>
      <c r="E189" s="5">
        <v>3</v>
      </c>
    </row>
    <row r="190" spans="1:5" ht="27" customHeight="1">
      <c r="A190" s="202" t="s">
        <v>426</v>
      </c>
      <c r="B190" s="203"/>
      <c r="C190" s="203"/>
      <c r="D190" s="2"/>
      <c r="E190" s="5">
        <v>3</v>
      </c>
    </row>
    <row r="191" spans="1:5" ht="27" customHeight="1">
      <c r="A191" s="263" t="s">
        <v>427</v>
      </c>
      <c r="B191" s="264"/>
      <c r="C191" s="264"/>
      <c r="D191" s="2"/>
      <c r="E191" s="5">
        <v>3</v>
      </c>
    </row>
    <row r="192" spans="1:5" ht="27" customHeight="1">
      <c r="A192" s="202" t="s">
        <v>428</v>
      </c>
      <c r="B192" s="203"/>
      <c r="C192" s="203"/>
      <c r="D192" s="2"/>
      <c r="E192" s="5">
        <v>3</v>
      </c>
    </row>
    <row r="193" spans="1:5" ht="27" customHeight="1">
      <c r="A193" s="202" t="s">
        <v>429</v>
      </c>
      <c r="B193" s="203"/>
      <c r="C193" s="203"/>
      <c r="D193" s="2"/>
      <c r="E193" s="5">
        <v>3</v>
      </c>
    </row>
    <row r="194" spans="1:5" ht="24" customHeight="1">
      <c r="A194" s="169" t="s">
        <v>186</v>
      </c>
      <c r="B194" s="169"/>
      <c r="C194" s="169"/>
      <c r="D194" s="39">
        <f>SUM(D172:D193)</f>
        <v>0</v>
      </c>
      <c r="E194" s="5">
        <f>SUM(E172:E193)</f>
        <v>60</v>
      </c>
    </row>
    <row r="195" spans="1:5" s="32" customFormat="1" ht="80.25" customHeight="1" thickBot="1">
      <c r="A195" s="46" t="s">
        <v>106</v>
      </c>
      <c r="B195" s="176" t="s">
        <v>143</v>
      </c>
      <c r="C195" s="176"/>
      <c r="D195" s="176"/>
      <c r="E195" s="5"/>
    </row>
    <row r="196" spans="1:5" ht="24" customHeight="1">
      <c r="A196" s="162" t="s">
        <v>187</v>
      </c>
      <c r="B196" s="163"/>
      <c r="C196" s="41" t="s">
        <v>164</v>
      </c>
      <c r="D196" s="42" t="s">
        <v>165</v>
      </c>
    </row>
    <row r="197" spans="1:5" ht="24" customHeight="1" thickBot="1">
      <c r="A197" s="164"/>
      <c r="B197" s="165"/>
      <c r="C197" s="43">
        <f>D194</f>
        <v>0</v>
      </c>
      <c r="D197" s="44">
        <f>C197/60*100</f>
        <v>0</v>
      </c>
    </row>
    <row r="198" spans="1:5" ht="19.5" customHeight="1" thickBot="1">
      <c r="A198" s="183"/>
      <c r="B198" s="184"/>
      <c r="C198" s="184"/>
      <c r="D198" s="185"/>
    </row>
    <row r="199" spans="1:5" ht="24.75" customHeight="1">
      <c r="A199" s="162" t="s">
        <v>188</v>
      </c>
      <c r="B199" s="163"/>
      <c r="C199" s="41" t="s">
        <v>189</v>
      </c>
      <c r="D199" s="47" t="s">
        <v>190</v>
      </c>
    </row>
    <row r="200" spans="1:5" ht="24.75" customHeight="1" thickBot="1">
      <c r="A200" s="164"/>
      <c r="B200" s="165"/>
      <c r="C200" s="48">
        <f>C120+C145+C167+C197</f>
        <v>0</v>
      </c>
      <c r="D200" s="49">
        <f>C200/195*100</f>
        <v>0</v>
      </c>
      <c r="E200" s="9">
        <f>E117+E142+E164+E194</f>
        <v>195</v>
      </c>
    </row>
    <row r="201" spans="1:5" ht="15" customHeight="1">
      <c r="A201" s="110"/>
      <c r="B201" s="110"/>
      <c r="C201" s="110"/>
      <c r="D201" s="110"/>
    </row>
    <row r="202" spans="1:5" ht="26.1" customHeight="1">
      <c r="A202" s="342" t="s">
        <v>452</v>
      </c>
      <c r="B202" s="342"/>
      <c r="C202" s="342"/>
      <c r="D202" s="342"/>
    </row>
    <row r="203" spans="1:5" ht="28.5" customHeight="1">
      <c r="A203" s="202" t="s">
        <v>191</v>
      </c>
      <c r="B203" s="203"/>
      <c r="C203" s="203"/>
      <c r="D203" s="204"/>
    </row>
    <row r="204" spans="1:5" ht="27" customHeight="1">
      <c r="A204" s="228" t="s">
        <v>443</v>
      </c>
      <c r="B204" s="229"/>
      <c r="C204" s="229"/>
      <c r="D204" s="33" t="s">
        <v>8</v>
      </c>
    </row>
    <row r="205" spans="1:5" ht="27" customHeight="1">
      <c r="A205" s="228" t="s">
        <v>177</v>
      </c>
      <c r="B205" s="229"/>
      <c r="C205" s="229"/>
      <c r="D205" s="34" t="s">
        <v>3</v>
      </c>
    </row>
    <row r="206" spans="1:5" ht="27" customHeight="1">
      <c r="A206" s="202" t="s">
        <v>56</v>
      </c>
      <c r="B206" s="203"/>
      <c r="C206" s="203"/>
      <c r="D206" s="80"/>
      <c r="E206" s="8">
        <v>3</v>
      </c>
    </row>
    <row r="207" spans="1:5" ht="27" customHeight="1">
      <c r="A207" s="202" t="s">
        <v>57</v>
      </c>
      <c r="B207" s="203"/>
      <c r="C207" s="203"/>
      <c r="D207" s="80"/>
      <c r="E207" s="8">
        <v>3</v>
      </c>
    </row>
    <row r="208" spans="1:5" ht="27" customHeight="1">
      <c r="A208" s="202" t="s">
        <v>58</v>
      </c>
      <c r="B208" s="203"/>
      <c r="C208" s="203"/>
      <c r="D208" s="80"/>
      <c r="E208" s="8">
        <v>3</v>
      </c>
    </row>
    <row r="209" spans="1:5" ht="27" customHeight="1">
      <c r="A209" s="263" t="s">
        <v>59</v>
      </c>
      <c r="B209" s="264"/>
      <c r="C209" s="264"/>
      <c r="D209" s="80"/>
      <c r="E209" s="8">
        <v>3</v>
      </c>
    </row>
    <row r="210" spans="1:5" ht="27" customHeight="1">
      <c r="A210" s="228" t="s">
        <v>162</v>
      </c>
      <c r="B210" s="229"/>
      <c r="C210" s="229"/>
      <c r="D210" s="34" t="s">
        <v>3</v>
      </c>
    </row>
    <row r="211" spans="1:5" ht="27" customHeight="1">
      <c r="A211" s="202" t="s">
        <v>60</v>
      </c>
      <c r="B211" s="203"/>
      <c r="C211" s="203"/>
      <c r="D211" s="2"/>
      <c r="E211" s="8">
        <v>3</v>
      </c>
    </row>
    <row r="212" spans="1:5" ht="27" customHeight="1">
      <c r="A212" s="202" t="s">
        <v>61</v>
      </c>
      <c r="B212" s="203"/>
      <c r="C212" s="203"/>
      <c r="D212" s="2"/>
      <c r="E212" s="8">
        <v>3</v>
      </c>
    </row>
    <row r="213" spans="1:5" ht="27" customHeight="1">
      <c r="A213" s="265" t="s">
        <v>417</v>
      </c>
      <c r="B213" s="266"/>
      <c r="C213" s="266"/>
      <c r="D213" s="34" t="s">
        <v>3</v>
      </c>
      <c r="E213" s="8"/>
    </row>
    <row r="214" spans="1:5" ht="27" customHeight="1">
      <c r="A214" s="247" t="s">
        <v>432</v>
      </c>
      <c r="B214" s="248"/>
      <c r="C214" s="248"/>
      <c r="D214" s="2"/>
      <c r="E214" s="8">
        <v>3</v>
      </c>
    </row>
    <row r="215" spans="1:5" ht="27" customHeight="1">
      <c r="A215" s="247" t="s">
        <v>433</v>
      </c>
      <c r="B215" s="248"/>
      <c r="C215" s="248"/>
      <c r="D215" s="2"/>
      <c r="E215" s="8">
        <v>3</v>
      </c>
    </row>
    <row r="216" spans="1:5" ht="27" customHeight="1">
      <c r="A216" s="247" t="s">
        <v>434</v>
      </c>
      <c r="B216" s="248"/>
      <c r="C216" s="248"/>
      <c r="D216" s="2"/>
      <c r="E216" s="8">
        <v>3</v>
      </c>
    </row>
    <row r="217" spans="1:5" ht="27" customHeight="1">
      <c r="A217" s="267" t="s">
        <v>435</v>
      </c>
      <c r="B217" s="268"/>
      <c r="C217" s="268"/>
      <c r="D217" s="2"/>
      <c r="E217" s="8">
        <v>3</v>
      </c>
    </row>
    <row r="218" spans="1:5" ht="27" customHeight="1">
      <c r="A218" s="169" t="s">
        <v>194</v>
      </c>
      <c r="B218" s="169"/>
      <c r="C218" s="169"/>
      <c r="D218" s="39">
        <f>SUM(D206:D217)</f>
        <v>0</v>
      </c>
      <c r="E218" s="9">
        <f>SUM(E206:E217)</f>
        <v>30</v>
      </c>
    </row>
    <row r="219" spans="1:5" ht="80.25" customHeight="1" thickBot="1">
      <c r="A219" s="50" t="s">
        <v>106</v>
      </c>
      <c r="B219" s="176" t="s">
        <v>143</v>
      </c>
      <c r="C219" s="176"/>
      <c r="D219" s="176"/>
    </row>
    <row r="220" spans="1:5" ht="27" customHeight="1">
      <c r="A220" s="162" t="s">
        <v>195</v>
      </c>
      <c r="B220" s="163"/>
      <c r="C220" s="41" t="s">
        <v>164</v>
      </c>
      <c r="D220" s="42" t="s">
        <v>165</v>
      </c>
    </row>
    <row r="221" spans="1:5" ht="27" customHeight="1" thickBot="1">
      <c r="A221" s="164"/>
      <c r="B221" s="165"/>
      <c r="C221" s="51">
        <f>D218</f>
        <v>0</v>
      </c>
      <c r="D221" s="44">
        <f>C221/30*100</f>
        <v>0</v>
      </c>
    </row>
    <row r="222" spans="1:5" ht="15" customHeight="1">
      <c r="A222" s="338"/>
      <c r="B222" s="339"/>
      <c r="C222" s="339"/>
      <c r="D222" s="340"/>
    </row>
    <row r="223" spans="1:5" ht="37.5" customHeight="1">
      <c r="A223" s="166" t="s">
        <v>192</v>
      </c>
      <c r="B223" s="167"/>
      <c r="C223" s="167"/>
      <c r="D223" s="186"/>
    </row>
    <row r="224" spans="1:5" ht="27.75" customHeight="1">
      <c r="A224" s="173" t="s">
        <v>442</v>
      </c>
      <c r="B224" s="174"/>
      <c r="C224" s="175"/>
      <c r="D224" s="33" t="s">
        <v>8</v>
      </c>
    </row>
    <row r="225" spans="1:5" ht="27" customHeight="1">
      <c r="A225" s="228" t="s">
        <v>198</v>
      </c>
      <c r="B225" s="229"/>
      <c r="C225" s="229"/>
      <c r="D225" s="34" t="s">
        <v>3</v>
      </c>
    </row>
    <row r="226" spans="1:5" ht="27" customHeight="1">
      <c r="A226" s="166" t="s">
        <v>62</v>
      </c>
      <c r="B226" s="167"/>
      <c r="C226" s="168"/>
      <c r="D226" s="81"/>
      <c r="E226" s="8">
        <v>3</v>
      </c>
    </row>
    <row r="227" spans="1:5" ht="27" customHeight="1">
      <c r="A227" s="166" t="s">
        <v>63</v>
      </c>
      <c r="B227" s="167"/>
      <c r="C227" s="168"/>
      <c r="D227" s="81"/>
      <c r="E227" s="8">
        <v>3</v>
      </c>
    </row>
    <row r="228" spans="1:5" ht="27" customHeight="1">
      <c r="A228" s="166" t="s">
        <v>64</v>
      </c>
      <c r="B228" s="167"/>
      <c r="C228" s="168"/>
      <c r="D228" s="81"/>
      <c r="E228" s="8">
        <v>3</v>
      </c>
    </row>
    <row r="229" spans="1:5" ht="27" customHeight="1">
      <c r="A229" s="173" t="s">
        <v>162</v>
      </c>
      <c r="B229" s="174"/>
      <c r="C229" s="175"/>
      <c r="D229" s="34" t="s">
        <v>3</v>
      </c>
    </row>
    <row r="230" spans="1:5" ht="27" customHeight="1">
      <c r="A230" s="166" t="s">
        <v>65</v>
      </c>
      <c r="B230" s="167"/>
      <c r="C230" s="168"/>
      <c r="D230" s="82"/>
      <c r="E230" s="8">
        <v>3</v>
      </c>
    </row>
    <row r="231" spans="1:5" ht="27" customHeight="1">
      <c r="A231" s="166" t="s">
        <v>66</v>
      </c>
      <c r="B231" s="167"/>
      <c r="C231" s="168"/>
      <c r="D231" s="82"/>
      <c r="E231" s="8">
        <v>3</v>
      </c>
    </row>
    <row r="232" spans="1:5" ht="27" customHeight="1">
      <c r="A232" s="166" t="s">
        <v>67</v>
      </c>
      <c r="B232" s="167"/>
      <c r="C232" s="168"/>
      <c r="D232" s="82"/>
      <c r="E232" s="8">
        <v>3</v>
      </c>
    </row>
    <row r="233" spans="1:5" ht="27" customHeight="1">
      <c r="A233" s="180" t="s">
        <v>417</v>
      </c>
      <c r="B233" s="181"/>
      <c r="C233" s="182"/>
      <c r="D233" s="34" t="s">
        <v>3</v>
      </c>
      <c r="E233" s="8"/>
    </row>
    <row r="234" spans="1:5" ht="27" customHeight="1">
      <c r="A234" s="285" t="s">
        <v>436</v>
      </c>
      <c r="B234" s="286"/>
      <c r="C234" s="287"/>
      <c r="D234" s="82"/>
      <c r="E234" s="8">
        <v>3</v>
      </c>
    </row>
    <row r="235" spans="1:5" ht="27" customHeight="1">
      <c r="A235" s="285" t="s">
        <v>437</v>
      </c>
      <c r="B235" s="286"/>
      <c r="C235" s="287"/>
      <c r="D235" s="82"/>
      <c r="E235" s="8">
        <v>3</v>
      </c>
    </row>
    <row r="236" spans="1:5" ht="27" customHeight="1">
      <c r="A236" s="285" t="s">
        <v>438</v>
      </c>
      <c r="B236" s="286"/>
      <c r="C236" s="287"/>
      <c r="D236" s="82"/>
      <c r="E236" s="8">
        <v>3</v>
      </c>
    </row>
    <row r="237" spans="1:5" ht="27" customHeight="1">
      <c r="A237" s="285" t="s">
        <v>439</v>
      </c>
      <c r="B237" s="286"/>
      <c r="C237" s="287"/>
      <c r="D237" s="82"/>
      <c r="E237" s="8">
        <v>3</v>
      </c>
    </row>
    <row r="238" spans="1:5" ht="27" customHeight="1">
      <c r="A238" s="285" t="s">
        <v>440</v>
      </c>
      <c r="B238" s="286"/>
      <c r="C238" s="287"/>
      <c r="D238" s="82"/>
      <c r="E238" s="8">
        <v>3</v>
      </c>
    </row>
    <row r="239" spans="1:5" ht="24" customHeight="1">
      <c r="A239" s="169" t="s">
        <v>196</v>
      </c>
      <c r="B239" s="169"/>
      <c r="C239" s="169"/>
      <c r="D239" s="39">
        <f>SUM(D226:D238)</f>
        <v>0</v>
      </c>
      <c r="E239" s="9">
        <f>SUM(E226:E238)</f>
        <v>33</v>
      </c>
    </row>
    <row r="240" spans="1:5" ht="80.25" customHeight="1" thickBot="1">
      <c r="A240" s="46" t="s">
        <v>106</v>
      </c>
      <c r="B240" s="176" t="s">
        <v>143</v>
      </c>
      <c r="C240" s="176"/>
      <c r="D240" s="176"/>
    </row>
    <row r="241" spans="1:5" ht="24" customHeight="1">
      <c r="A241" s="162" t="s">
        <v>197</v>
      </c>
      <c r="B241" s="163"/>
      <c r="C241" s="41" t="s">
        <v>164</v>
      </c>
      <c r="D241" s="42" t="s">
        <v>165</v>
      </c>
    </row>
    <row r="242" spans="1:5" ht="24" customHeight="1" thickBot="1">
      <c r="A242" s="164"/>
      <c r="B242" s="165"/>
      <c r="C242" s="52">
        <f>D239</f>
        <v>0</v>
      </c>
      <c r="D242" s="53">
        <f>C242/33*100</f>
        <v>0</v>
      </c>
    </row>
    <row r="243" spans="1:5" ht="15" customHeight="1">
      <c r="A243" s="335"/>
      <c r="B243" s="336"/>
      <c r="C243" s="336"/>
      <c r="D243" s="337"/>
    </row>
    <row r="244" spans="1:5" ht="32.450000000000003" customHeight="1">
      <c r="A244" s="202" t="s">
        <v>175</v>
      </c>
      <c r="B244" s="203"/>
      <c r="C244" s="203"/>
      <c r="D244" s="204"/>
    </row>
    <row r="245" spans="1:5" ht="27" customHeight="1">
      <c r="A245" s="228" t="s">
        <v>448</v>
      </c>
      <c r="B245" s="229"/>
      <c r="C245" s="229"/>
      <c r="D245" s="33" t="s">
        <v>8</v>
      </c>
    </row>
    <row r="246" spans="1:5" ht="27" customHeight="1">
      <c r="A246" s="228" t="s">
        <v>161</v>
      </c>
      <c r="B246" s="229"/>
      <c r="C246" s="229"/>
      <c r="D246" s="34" t="s">
        <v>3</v>
      </c>
    </row>
    <row r="247" spans="1:5" ht="27" customHeight="1">
      <c r="A247" s="166" t="s">
        <v>68</v>
      </c>
      <c r="B247" s="167"/>
      <c r="C247" s="168"/>
      <c r="D247" s="79"/>
      <c r="E247" s="8">
        <v>3</v>
      </c>
    </row>
    <row r="248" spans="1:5" ht="27" customHeight="1">
      <c r="A248" s="166" t="s">
        <v>69</v>
      </c>
      <c r="B248" s="167"/>
      <c r="C248" s="168"/>
      <c r="D248" s="79"/>
      <c r="E248" s="8">
        <v>3</v>
      </c>
    </row>
    <row r="249" spans="1:5" ht="27" customHeight="1">
      <c r="A249" s="166" t="s">
        <v>70</v>
      </c>
      <c r="B249" s="167"/>
      <c r="C249" s="168"/>
      <c r="D249" s="79"/>
      <c r="E249" s="8">
        <v>3</v>
      </c>
    </row>
    <row r="250" spans="1:5" ht="27" customHeight="1">
      <c r="A250" s="166" t="s">
        <v>71</v>
      </c>
      <c r="B250" s="167"/>
      <c r="C250" s="168"/>
      <c r="D250" s="79"/>
      <c r="E250" s="8">
        <v>3</v>
      </c>
    </row>
    <row r="251" spans="1:5" ht="27" customHeight="1">
      <c r="A251" s="166" t="s">
        <v>72</v>
      </c>
      <c r="B251" s="167"/>
      <c r="C251" s="168"/>
      <c r="D251" s="79"/>
      <c r="E251" s="8">
        <v>3</v>
      </c>
    </row>
    <row r="252" spans="1:5" ht="27" customHeight="1">
      <c r="A252" s="166" t="s">
        <v>73</v>
      </c>
      <c r="B252" s="167"/>
      <c r="C252" s="168"/>
      <c r="D252" s="79"/>
      <c r="E252" s="8">
        <v>3</v>
      </c>
    </row>
    <row r="253" spans="1:5" ht="27" customHeight="1">
      <c r="A253" s="166" t="s">
        <v>74</v>
      </c>
      <c r="B253" s="167"/>
      <c r="C253" s="168"/>
      <c r="D253" s="79"/>
      <c r="E253" s="8">
        <v>3</v>
      </c>
    </row>
    <row r="254" spans="1:5" ht="27" customHeight="1">
      <c r="A254" s="166" t="s">
        <v>75</v>
      </c>
      <c r="B254" s="167"/>
      <c r="C254" s="168"/>
      <c r="D254" s="79"/>
      <c r="E254" s="8">
        <v>3</v>
      </c>
    </row>
    <row r="255" spans="1:5" ht="27" customHeight="1">
      <c r="A255" s="166" t="s">
        <v>76</v>
      </c>
      <c r="B255" s="167"/>
      <c r="C255" s="168"/>
      <c r="D255" s="79"/>
      <c r="E255" s="8">
        <v>3</v>
      </c>
    </row>
    <row r="256" spans="1:5" ht="27" customHeight="1">
      <c r="A256" s="173" t="s">
        <v>162</v>
      </c>
      <c r="B256" s="174"/>
      <c r="C256" s="175"/>
      <c r="D256" s="34" t="s">
        <v>3</v>
      </c>
    </row>
    <row r="257" spans="1:5" ht="27" customHeight="1">
      <c r="A257" s="282" t="s">
        <v>537</v>
      </c>
      <c r="B257" s="283"/>
      <c r="C257" s="284"/>
      <c r="D257" s="2"/>
      <c r="E257" s="8">
        <v>3</v>
      </c>
    </row>
    <row r="258" spans="1:5" ht="27" customHeight="1">
      <c r="A258" s="166" t="s">
        <v>77</v>
      </c>
      <c r="B258" s="167"/>
      <c r="C258" s="168"/>
      <c r="D258" s="2"/>
      <c r="E258" s="8">
        <v>3</v>
      </c>
    </row>
    <row r="259" spans="1:5" ht="27" customHeight="1">
      <c r="A259" s="166" t="s">
        <v>78</v>
      </c>
      <c r="B259" s="167"/>
      <c r="C259" s="168"/>
      <c r="D259" s="2"/>
      <c r="E259" s="8">
        <v>3</v>
      </c>
    </row>
    <row r="260" spans="1:5" ht="27" customHeight="1">
      <c r="A260" s="166" t="s">
        <v>79</v>
      </c>
      <c r="B260" s="167"/>
      <c r="C260" s="168"/>
      <c r="D260" s="2"/>
      <c r="E260" s="8">
        <v>3</v>
      </c>
    </row>
    <row r="261" spans="1:5" ht="27" customHeight="1">
      <c r="A261" s="166" t="s">
        <v>80</v>
      </c>
      <c r="B261" s="167"/>
      <c r="C261" s="168"/>
      <c r="D261" s="2"/>
      <c r="E261" s="8">
        <v>3</v>
      </c>
    </row>
    <row r="262" spans="1:5" ht="27" customHeight="1">
      <c r="A262" s="166" t="s">
        <v>81</v>
      </c>
      <c r="B262" s="167"/>
      <c r="C262" s="168"/>
      <c r="D262" s="2"/>
      <c r="E262" s="8">
        <v>3</v>
      </c>
    </row>
    <row r="263" spans="1:5" ht="27" customHeight="1">
      <c r="A263" s="166" t="s">
        <v>82</v>
      </c>
      <c r="B263" s="167"/>
      <c r="C263" s="168"/>
      <c r="D263" s="2"/>
      <c r="E263" s="8">
        <v>3</v>
      </c>
    </row>
    <row r="264" spans="1:5" ht="27" customHeight="1">
      <c r="A264" s="166" t="s">
        <v>83</v>
      </c>
      <c r="B264" s="167"/>
      <c r="C264" s="168"/>
      <c r="D264" s="2"/>
      <c r="E264" s="8">
        <v>3</v>
      </c>
    </row>
    <row r="265" spans="1:5" ht="27" customHeight="1">
      <c r="A265" s="166" t="s">
        <v>84</v>
      </c>
      <c r="B265" s="167"/>
      <c r="C265" s="168"/>
      <c r="D265" s="2"/>
      <c r="E265" s="8">
        <v>3</v>
      </c>
    </row>
    <row r="266" spans="1:5" ht="27" customHeight="1">
      <c r="A266" s="180" t="s">
        <v>417</v>
      </c>
      <c r="B266" s="181"/>
      <c r="C266" s="182"/>
      <c r="D266" s="34" t="s">
        <v>3</v>
      </c>
      <c r="E266" s="8"/>
    </row>
    <row r="267" spans="1:5" ht="27" customHeight="1">
      <c r="A267" s="285" t="s">
        <v>445</v>
      </c>
      <c r="B267" s="286"/>
      <c r="C267" s="287"/>
      <c r="D267" s="2"/>
      <c r="E267" s="8">
        <v>3</v>
      </c>
    </row>
    <row r="268" spans="1:5" ht="27" customHeight="1">
      <c r="A268" s="285" t="s">
        <v>446</v>
      </c>
      <c r="B268" s="286"/>
      <c r="C268" s="287"/>
      <c r="D268" s="2"/>
      <c r="E268" s="8">
        <v>3</v>
      </c>
    </row>
    <row r="269" spans="1:5" ht="27" customHeight="1">
      <c r="A269" s="285" t="s">
        <v>447</v>
      </c>
      <c r="B269" s="286"/>
      <c r="C269" s="287"/>
      <c r="D269" s="2"/>
      <c r="E269" s="8">
        <v>3</v>
      </c>
    </row>
    <row r="270" spans="1:5" ht="27" customHeight="1">
      <c r="A270" s="169" t="s">
        <v>199</v>
      </c>
      <c r="B270" s="169"/>
      <c r="C270" s="169"/>
      <c r="D270" s="39">
        <f>SUM(D247:D269)</f>
        <v>0</v>
      </c>
      <c r="E270" s="9">
        <f>SUM(E247:E269)</f>
        <v>63</v>
      </c>
    </row>
    <row r="271" spans="1:5" ht="81" customHeight="1" thickBot="1">
      <c r="A271" s="40" t="s">
        <v>106</v>
      </c>
      <c r="B271" s="176" t="s">
        <v>143</v>
      </c>
      <c r="C271" s="176"/>
      <c r="D271" s="176"/>
    </row>
    <row r="272" spans="1:5" ht="24" customHeight="1">
      <c r="A272" s="162" t="s">
        <v>200</v>
      </c>
      <c r="B272" s="163"/>
      <c r="C272" s="41" t="s">
        <v>164</v>
      </c>
      <c r="D272" s="42" t="s">
        <v>165</v>
      </c>
    </row>
    <row r="273" spans="1:5" ht="24" customHeight="1" thickBot="1">
      <c r="A273" s="164"/>
      <c r="B273" s="165"/>
      <c r="C273" s="43">
        <f>D270</f>
        <v>0</v>
      </c>
      <c r="D273" s="44">
        <f>C273/63*100</f>
        <v>0</v>
      </c>
    </row>
    <row r="274" spans="1:5" ht="15" customHeight="1">
      <c r="A274" s="195"/>
      <c r="B274" s="196"/>
      <c r="C274" s="196"/>
      <c r="D274" s="197"/>
    </row>
    <row r="275" spans="1:5" ht="36.75" customHeight="1">
      <c r="A275" s="202" t="s">
        <v>193</v>
      </c>
      <c r="B275" s="203"/>
      <c r="C275" s="203"/>
      <c r="D275" s="204"/>
    </row>
    <row r="276" spans="1:5" ht="23.45" customHeight="1">
      <c r="A276" s="228" t="s">
        <v>451</v>
      </c>
      <c r="B276" s="229"/>
      <c r="C276" s="229"/>
      <c r="D276" s="33" t="s">
        <v>8</v>
      </c>
    </row>
    <row r="277" spans="1:5" ht="27" customHeight="1">
      <c r="A277" s="228" t="s">
        <v>177</v>
      </c>
      <c r="B277" s="229"/>
      <c r="C277" s="229"/>
      <c r="D277" s="34" t="s">
        <v>3</v>
      </c>
    </row>
    <row r="278" spans="1:5" ht="27" customHeight="1">
      <c r="A278" s="166" t="s">
        <v>85</v>
      </c>
      <c r="B278" s="167"/>
      <c r="C278" s="168"/>
      <c r="D278" s="79"/>
      <c r="E278" s="8">
        <v>3</v>
      </c>
    </row>
    <row r="279" spans="1:5" ht="27" customHeight="1">
      <c r="A279" s="166" t="s">
        <v>86</v>
      </c>
      <c r="B279" s="167"/>
      <c r="C279" s="168"/>
      <c r="D279" s="79"/>
      <c r="E279" s="8">
        <v>3</v>
      </c>
    </row>
    <row r="280" spans="1:5" ht="27" customHeight="1">
      <c r="A280" s="166" t="s">
        <v>87</v>
      </c>
      <c r="B280" s="167"/>
      <c r="C280" s="168"/>
      <c r="D280" s="79"/>
      <c r="E280" s="8">
        <v>3</v>
      </c>
    </row>
    <row r="281" spans="1:5" ht="27" customHeight="1">
      <c r="A281" s="166" t="s">
        <v>88</v>
      </c>
      <c r="B281" s="167"/>
      <c r="C281" s="168"/>
      <c r="D281" s="79"/>
      <c r="E281" s="8">
        <v>3</v>
      </c>
    </row>
    <row r="282" spans="1:5" ht="27" customHeight="1">
      <c r="A282" s="166" t="s">
        <v>89</v>
      </c>
      <c r="B282" s="167"/>
      <c r="C282" s="168"/>
      <c r="D282" s="79"/>
      <c r="E282" s="8">
        <v>3</v>
      </c>
    </row>
    <row r="283" spans="1:5" ht="27" customHeight="1">
      <c r="A283" s="166" t="s">
        <v>90</v>
      </c>
      <c r="B283" s="167"/>
      <c r="C283" s="168"/>
      <c r="D283" s="79"/>
      <c r="E283" s="8">
        <v>3</v>
      </c>
    </row>
    <row r="284" spans="1:5" ht="27" customHeight="1">
      <c r="A284" s="166" t="s">
        <v>91</v>
      </c>
      <c r="B284" s="167"/>
      <c r="C284" s="168"/>
      <c r="D284" s="79"/>
      <c r="E284" s="8">
        <v>3</v>
      </c>
    </row>
    <row r="285" spans="1:5" ht="27" customHeight="1">
      <c r="A285" s="166" t="s">
        <v>92</v>
      </c>
      <c r="B285" s="167"/>
      <c r="C285" s="168"/>
      <c r="D285" s="79"/>
      <c r="E285" s="8">
        <v>3</v>
      </c>
    </row>
    <row r="286" spans="1:5" ht="27" customHeight="1">
      <c r="A286" s="166" t="s">
        <v>93</v>
      </c>
      <c r="B286" s="167"/>
      <c r="C286" s="168"/>
      <c r="D286" s="79"/>
      <c r="E286" s="8">
        <v>3</v>
      </c>
    </row>
    <row r="287" spans="1:5" ht="27" customHeight="1">
      <c r="A287" s="166" t="s">
        <v>100</v>
      </c>
      <c r="B287" s="167"/>
      <c r="C287" s="168"/>
      <c r="D287" s="79"/>
      <c r="E287" s="8">
        <v>3</v>
      </c>
    </row>
    <row r="288" spans="1:5" ht="27" customHeight="1">
      <c r="A288" s="166" t="s">
        <v>101</v>
      </c>
      <c r="B288" s="167"/>
      <c r="C288" s="168"/>
      <c r="D288" s="79"/>
      <c r="E288" s="8">
        <v>3</v>
      </c>
    </row>
    <row r="289" spans="1:5" ht="27" customHeight="1">
      <c r="A289" s="166" t="s">
        <v>102</v>
      </c>
      <c r="B289" s="167"/>
      <c r="C289" s="168"/>
      <c r="D289" s="79"/>
      <c r="E289" s="8">
        <v>3</v>
      </c>
    </row>
    <row r="290" spans="1:5" ht="27" customHeight="1">
      <c r="A290" s="166" t="s">
        <v>103</v>
      </c>
      <c r="B290" s="167"/>
      <c r="C290" s="168"/>
      <c r="D290" s="79"/>
      <c r="E290" s="8">
        <v>3</v>
      </c>
    </row>
    <row r="291" spans="1:5" ht="27" customHeight="1">
      <c r="A291" s="173" t="s">
        <v>162</v>
      </c>
      <c r="B291" s="174"/>
      <c r="C291" s="175"/>
      <c r="D291" s="34" t="s">
        <v>3</v>
      </c>
    </row>
    <row r="292" spans="1:5" ht="27" customHeight="1">
      <c r="A292" s="166" t="s">
        <v>94</v>
      </c>
      <c r="B292" s="167"/>
      <c r="C292" s="168"/>
      <c r="D292" s="2"/>
      <c r="E292" s="8">
        <v>3</v>
      </c>
    </row>
    <row r="293" spans="1:5" ht="27" customHeight="1">
      <c r="A293" s="166" t="s">
        <v>95</v>
      </c>
      <c r="B293" s="167"/>
      <c r="C293" s="168"/>
      <c r="D293" s="2"/>
      <c r="E293" s="8">
        <v>3</v>
      </c>
    </row>
    <row r="294" spans="1:5" ht="27" customHeight="1">
      <c r="A294" s="166" t="s">
        <v>96</v>
      </c>
      <c r="B294" s="167"/>
      <c r="C294" s="168"/>
      <c r="D294" s="2"/>
      <c r="E294" s="8">
        <v>3</v>
      </c>
    </row>
    <row r="295" spans="1:5" ht="27" customHeight="1">
      <c r="A295" s="166" t="s">
        <v>97</v>
      </c>
      <c r="B295" s="167"/>
      <c r="C295" s="168"/>
      <c r="D295" s="2"/>
      <c r="E295" s="8">
        <v>3</v>
      </c>
    </row>
    <row r="296" spans="1:5" ht="27" customHeight="1">
      <c r="A296" s="166" t="s">
        <v>98</v>
      </c>
      <c r="B296" s="167"/>
      <c r="C296" s="168"/>
      <c r="D296" s="2"/>
      <c r="E296" s="8">
        <v>3</v>
      </c>
    </row>
    <row r="297" spans="1:5" ht="27" customHeight="1">
      <c r="A297" s="166" t="s">
        <v>99</v>
      </c>
      <c r="B297" s="167"/>
      <c r="C297" s="168"/>
      <c r="D297" s="2"/>
      <c r="E297" s="8">
        <v>3</v>
      </c>
    </row>
    <row r="298" spans="1:5" ht="27" customHeight="1">
      <c r="A298" s="180" t="s">
        <v>417</v>
      </c>
      <c r="B298" s="181"/>
      <c r="C298" s="182"/>
      <c r="D298" s="34" t="s">
        <v>3</v>
      </c>
      <c r="E298" s="8"/>
    </row>
    <row r="299" spans="1:5" ht="27" customHeight="1">
      <c r="A299" s="285" t="s">
        <v>449</v>
      </c>
      <c r="B299" s="286"/>
      <c r="C299" s="287"/>
      <c r="D299" s="2"/>
      <c r="E299" s="8">
        <v>3</v>
      </c>
    </row>
    <row r="300" spans="1:5" ht="27" customHeight="1">
      <c r="A300" s="285" t="s">
        <v>450</v>
      </c>
      <c r="B300" s="286"/>
      <c r="C300" s="287"/>
      <c r="D300" s="2"/>
      <c r="E300" s="8">
        <v>3</v>
      </c>
    </row>
    <row r="301" spans="1:5" ht="27" customHeight="1">
      <c r="A301" s="169" t="s">
        <v>202</v>
      </c>
      <c r="B301" s="169"/>
      <c r="C301" s="169"/>
      <c r="D301" s="39">
        <f>SUM(D278:D300)</f>
        <v>0</v>
      </c>
      <c r="E301" s="9">
        <f>SUM(E278:E300)</f>
        <v>63</v>
      </c>
    </row>
    <row r="302" spans="1:5" ht="80.25" customHeight="1" thickBot="1">
      <c r="A302" s="40" t="s">
        <v>106</v>
      </c>
      <c r="B302" s="176" t="s">
        <v>143</v>
      </c>
      <c r="C302" s="176"/>
      <c r="D302" s="176"/>
    </row>
    <row r="303" spans="1:5" ht="24.75" customHeight="1">
      <c r="A303" s="162" t="s">
        <v>203</v>
      </c>
      <c r="B303" s="163"/>
      <c r="C303" s="41" t="s">
        <v>164</v>
      </c>
      <c r="D303" s="42" t="s">
        <v>165</v>
      </c>
    </row>
    <row r="304" spans="1:5" ht="24.75" customHeight="1" thickBot="1">
      <c r="A304" s="164"/>
      <c r="B304" s="165"/>
      <c r="C304" s="52">
        <f>D301</f>
        <v>0</v>
      </c>
      <c r="D304" s="44">
        <f>D301/63*100</f>
        <v>0</v>
      </c>
    </row>
    <row r="305" spans="1:5" ht="15" customHeight="1" thickBot="1">
      <c r="A305" s="183"/>
      <c r="B305" s="184"/>
      <c r="C305" s="184"/>
      <c r="D305" s="185"/>
    </row>
    <row r="306" spans="1:5" ht="15" customHeight="1">
      <c r="A306" s="162" t="s">
        <v>204</v>
      </c>
      <c r="B306" s="163"/>
      <c r="C306" s="41" t="s">
        <v>189</v>
      </c>
      <c r="D306" s="47" t="s">
        <v>190</v>
      </c>
    </row>
    <row r="307" spans="1:5" ht="36" customHeight="1" thickBot="1">
      <c r="A307" s="164"/>
      <c r="B307" s="165"/>
      <c r="C307" s="54">
        <f>C221+C242+C273+C304</f>
        <v>0</v>
      </c>
      <c r="D307" s="49">
        <f>C307/189*100</f>
        <v>0</v>
      </c>
      <c r="E307" s="9">
        <f>E218+E239+E270+E301</f>
        <v>189</v>
      </c>
    </row>
    <row r="308" spans="1:5" ht="15" customHeight="1" thickBot="1">
      <c r="A308" s="183"/>
      <c r="B308" s="184"/>
      <c r="C308" s="184"/>
      <c r="D308" s="185"/>
    </row>
    <row r="309" spans="1:5" ht="16.5" customHeight="1">
      <c r="A309" s="364" t="s">
        <v>516</v>
      </c>
      <c r="B309" s="364"/>
      <c r="C309" s="364"/>
      <c r="D309" s="364"/>
    </row>
    <row r="310" spans="1:5" ht="54" customHeight="1">
      <c r="A310" s="166" t="s">
        <v>488</v>
      </c>
      <c r="B310" s="167"/>
      <c r="C310" s="167"/>
      <c r="D310" s="186"/>
    </row>
    <row r="311" spans="1:5" ht="27" customHeight="1">
      <c r="A311" s="173" t="s">
        <v>201</v>
      </c>
      <c r="B311" s="174"/>
      <c r="C311" s="175"/>
      <c r="D311" s="33" t="s">
        <v>8</v>
      </c>
    </row>
    <row r="312" spans="1:5" ht="27" customHeight="1">
      <c r="A312" s="173" t="s">
        <v>177</v>
      </c>
      <c r="B312" s="174"/>
      <c r="C312" s="175"/>
      <c r="D312" s="34" t="s">
        <v>3</v>
      </c>
    </row>
    <row r="313" spans="1:5" ht="27" customHeight="1">
      <c r="A313" s="166" t="s">
        <v>489</v>
      </c>
      <c r="B313" s="167"/>
      <c r="C313" s="168"/>
      <c r="D313" s="79"/>
      <c r="E313" s="8">
        <v>3</v>
      </c>
    </row>
    <row r="314" spans="1:5" ht="27" customHeight="1">
      <c r="A314" s="166" t="s">
        <v>490</v>
      </c>
      <c r="B314" s="167"/>
      <c r="C314" s="168"/>
      <c r="D314" s="79"/>
      <c r="E314" s="8">
        <v>3</v>
      </c>
    </row>
    <row r="315" spans="1:5" ht="27" customHeight="1">
      <c r="A315" s="166" t="s">
        <v>491</v>
      </c>
      <c r="B315" s="167"/>
      <c r="C315" s="168"/>
      <c r="D315" s="79"/>
      <c r="E315" s="8">
        <v>3</v>
      </c>
    </row>
    <row r="316" spans="1:5" ht="27" customHeight="1">
      <c r="A316" s="166" t="s">
        <v>492</v>
      </c>
      <c r="B316" s="167"/>
      <c r="C316" s="168"/>
      <c r="D316" s="79"/>
      <c r="E316" s="8">
        <v>3</v>
      </c>
    </row>
    <row r="317" spans="1:5" ht="27" customHeight="1">
      <c r="A317" s="166" t="s">
        <v>493</v>
      </c>
      <c r="B317" s="167"/>
      <c r="C317" s="168"/>
      <c r="D317" s="79"/>
      <c r="E317" s="8">
        <v>3</v>
      </c>
    </row>
    <row r="318" spans="1:5" ht="27" customHeight="1">
      <c r="A318" s="166" t="s">
        <v>494</v>
      </c>
      <c r="B318" s="167"/>
      <c r="C318" s="168"/>
      <c r="D318" s="79"/>
      <c r="E318" s="8">
        <v>3</v>
      </c>
    </row>
    <row r="319" spans="1:5" ht="27" customHeight="1">
      <c r="A319" s="166" t="s">
        <v>495</v>
      </c>
      <c r="B319" s="167"/>
      <c r="C319" s="168"/>
      <c r="D319" s="79"/>
      <c r="E319" s="8">
        <v>3</v>
      </c>
    </row>
    <row r="320" spans="1:5" ht="27" customHeight="1">
      <c r="A320" s="166" t="s">
        <v>496</v>
      </c>
      <c r="B320" s="167"/>
      <c r="C320" s="168"/>
      <c r="D320" s="79"/>
      <c r="E320" s="8">
        <v>3</v>
      </c>
    </row>
    <row r="321" spans="1:1008" ht="27" customHeight="1">
      <c r="A321" s="166" t="s">
        <v>497</v>
      </c>
      <c r="B321" s="167"/>
      <c r="C321" s="168"/>
      <c r="D321" s="79"/>
      <c r="E321" s="8">
        <v>3</v>
      </c>
    </row>
    <row r="322" spans="1:1008" ht="27" customHeight="1">
      <c r="A322" s="166" t="s">
        <v>498</v>
      </c>
      <c r="B322" s="167"/>
      <c r="C322" s="168"/>
      <c r="D322" s="79"/>
      <c r="E322" s="8">
        <v>3</v>
      </c>
    </row>
    <row r="323" spans="1:1008" ht="27" customHeight="1">
      <c r="A323" s="173" t="s">
        <v>162</v>
      </c>
      <c r="B323" s="174"/>
      <c r="C323" s="175"/>
      <c r="D323" s="34" t="s">
        <v>3</v>
      </c>
    </row>
    <row r="324" spans="1:1008" ht="27" customHeight="1">
      <c r="A324" s="166" t="s">
        <v>499</v>
      </c>
      <c r="B324" s="167"/>
      <c r="C324" s="168"/>
      <c r="D324" s="2"/>
      <c r="E324" s="8">
        <v>3</v>
      </c>
    </row>
    <row r="325" spans="1:1008" ht="27" customHeight="1">
      <c r="A325" s="166" t="s">
        <v>500</v>
      </c>
      <c r="B325" s="167"/>
      <c r="C325" s="168"/>
      <c r="D325" s="2"/>
      <c r="E325" s="8">
        <v>3</v>
      </c>
    </row>
    <row r="326" spans="1:1008" ht="27" customHeight="1">
      <c r="A326" s="166" t="s">
        <v>501</v>
      </c>
      <c r="B326" s="167"/>
      <c r="C326" s="168"/>
      <c r="D326" s="2"/>
      <c r="E326" s="8">
        <v>3</v>
      </c>
    </row>
    <row r="327" spans="1:1008" ht="27" customHeight="1">
      <c r="A327" s="166" t="s">
        <v>502</v>
      </c>
      <c r="B327" s="167"/>
      <c r="C327" s="168"/>
      <c r="D327" s="2"/>
      <c r="E327" s="8">
        <v>3</v>
      </c>
    </row>
    <row r="328" spans="1:1008" ht="27" customHeight="1">
      <c r="A328" s="180" t="s">
        <v>417</v>
      </c>
      <c r="B328" s="181"/>
      <c r="C328" s="182"/>
      <c r="D328" s="34" t="s">
        <v>3</v>
      </c>
      <c r="E328" s="8"/>
    </row>
    <row r="329" spans="1:1008" ht="27" customHeight="1">
      <c r="A329" s="166" t="s">
        <v>503</v>
      </c>
      <c r="B329" s="167"/>
      <c r="C329" s="168"/>
      <c r="D329" s="2"/>
      <c r="E329" s="8">
        <v>3</v>
      </c>
    </row>
    <row r="330" spans="1:1008" ht="27" customHeight="1">
      <c r="A330" s="166" t="s">
        <v>504</v>
      </c>
      <c r="B330" s="167"/>
      <c r="C330" s="168"/>
      <c r="D330" s="2"/>
      <c r="E330" s="8">
        <v>3</v>
      </c>
    </row>
    <row r="331" spans="1:1008" ht="27" customHeight="1">
      <c r="A331" s="166" t="s">
        <v>515</v>
      </c>
      <c r="B331" s="167"/>
      <c r="C331" s="168"/>
      <c r="D331" s="2"/>
      <c r="E331" s="8">
        <v>3</v>
      </c>
    </row>
    <row r="332" spans="1:1008" ht="27" customHeight="1">
      <c r="A332" s="166" t="s">
        <v>505</v>
      </c>
      <c r="B332" s="167"/>
      <c r="C332" s="168"/>
      <c r="D332" s="2"/>
      <c r="E332" s="8">
        <v>3</v>
      </c>
    </row>
    <row r="333" spans="1:1008" customFormat="1" ht="27" customHeight="1">
      <c r="A333" s="169" t="s">
        <v>205</v>
      </c>
      <c r="B333" s="169"/>
      <c r="C333" s="169"/>
      <c r="D333" s="39">
        <f>SUM(D313:D332)</f>
        <v>0</v>
      </c>
      <c r="E333" s="8">
        <f>SUM(E313:E332)</f>
        <v>54</v>
      </c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  <c r="HS333" s="55"/>
      <c r="HT333" s="55"/>
      <c r="HU333" s="55"/>
      <c r="HV333" s="55"/>
      <c r="HW333" s="55"/>
      <c r="HX333" s="55"/>
      <c r="HY333" s="55"/>
      <c r="HZ333" s="55"/>
      <c r="IA333" s="55"/>
      <c r="IB333" s="55"/>
      <c r="IC333" s="55"/>
      <c r="ID333" s="55"/>
      <c r="IE333" s="55"/>
      <c r="IF333" s="55"/>
      <c r="IG333" s="55"/>
      <c r="IH333" s="55"/>
      <c r="II333" s="55"/>
      <c r="IJ333" s="55"/>
      <c r="IK333" s="55"/>
      <c r="IL333" s="55"/>
      <c r="IM333" s="55"/>
      <c r="IN333" s="55"/>
      <c r="IO333" s="55"/>
      <c r="IP333" s="55"/>
      <c r="IQ333" s="55"/>
      <c r="IR333" s="55"/>
      <c r="IS333" s="55"/>
      <c r="IT333" s="55"/>
      <c r="IU333" s="55"/>
      <c r="IV333" s="55"/>
      <c r="IW333" s="55"/>
      <c r="IX333" s="55"/>
      <c r="IY333" s="55"/>
      <c r="IZ333" s="55"/>
      <c r="JA333" s="55"/>
      <c r="JB333" s="55"/>
      <c r="JC333" s="55"/>
      <c r="JD333" s="55"/>
      <c r="JE333" s="55"/>
      <c r="JF333" s="55"/>
      <c r="JG333" s="55"/>
      <c r="JH333" s="55"/>
      <c r="JI333" s="55"/>
      <c r="JJ333" s="55"/>
      <c r="JK333" s="55"/>
      <c r="JL333" s="55"/>
      <c r="JM333" s="55"/>
      <c r="JN333" s="55"/>
      <c r="JO333" s="55"/>
      <c r="JP333" s="55"/>
      <c r="JQ333" s="55"/>
      <c r="JR333" s="55"/>
      <c r="JS333" s="55"/>
      <c r="JT333" s="55"/>
      <c r="JU333" s="55"/>
      <c r="JV333" s="55"/>
      <c r="JW333" s="55"/>
      <c r="JX333" s="55"/>
      <c r="JY333" s="55"/>
      <c r="JZ333" s="55"/>
      <c r="KA333" s="55"/>
      <c r="KB333" s="55"/>
      <c r="KC333" s="55"/>
      <c r="KD333" s="55"/>
      <c r="KE333" s="55"/>
      <c r="KF333" s="55"/>
      <c r="KG333" s="55"/>
      <c r="KH333" s="55"/>
      <c r="KI333" s="55"/>
      <c r="KJ333" s="55"/>
      <c r="KK333" s="55"/>
      <c r="KL333" s="55"/>
      <c r="KM333" s="55"/>
      <c r="KN333" s="55"/>
      <c r="KO333" s="55"/>
      <c r="KP333" s="55"/>
      <c r="KQ333" s="55"/>
      <c r="KR333" s="55"/>
      <c r="KS333" s="55"/>
      <c r="KT333" s="55"/>
      <c r="KU333" s="55"/>
      <c r="KV333" s="55"/>
      <c r="KW333" s="55"/>
      <c r="KX333" s="55"/>
      <c r="KY333" s="55"/>
      <c r="KZ333" s="55"/>
      <c r="LA333" s="55"/>
      <c r="LB333" s="55"/>
      <c r="LC333" s="55"/>
      <c r="LD333" s="55"/>
      <c r="LE333" s="55"/>
      <c r="LF333" s="55"/>
      <c r="LG333" s="55"/>
      <c r="LH333" s="55"/>
      <c r="LI333" s="55"/>
      <c r="LJ333" s="55"/>
      <c r="LK333" s="55"/>
      <c r="LL333" s="55"/>
      <c r="LM333" s="55"/>
      <c r="LN333" s="55"/>
      <c r="LO333" s="55"/>
      <c r="LP333" s="55"/>
      <c r="LQ333" s="55"/>
      <c r="LR333" s="55"/>
      <c r="LS333" s="55"/>
      <c r="LT333" s="55"/>
      <c r="LU333" s="55"/>
      <c r="LV333" s="55"/>
      <c r="LW333" s="55"/>
      <c r="LX333" s="55"/>
      <c r="LY333" s="55"/>
      <c r="LZ333" s="55"/>
      <c r="MA333" s="55"/>
      <c r="MB333" s="55"/>
      <c r="MC333" s="55"/>
      <c r="MD333" s="55"/>
      <c r="ME333" s="55"/>
      <c r="MF333" s="55"/>
      <c r="MG333" s="55"/>
      <c r="MH333" s="55"/>
      <c r="MI333" s="55"/>
      <c r="MJ333" s="55"/>
      <c r="MK333" s="55"/>
      <c r="ML333" s="55"/>
      <c r="MM333" s="55"/>
      <c r="MN333" s="55"/>
      <c r="MO333" s="55"/>
      <c r="MP333" s="55"/>
      <c r="MQ333" s="55"/>
      <c r="MR333" s="55"/>
      <c r="MS333" s="55"/>
      <c r="MT333" s="55"/>
      <c r="MU333" s="55"/>
      <c r="MV333" s="55"/>
      <c r="MW333" s="55"/>
      <c r="MX333" s="55"/>
      <c r="MY333" s="55"/>
      <c r="MZ333" s="55"/>
      <c r="NA333" s="55"/>
      <c r="NB333" s="55"/>
      <c r="NC333" s="55"/>
      <c r="ND333" s="55"/>
      <c r="NE333" s="55"/>
      <c r="NF333" s="55"/>
      <c r="NG333" s="55"/>
      <c r="NH333" s="55"/>
      <c r="NI333" s="55"/>
      <c r="NJ333" s="55"/>
      <c r="NK333" s="55"/>
      <c r="NL333" s="55"/>
      <c r="NM333" s="55"/>
      <c r="NN333" s="55"/>
      <c r="NO333" s="55"/>
      <c r="NP333" s="55"/>
      <c r="NQ333" s="55"/>
      <c r="NR333" s="55"/>
      <c r="NS333" s="55"/>
      <c r="NT333" s="55"/>
      <c r="NU333" s="55"/>
      <c r="NV333" s="55"/>
      <c r="NW333" s="55"/>
      <c r="NX333" s="55"/>
      <c r="NY333" s="55"/>
      <c r="NZ333" s="55"/>
      <c r="OA333" s="55"/>
      <c r="OB333" s="55"/>
      <c r="OC333" s="55"/>
      <c r="OD333" s="55"/>
      <c r="OE333" s="55"/>
      <c r="OF333" s="55"/>
      <c r="OG333" s="55"/>
      <c r="OH333" s="55"/>
      <c r="OI333" s="55"/>
      <c r="OJ333" s="55"/>
      <c r="OK333" s="55"/>
      <c r="OL333" s="55"/>
      <c r="OM333" s="55"/>
      <c r="ON333" s="55"/>
      <c r="OO333" s="55"/>
      <c r="OP333" s="55"/>
      <c r="OQ333" s="55"/>
      <c r="OR333" s="55"/>
      <c r="OS333" s="55"/>
      <c r="OT333" s="55"/>
      <c r="OU333" s="55"/>
      <c r="OV333" s="55"/>
      <c r="OW333" s="55"/>
      <c r="OX333" s="55"/>
      <c r="OY333" s="55"/>
      <c r="OZ333" s="55"/>
      <c r="PA333" s="55"/>
      <c r="PB333" s="55"/>
      <c r="PC333" s="55"/>
      <c r="PD333" s="55"/>
      <c r="PE333" s="55"/>
      <c r="PF333" s="55"/>
      <c r="PG333" s="55"/>
      <c r="PH333" s="55"/>
      <c r="PI333" s="55"/>
      <c r="PJ333" s="55"/>
      <c r="PK333" s="55"/>
      <c r="PL333" s="55"/>
      <c r="PM333" s="55"/>
      <c r="PN333" s="55"/>
      <c r="PO333" s="55"/>
      <c r="PP333" s="55"/>
      <c r="PQ333" s="55"/>
      <c r="PR333" s="55"/>
      <c r="PS333" s="55"/>
      <c r="PT333" s="55"/>
      <c r="PU333" s="55"/>
      <c r="PV333" s="55"/>
      <c r="PW333" s="55"/>
      <c r="PX333" s="55"/>
      <c r="PY333" s="55"/>
      <c r="PZ333" s="55"/>
      <c r="QA333" s="55"/>
      <c r="QB333" s="55"/>
      <c r="QC333" s="55"/>
      <c r="QD333" s="55"/>
      <c r="QE333" s="55"/>
      <c r="QF333" s="55"/>
      <c r="QG333" s="55"/>
      <c r="QH333" s="55"/>
      <c r="QI333" s="55"/>
      <c r="QJ333" s="55"/>
      <c r="QK333" s="55"/>
      <c r="QL333" s="55"/>
      <c r="QM333" s="55"/>
      <c r="QN333" s="55"/>
      <c r="QO333" s="55"/>
      <c r="QP333" s="55"/>
      <c r="QQ333" s="55"/>
      <c r="QR333" s="55"/>
      <c r="QS333" s="55"/>
      <c r="QT333" s="55"/>
      <c r="QU333" s="55"/>
      <c r="QV333" s="55"/>
      <c r="QW333" s="55"/>
      <c r="QX333" s="55"/>
      <c r="QY333" s="55"/>
      <c r="QZ333" s="55"/>
      <c r="RA333" s="55"/>
      <c r="RB333" s="55"/>
      <c r="RC333" s="55"/>
      <c r="RD333" s="55"/>
      <c r="RE333" s="55"/>
      <c r="RF333" s="55"/>
      <c r="RG333" s="55"/>
      <c r="RH333" s="55"/>
      <c r="RI333" s="55"/>
      <c r="RJ333" s="55"/>
      <c r="RK333" s="55"/>
      <c r="RL333" s="55"/>
      <c r="RM333" s="55"/>
      <c r="RN333" s="55"/>
      <c r="RO333" s="55"/>
      <c r="RP333" s="55"/>
      <c r="RQ333" s="55"/>
      <c r="RR333" s="55"/>
      <c r="RS333" s="55"/>
      <c r="RT333" s="55"/>
      <c r="RU333" s="55"/>
      <c r="RV333" s="55"/>
      <c r="RW333" s="55"/>
      <c r="RX333" s="55"/>
      <c r="RY333" s="55"/>
      <c r="RZ333" s="55"/>
      <c r="SA333" s="55"/>
      <c r="SB333" s="55"/>
      <c r="SC333" s="55"/>
      <c r="SD333" s="55"/>
      <c r="SE333" s="55"/>
      <c r="SF333" s="55"/>
      <c r="SG333" s="55"/>
      <c r="SH333" s="55"/>
      <c r="SI333" s="55"/>
      <c r="SJ333" s="55"/>
      <c r="SK333" s="55"/>
      <c r="SL333" s="55"/>
      <c r="SM333" s="55"/>
      <c r="SN333" s="55"/>
      <c r="SO333" s="55"/>
      <c r="SP333" s="55"/>
      <c r="SQ333" s="55"/>
      <c r="SR333" s="55"/>
      <c r="SS333" s="55"/>
      <c r="ST333" s="55"/>
      <c r="SU333" s="55"/>
      <c r="SV333" s="55"/>
      <c r="SW333" s="55"/>
      <c r="SX333" s="55"/>
      <c r="SY333" s="55"/>
      <c r="SZ333" s="55"/>
      <c r="TA333" s="55"/>
      <c r="TB333" s="55"/>
      <c r="TC333" s="55"/>
      <c r="TD333" s="55"/>
      <c r="TE333" s="55"/>
      <c r="TF333" s="55"/>
      <c r="TG333" s="55"/>
      <c r="TH333" s="55"/>
      <c r="TI333" s="55"/>
      <c r="TJ333" s="55"/>
      <c r="TK333" s="55"/>
      <c r="TL333" s="55"/>
      <c r="TM333" s="55"/>
      <c r="TN333" s="55"/>
      <c r="TO333" s="55"/>
      <c r="TP333" s="55"/>
      <c r="TQ333" s="55"/>
      <c r="TR333" s="55"/>
      <c r="TS333" s="55"/>
      <c r="TT333" s="55"/>
      <c r="TU333" s="55"/>
      <c r="TV333" s="55"/>
      <c r="TW333" s="55"/>
      <c r="TX333" s="55"/>
      <c r="TY333" s="55"/>
      <c r="TZ333" s="55"/>
      <c r="UA333" s="55"/>
      <c r="UB333" s="55"/>
      <c r="UC333" s="55"/>
      <c r="UD333" s="55"/>
      <c r="UE333" s="55"/>
      <c r="UF333" s="55"/>
      <c r="UG333" s="55"/>
      <c r="UH333" s="55"/>
      <c r="UI333" s="55"/>
      <c r="UJ333" s="55"/>
      <c r="UK333" s="55"/>
      <c r="UL333" s="55"/>
      <c r="UM333" s="55"/>
      <c r="UN333" s="55"/>
      <c r="UO333" s="55"/>
      <c r="UP333" s="55"/>
      <c r="UQ333" s="55"/>
      <c r="UR333" s="55"/>
      <c r="US333" s="55"/>
      <c r="UT333" s="55"/>
      <c r="UU333" s="55"/>
      <c r="UV333" s="55"/>
      <c r="UW333" s="55"/>
      <c r="UX333" s="55"/>
      <c r="UY333" s="55"/>
      <c r="UZ333" s="55"/>
      <c r="VA333" s="55"/>
      <c r="VB333" s="55"/>
      <c r="VC333" s="55"/>
      <c r="VD333" s="55"/>
      <c r="VE333" s="55"/>
      <c r="VF333" s="55"/>
      <c r="VG333" s="55"/>
      <c r="VH333" s="55"/>
      <c r="VI333" s="55"/>
      <c r="VJ333" s="55"/>
      <c r="VK333" s="55"/>
      <c r="VL333" s="55"/>
      <c r="VM333" s="55"/>
      <c r="VN333" s="55"/>
      <c r="VO333" s="55"/>
      <c r="VP333" s="55"/>
      <c r="VQ333" s="55"/>
      <c r="VR333" s="55"/>
      <c r="VS333" s="55"/>
      <c r="VT333" s="55"/>
      <c r="VU333" s="55"/>
      <c r="VV333" s="55"/>
      <c r="VW333" s="55"/>
      <c r="VX333" s="55"/>
      <c r="VY333" s="55"/>
      <c r="VZ333" s="55"/>
      <c r="WA333" s="55"/>
      <c r="WB333" s="55"/>
      <c r="WC333" s="55"/>
      <c r="WD333" s="55"/>
      <c r="WE333" s="55"/>
      <c r="WF333" s="55"/>
      <c r="WG333" s="55"/>
      <c r="WH333" s="55"/>
      <c r="WI333" s="55"/>
      <c r="WJ333" s="55"/>
      <c r="WK333" s="55"/>
      <c r="WL333" s="55"/>
      <c r="WM333" s="55"/>
      <c r="WN333" s="55"/>
      <c r="WO333" s="55"/>
      <c r="WP333" s="55"/>
      <c r="WQ333" s="55"/>
      <c r="WR333" s="55"/>
      <c r="WS333" s="55"/>
      <c r="WT333" s="55"/>
      <c r="WU333" s="55"/>
      <c r="WV333" s="55"/>
      <c r="WW333" s="55"/>
      <c r="WX333" s="55"/>
      <c r="WY333" s="55"/>
      <c r="WZ333" s="55"/>
      <c r="XA333" s="55"/>
      <c r="XB333" s="55"/>
      <c r="XC333" s="55"/>
      <c r="XD333" s="55"/>
      <c r="XE333" s="55"/>
      <c r="XF333" s="55"/>
      <c r="XG333" s="55"/>
      <c r="XH333" s="55"/>
      <c r="XI333" s="55"/>
      <c r="XJ333" s="55"/>
      <c r="XK333" s="55"/>
      <c r="XL333" s="55"/>
      <c r="XM333" s="55"/>
      <c r="XN333" s="55"/>
      <c r="XO333" s="55"/>
      <c r="XP333" s="55"/>
      <c r="XQ333" s="55"/>
      <c r="XR333" s="55"/>
      <c r="XS333" s="55"/>
      <c r="XT333" s="55"/>
      <c r="XU333" s="55"/>
      <c r="XV333" s="55"/>
      <c r="XW333" s="55"/>
      <c r="XX333" s="55"/>
      <c r="XY333" s="55"/>
      <c r="XZ333" s="55"/>
      <c r="YA333" s="55"/>
      <c r="YB333" s="55"/>
      <c r="YC333" s="55"/>
      <c r="YD333" s="55"/>
      <c r="YE333" s="55"/>
      <c r="YF333" s="55"/>
      <c r="YG333" s="55"/>
      <c r="YH333" s="55"/>
      <c r="YI333" s="55"/>
      <c r="YJ333" s="55"/>
      <c r="YK333" s="55"/>
      <c r="YL333" s="55"/>
      <c r="YM333" s="55"/>
      <c r="YN333" s="55"/>
      <c r="YO333" s="55"/>
      <c r="YP333" s="55"/>
      <c r="YQ333" s="55"/>
      <c r="YR333" s="55"/>
      <c r="YS333" s="55"/>
      <c r="YT333" s="55"/>
      <c r="YU333" s="55"/>
      <c r="YV333" s="55"/>
      <c r="YW333" s="55"/>
      <c r="YX333" s="55"/>
      <c r="YY333" s="55"/>
      <c r="YZ333" s="55"/>
      <c r="ZA333" s="55"/>
      <c r="ZB333" s="55"/>
      <c r="ZC333" s="55"/>
      <c r="ZD333" s="55"/>
      <c r="ZE333" s="55"/>
      <c r="ZF333" s="55"/>
      <c r="ZG333" s="55"/>
      <c r="ZH333" s="55"/>
      <c r="ZI333" s="55"/>
      <c r="ZJ333" s="55"/>
      <c r="ZK333" s="55"/>
      <c r="ZL333" s="55"/>
      <c r="ZM333" s="55"/>
      <c r="ZN333" s="55"/>
      <c r="ZO333" s="55"/>
      <c r="ZP333" s="55"/>
      <c r="ZQ333" s="55"/>
      <c r="ZR333" s="55"/>
      <c r="ZS333" s="55"/>
      <c r="ZT333" s="55"/>
      <c r="ZU333" s="55"/>
      <c r="ZV333" s="55"/>
      <c r="ZW333" s="55"/>
      <c r="ZX333" s="55"/>
      <c r="ZY333" s="55"/>
      <c r="ZZ333" s="55"/>
      <c r="AAA333" s="55"/>
      <c r="AAB333" s="55"/>
      <c r="AAC333" s="55"/>
      <c r="AAD333" s="55"/>
      <c r="AAE333" s="55"/>
      <c r="AAF333" s="55"/>
      <c r="AAG333" s="55"/>
      <c r="AAH333" s="55"/>
      <c r="AAI333" s="55"/>
      <c r="AAJ333" s="55"/>
      <c r="AAK333" s="55"/>
      <c r="AAL333" s="55"/>
      <c r="AAM333" s="55"/>
      <c r="AAN333" s="55"/>
      <c r="AAO333" s="55"/>
      <c r="AAP333" s="55"/>
      <c r="AAQ333" s="55"/>
      <c r="AAR333" s="55"/>
      <c r="AAS333" s="55"/>
      <c r="AAT333" s="55"/>
      <c r="AAU333" s="55"/>
      <c r="AAV333" s="55"/>
      <c r="AAW333" s="55"/>
      <c r="AAX333" s="55"/>
      <c r="AAY333" s="55"/>
      <c r="AAZ333" s="55"/>
      <c r="ABA333" s="55"/>
      <c r="ABB333" s="55"/>
      <c r="ABC333" s="55"/>
      <c r="ABD333" s="55"/>
      <c r="ABE333" s="55"/>
      <c r="ABF333" s="55"/>
      <c r="ABG333" s="55"/>
      <c r="ABH333" s="55"/>
      <c r="ABI333" s="55"/>
      <c r="ABJ333" s="55"/>
      <c r="ABK333" s="55"/>
      <c r="ABL333" s="55"/>
      <c r="ABM333" s="55"/>
      <c r="ABN333" s="55"/>
      <c r="ABO333" s="55"/>
      <c r="ABP333" s="55"/>
      <c r="ABQ333" s="55"/>
      <c r="ABR333" s="55"/>
      <c r="ABS333" s="55"/>
      <c r="ABT333" s="55"/>
      <c r="ABU333" s="55"/>
      <c r="ABV333" s="55"/>
      <c r="ABW333" s="55"/>
      <c r="ABX333" s="55"/>
      <c r="ABY333" s="55"/>
      <c r="ABZ333" s="55"/>
      <c r="ACA333" s="55"/>
      <c r="ACB333" s="55"/>
      <c r="ACC333" s="55"/>
      <c r="ACD333" s="55"/>
      <c r="ACE333" s="55"/>
      <c r="ACF333" s="55"/>
      <c r="ACG333" s="55"/>
      <c r="ACH333" s="55"/>
      <c r="ACI333" s="55"/>
      <c r="ACJ333" s="55"/>
      <c r="ACK333" s="55"/>
      <c r="ACL333" s="55"/>
      <c r="ACM333" s="55"/>
      <c r="ACN333" s="55"/>
      <c r="ACO333" s="55"/>
      <c r="ACP333" s="55"/>
      <c r="ACQ333" s="55"/>
      <c r="ACR333" s="55"/>
      <c r="ACS333" s="55"/>
      <c r="ACT333" s="55"/>
      <c r="ACU333" s="55"/>
      <c r="ACV333" s="55"/>
      <c r="ACW333" s="55"/>
      <c r="ACX333" s="55"/>
      <c r="ACY333" s="55"/>
      <c r="ACZ333" s="55"/>
      <c r="ADA333" s="55"/>
      <c r="ADB333" s="55"/>
      <c r="ADC333" s="55"/>
      <c r="ADD333" s="55"/>
      <c r="ADE333" s="55"/>
      <c r="ADF333" s="55"/>
      <c r="ADG333" s="55"/>
      <c r="ADH333" s="55"/>
      <c r="ADI333" s="55"/>
      <c r="ADJ333" s="55"/>
      <c r="ADK333" s="55"/>
      <c r="ADL333" s="55"/>
      <c r="ADM333" s="55"/>
      <c r="ADN333" s="55"/>
      <c r="ADO333" s="55"/>
      <c r="ADP333" s="55"/>
      <c r="ADQ333" s="55"/>
      <c r="ADR333" s="55"/>
      <c r="ADS333" s="55"/>
      <c r="ADT333" s="55"/>
      <c r="ADU333" s="55"/>
      <c r="ADV333" s="55"/>
      <c r="ADW333" s="55"/>
      <c r="ADX333" s="55"/>
      <c r="ADY333" s="55"/>
      <c r="ADZ333" s="55"/>
      <c r="AEA333" s="55"/>
      <c r="AEB333" s="55"/>
      <c r="AEC333" s="55"/>
      <c r="AED333" s="55"/>
      <c r="AEE333" s="55"/>
      <c r="AEF333" s="55"/>
      <c r="AEG333" s="55"/>
      <c r="AEH333" s="55"/>
      <c r="AEI333" s="55"/>
      <c r="AEJ333" s="55"/>
      <c r="AEK333" s="55"/>
      <c r="AEL333" s="55"/>
      <c r="AEM333" s="55"/>
      <c r="AEN333" s="55"/>
      <c r="AEO333" s="55"/>
      <c r="AEP333" s="55"/>
      <c r="AEQ333" s="55"/>
      <c r="AER333" s="55"/>
      <c r="AES333" s="55"/>
      <c r="AET333" s="55"/>
      <c r="AEU333" s="55"/>
      <c r="AEV333" s="55"/>
      <c r="AEW333" s="55"/>
      <c r="AEX333" s="55"/>
      <c r="AEY333" s="55"/>
      <c r="AEZ333" s="55"/>
      <c r="AFA333" s="55"/>
      <c r="AFB333" s="55"/>
      <c r="AFC333" s="55"/>
      <c r="AFD333" s="55"/>
      <c r="AFE333" s="55"/>
      <c r="AFF333" s="55"/>
      <c r="AFG333" s="55"/>
      <c r="AFH333" s="55"/>
      <c r="AFI333" s="55"/>
      <c r="AFJ333" s="55"/>
      <c r="AFK333" s="55"/>
      <c r="AFL333" s="55"/>
      <c r="AFM333" s="55"/>
      <c r="AFN333" s="55"/>
      <c r="AFO333" s="55"/>
      <c r="AFP333" s="55"/>
      <c r="AFQ333" s="55"/>
      <c r="AFR333" s="55"/>
      <c r="AFS333" s="55"/>
      <c r="AFT333" s="55"/>
      <c r="AFU333" s="55"/>
      <c r="AFV333" s="55"/>
      <c r="AFW333" s="55"/>
      <c r="AFX333" s="55"/>
      <c r="AFY333" s="55"/>
      <c r="AFZ333" s="55"/>
      <c r="AGA333" s="55"/>
      <c r="AGB333" s="55"/>
      <c r="AGC333" s="55"/>
      <c r="AGD333" s="55"/>
      <c r="AGE333" s="55"/>
      <c r="AGF333" s="55"/>
      <c r="AGG333" s="55"/>
      <c r="AGH333" s="55"/>
      <c r="AGI333" s="55"/>
      <c r="AGJ333" s="55"/>
      <c r="AGK333" s="55"/>
      <c r="AGL333" s="55"/>
      <c r="AGM333" s="55"/>
      <c r="AGN333" s="55"/>
      <c r="AGO333" s="55"/>
      <c r="AGP333" s="55"/>
      <c r="AGQ333" s="55"/>
      <c r="AGR333" s="55"/>
      <c r="AGS333" s="55"/>
      <c r="AGT333" s="55"/>
      <c r="AGU333" s="55"/>
      <c r="AGV333" s="55"/>
      <c r="AGW333" s="55"/>
      <c r="AGX333" s="55"/>
      <c r="AGY333" s="55"/>
      <c r="AGZ333" s="55"/>
      <c r="AHA333" s="55"/>
      <c r="AHB333" s="55"/>
      <c r="AHC333" s="55"/>
      <c r="AHD333" s="55"/>
      <c r="AHE333" s="55"/>
      <c r="AHF333" s="55"/>
      <c r="AHG333" s="55"/>
      <c r="AHH333" s="55"/>
      <c r="AHI333" s="55"/>
      <c r="AHJ333" s="55"/>
      <c r="AHK333" s="55"/>
      <c r="AHL333" s="55"/>
      <c r="AHM333" s="55"/>
      <c r="AHN333" s="55"/>
      <c r="AHO333" s="55"/>
      <c r="AHP333" s="55"/>
      <c r="AHQ333" s="55"/>
      <c r="AHR333" s="55"/>
      <c r="AHS333" s="55"/>
      <c r="AHT333" s="55"/>
      <c r="AHU333" s="55"/>
      <c r="AHV333" s="55"/>
      <c r="AHW333" s="55"/>
      <c r="AHX333" s="55"/>
      <c r="AHY333" s="55"/>
      <c r="AHZ333" s="55"/>
      <c r="AIA333" s="55"/>
      <c r="AIB333" s="55"/>
      <c r="AIC333" s="55"/>
      <c r="AID333" s="55"/>
      <c r="AIE333" s="55"/>
      <c r="AIF333" s="55"/>
      <c r="AIG333" s="55"/>
      <c r="AIH333" s="55"/>
      <c r="AII333" s="55"/>
      <c r="AIJ333" s="55"/>
      <c r="AIK333" s="55"/>
      <c r="AIL333" s="55"/>
      <c r="AIM333" s="55"/>
      <c r="AIN333" s="55"/>
      <c r="AIO333" s="55"/>
      <c r="AIP333" s="55"/>
      <c r="AIQ333" s="55"/>
      <c r="AIR333" s="55"/>
      <c r="AIS333" s="55"/>
      <c r="AIT333" s="55"/>
      <c r="AIU333" s="55"/>
      <c r="AIV333" s="55"/>
      <c r="AIW333" s="55"/>
      <c r="AIX333" s="55"/>
      <c r="AIY333" s="55"/>
      <c r="AIZ333" s="55"/>
      <c r="AJA333" s="55"/>
      <c r="AJB333" s="55"/>
      <c r="AJC333" s="55"/>
      <c r="AJD333" s="55"/>
      <c r="AJE333" s="55"/>
      <c r="AJF333" s="55"/>
      <c r="AJG333" s="55"/>
      <c r="AJH333" s="55"/>
      <c r="AJI333" s="55"/>
      <c r="AJJ333" s="55"/>
      <c r="AJK333" s="55"/>
      <c r="AJL333" s="55"/>
      <c r="AJM333" s="55"/>
      <c r="AJN333" s="55"/>
      <c r="AJO333" s="55"/>
      <c r="AJP333" s="55"/>
      <c r="AJQ333" s="55"/>
      <c r="AJR333" s="55"/>
      <c r="AJS333" s="55"/>
      <c r="AJT333" s="55"/>
      <c r="AJU333" s="55"/>
      <c r="AJV333" s="55"/>
      <c r="AJW333" s="55"/>
      <c r="AJX333" s="55"/>
      <c r="AJY333" s="55"/>
      <c r="AJZ333" s="55"/>
      <c r="AKA333" s="55"/>
      <c r="AKB333" s="55"/>
      <c r="AKC333" s="55"/>
      <c r="AKD333" s="55"/>
      <c r="AKE333" s="55"/>
      <c r="AKF333" s="55"/>
      <c r="AKG333" s="55"/>
      <c r="AKH333" s="55"/>
      <c r="AKI333" s="55"/>
      <c r="AKJ333" s="55"/>
      <c r="AKK333" s="55"/>
      <c r="AKL333" s="55"/>
      <c r="AKM333" s="55"/>
      <c r="AKN333" s="55"/>
      <c r="AKO333" s="55"/>
      <c r="AKP333" s="55"/>
      <c r="AKQ333" s="55"/>
      <c r="AKR333" s="55"/>
      <c r="AKS333" s="55"/>
      <c r="AKT333" s="55"/>
      <c r="AKU333" s="55"/>
      <c r="AKV333" s="55"/>
      <c r="AKW333" s="55"/>
      <c r="AKX333" s="55"/>
      <c r="AKY333" s="55"/>
      <c r="AKZ333" s="55"/>
      <c r="ALA333" s="55"/>
      <c r="ALB333" s="55"/>
      <c r="ALC333" s="55"/>
      <c r="ALD333" s="55"/>
      <c r="ALE333" s="55"/>
      <c r="ALF333" s="55"/>
      <c r="ALG333" s="55"/>
      <c r="ALH333" s="55"/>
      <c r="ALI333" s="55"/>
      <c r="ALJ333" s="55"/>
      <c r="ALK333" s="55"/>
      <c r="ALL333" s="55"/>
      <c r="ALM333" s="55"/>
      <c r="ALN333" s="55"/>
      <c r="ALO333" s="55"/>
      <c r="ALP333" s="55"/>
      <c r="ALQ333" s="55"/>
      <c r="ALR333" s="55"/>
      <c r="ALS333" s="55"/>
      <c r="ALT333" s="55"/>
    </row>
    <row r="334" spans="1:1008" customFormat="1" ht="80.25" customHeight="1" thickBot="1">
      <c r="A334" s="56" t="s">
        <v>106</v>
      </c>
      <c r="B334" s="176" t="s">
        <v>143</v>
      </c>
      <c r="C334" s="176"/>
      <c r="D334" s="176"/>
      <c r="E334" s="8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  <c r="HS334" s="55"/>
      <c r="HT334" s="55"/>
      <c r="HU334" s="55"/>
      <c r="HV334" s="55"/>
      <c r="HW334" s="55"/>
      <c r="HX334" s="55"/>
      <c r="HY334" s="55"/>
      <c r="HZ334" s="55"/>
      <c r="IA334" s="55"/>
      <c r="IB334" s="55"/>
      <c r="IC334" s="55"/>
      <c r="ID334" s="55"/>
      <c r="IE334" s="55"/>
      <c r="IF334" s="55"/>
      <c r="IG334" s="55"/>
      <c r="IH334" s="55"/>
      <c r="II334" s="55"/>
      <c r="IJ334" s="55"/>
      <c r="IK334" s="55"/>
      <c r="IL334" s="55"/>
      <c r="IM334" s="55"/>
      <c r="IN334" s="55"/>
      <c r="IO334" s="55"/>
      <c r="IP334" s="55"/>
      <c r="IQ334" s="55"/>
      <c r="IR334" s="55"/>
      <c r="IS334" s="55"/>
      <c r="IT334" s="55"/>
      <c r="IU334" s="55"/>
      <c r="IV334" s="55"/>
      <c r="IW334" s="55"/>
      <c r="IX334" s="55"/>
      <c r="IY334" s="55"/>
      <c r="IZ334" s="55"/>
      <c r="JA334" s="55"/>
      <c r="JB334" s="55"/>
      <c r="JC334" s="55"/>
      <c r="JD334" s="55"/>
      <c r="JE334" s="55"/>
      <c r="JF334" s="55"/>
      <c r="JG334" s="55"/>
      <c r="JH334" s="55"/>
      <c r="JI334" s="55"/>
      <c r="JJ334" s="55"/>
      <c r="JK334" s="55"/>
      <c r="JL334" s="55"/>
      <c r="JM334" s="55"/>
      <c r="JN334" s="55"/>
      <c r="JO334" s="55"/>
      <c r="JP334" s="55"/>
      <c r="JQ334" s="55"/>
      <c r="JR334" s="55"/>
      <c r="JS334" s="55"/>
      <c r="JT334" s="55"/>
      <c r="JU334" s="55"/>
      <c r="JV334" s="55"/>
      <c r="JW334" s="55"/>
      <c r="JX334" s="55"/>
      <c r="JY334" s="55"/>
      <c r="JZ334" s="55"/>
      <c r="KA334" s="55"/>
      <c r="KB334" s="55"/>
      <c r="KC334" s="55"/>
      <c r="KD334" s="55"/>
      <c r="KE334" s="55"/>
      <c r="KF334" s="55"/>
      <c r="KG334" s="55"/>
      <c r="KH334" s="55"/>
      <c r="KI334" s="55"/>
      <c r="KJ334" s="55"/>
      <c r="KK334" s="55"/>
      <c r="KL334" s="55"/>
      <c r="KM334" s="55"/>
      <c r="KN334" s="55"/>
      <c r="KO334" s="55"/>
      <c r="KP334" s="55"/>
      <c r="KQ334" s="55"/>
      <c r="KR334" s="55"/>
      <c r="KS334" s="55"/>
      <c r="KT334" s="55"/>
      <c r="KU334" s="55"/>
      <c r="KV334" s="55"/>
      <c r="KW334" s="55"/>
      <c r="KX334" s="55"/>
      <c r="KY334" s="55"/>
      <c r="KZ334" s="55"/>
      <c r="LA334" s="55"/>
      <c r="LB334" s="55"/>
      <c r="LC334" s="55"/>
      <c r="LD334" s="55"/>
      <c r="LE334" s="55"/>
      <c r="LF334" s="55"/>
      <c r="LG334" s="55"/>
      <c r="LH334" s="55"/>
      <c r="LI334" s="55"/>
      <c r="LJ334" s="55"/>
      <c r="LK334" s="55"/>
      <c r="LL334" s="55"/>
      <c r="LM334" s="55"/>
      <c r="LN334" s="55"/>
      <c r="LO334" s="55"/>
      <c r="LP334" s="55"/>
      <c r="LQ334" s="55"/>
      <c r="LR334" s="55"/>
      <c r="LS334" s="55"/>
      <c r="LT334" s="55"/>
      <c r="LU334" s="55"/>
      <c r="LV334" s="55"/>
      <c r="LW334" s="55"/>
      <c r="LX334" s="55"/>
      <c r="LY334" s="55"/>
      <c r="LZ334" s="55"/>
      <c r="MA334" s="55"/>
      <c r="MB334" s="55"/>
      <c r="MC334" s="55"/>
      <c r="MD334" s="55"/>
      <c r="ME334" s="55"/>
      <c r="MF334" s="55"/>
      <c r="MG334" s="55"/>
      <c r="MH334" s="55"/>
      <c r="MI334" s="55"/>
      <c r="MJ334" s="55"/>
      <c r="MK334" s="55"/>
      <c r="ML334" s="55"/>
      <c r="MM334" s="55"/>
      <c r="MN334" s="55"/>
      <c r="MO334" s="55"/>
      <c r="MP334" s="55"/>
      <c r="MQ334" s="55"/>
      <c r="MR334" s="55"/>
      <c r="MS334" s="55"/>
      <c r="MT334" s="55"/>
      <c r="MU334" s="55"/>
      <c r="MV334" s="55"/>
      <c r="MW334" s="55"/>
      <c r="MX334" s="55"/>
      <c r="MY334" s="55"/>
      <c r="MZ334" s="55"/>
      <c r="NA334" s="55"/>
      <c r="NB334" s="55"/>
      <c r="NC334" s="55"/>
      <c r="ND334" s="55"/>
      <c r="NE334" s="55"/>
      <c r="NF334" s="55"/>
      <c r="NG334" s="55"/>
      <c r="NH334" s="55"/>
      <c r="NI334" s="55"/>
      <c r="NJ334" s="55"/>
      <c r="NK334" s="55"/>
      <c r="NL334" s="55"/>
      <c r="NM334" s="55"/>
      <c r="NN334" s="55"/>
      <c r="NO334" s="55"/>
      <c r="NP334" s="55"/>
      <c r="NQ334" s="55"/>
      <c r="NR334" s="55"/>
      <c r="NS334" s="55"/>
      <c r="NT334" s="55"/>
      <c r="NU334" s="55"/>
      <c r="NV334" s="55"/>
      <c r="NW334" s="55"/>
      <c r="NX334" s="55"/>
      <c r="NY334" s="55"/>
      <c r="NZ334" s="55"/>
      <c r="OA334" s="55"/>
      <c r="OB334" s="55"/>
      <c r="OC334" s="55"/>
      <c r="OD334" s="55"/>
      <c r="OE334" s="55"/>
      <c r="OF334" s="55"/>
      <c r="OG334" s="55"/>
      <c r="OH334" s="55"/>
      <c r="OI334" s="55"/>
      <c r="OJ334" s="55"/>
      <c r="OK334" s="55"/>
      <c r="OL334" s="55"/>
      <c r="OM334" s="55"/>
      <c r="ON334" s="55"/>
      <c r="OO334" s="55"/>
      <c r="OP334" s="55"/>
      <c r="OQ334" s="55"/>
      <c r="OR334" s="55"/>
      <c r="OS334" s="55"/>
      <c r="OT334" s="55"/>
      <c r="OU334" s="55"/>
      <c r="OV334" s="55"/>
      <c r="OW334" s="55"/>
      <c r="OX334" s="55"/>
      <c r="OY334" s="55"/>
      <c r="OZ334" s="55"/>
      <c r="PA334" s="55"/>
      <c r="PB334" s="55"/>
      <c r="PC334" s="55"/>
      <c r="PD334" s="55"/>
      <c r="PE334" s="55"/>
      <c r="PF334" s="55"/>
      <c r="PG334" s="55"/>
      <c r="PH334" s="55"/>
      <c r="PI334" s="55"/>
      <c r="PJ334" s="55"/>
      <c r="PK334" s="55"/>
      <c r="PL334" s="55"/>
      <c r="PM334" s="55"/>
      <c r="PN334" s="55"/>
      <c r="PO334" s="55"/>
      <c r="PP334" s="55"/>
      <c r="PQ334" s="55"/>
      <c r="PR334" s="55"/>
      <c r="PS334" s="55"/>
      <c r="PT334" s="55"/>
      <c r="PU334" s="55"/>
      <c r="PV334" s="55"/>
      <c r="PW334" s="55"/>
      <c r="PX334" s="55"/>
      <c r="PY334" s="55"/>
      <c r="PZ334" s="55"/>
      <c r="QA334" s="55"/>
      <c r="QB334" s="55"/>
      <c r="QC334" s="55"/>
      <c r="QD334" s="55"/>
      <c r="QE334" s="55"/>
      <c r="QF334" s="55"/>
      <c r="QG334" s="55"/>
      <c r="QH334" s="55"/>
      <c r="QI334" s="55"/>
      <c r="QJ334" s="55"/>
      <c r="QK334" s="55"/>
      <c r="QL334" s="55"/>
      <c r="QM334" s="55"/>
      <c r="QN334" s="55"/>
      <c r="QO334" s="55"/>
      <c r="QP334" s="55"/>
      <c r="QQ334" s="55"/>
      <c r="QR334" s="55"/>
      <c r="QS334" s="55"/>
      <c r="QT334" s="55"/>
      <c r="QU334" s="55"/>
      <c r="QV334" s="55"/>
      <c r="QW334" s="55"/>
      <c r="QX334" s="55"/>
      <c r="QY334" s="55"/>
      <c r="QZ334" s="55"/>
      <c r="RA334" s="55"/>
      <c r="RB334" s="55"/>
      <c r="RC334" s="55"/>
      <c r="RD334" s="55"/>
      <c r="RE334" s="55"/>
      <c r="RF334" s="55"/>
      <c r="RG334" s="55"/>
      <c r="RH334" s="55"/>
      <c r="RI334" s="55"/>
      <c r="RJ334" s="55"/>
      <c r="RK334" s="55"/>
      <c r="RL334" s="55"/>
      <c r="RM334" s="55"/>
      <c r="RN334" s="55"/>
      <c r="RO334" s="55"/>
      <c r="RP334" s="55"/>
      <c r="RQ334" s="55"/>
      <c r="RR334" s="55"/>
      <c r="RS334" s="55"/>
      <c r="RT334" s="55"/>
      <c r="RU334" s="55"/>
      <c r="RV334" s="55"/>
      <c r="RW334" s="55"/>
      <c r="RX334" s="55"/>
      <c r="RY334" s="55"/>
      <c r="RZ334" s="55"/>
      <c r="SA334" s="55"/>
      <c r="SB334" s="55"/>
      <c r="SC334" s="55"/>
      <c r="SD334" s="55"/>
      <c r="SE334" s="55"/>
      <c r="SF334" s="55"/>
      <c r="SG334" s="55"/>
      <c r="SH334" s="55"/>
      <c r="SI334" s="55"/>
      <c r="SJ334" s="55"/>
      <c r="SK334" s="55"/>
      <c r="SL334" s="55"/>
      <c r="SM334" s="55"/>
      <c r="SN334" s="55"/>
      <c r="SO334" s="55"/>
      <c r="SP334" s="55"/>
      <c r="SQ334" s="55"/>
      <c r="SR334" s="55"/>
      <c r="SS334" s="55"/>
      <c r="ST334" s="55"/>
      <c r="SU334" s="55"/>
      <c r="SV334" s="55"/>
      <c r="SW334" s="55"/>
      <c r="SX334" s="55"/>
      <c r="SY334" s="55"/>
      <c r="SZ334" s="55"/>
      <c r="TA334" s="55"/>
      <c r="TB334" s="55"/>
      <c r="TC334" s="55"/>
      <c r="TD334" s="55"/>
      <c r="TE334" s="55"/>
      <c r="TF334" s="55"/>
      <c r="TG334" s="55"/>
      <c r="TH334" s="55"/>
      <c r="TI334" s="55"/>
      <c r="TJ334" s="55"/>
      <c r="TK334" s="55"/>
      <c r="TL334" s="55"/>
      <c r="TM334" s="55"/>
      <c r="TN334" s="55"/>
      <c r="TO334" s="55"/>
      <c r="TP334" s="55"/>
      <c r="TQ334" s="55"/>
      <c r="TR334" s="55"/>
      <c r="TS334" s="55"/>
      <c r="TT334" s="55"/>
      <c r="TU334" s="55"/>
      <c r="TV334" s="55"/>
      <c r="TW334" s="55"/>
      <c r="TX334" s="55"/>
      <c r="TY334" s="55"/>
      <c r="TZ334" s="55"/>
      <c r="UA334" s="55"/>
      <c r="UB334" s="55"/>
      <c r="UC334" s="55"/>
      <c r="UD334" s="55"/>
      <c r="UE334" s="55"/>
      <c r="UF334" s="55"/>
      <c r="UG334" s="55"/>
      <c r="UH334" s="55"/>
      <c r="UI334" s="55"/>
      <c r="UJ334" s="55"/>
      <c r="UK334" s="55"/>
      <c r="UL334" s="55"/>
      <c r="UM334" s="55"/>
      <c r="UN334" s="55"/>
      <c r="UO334" s="55"/>
      <c r="UP334" s="55"/>
      <c r="UQ334" s="55"/>
      <c r="UR334" s="55"/>
      <c r="US334" s="55"/>
      <c r="UT334" s="55"/>
      <c r="UU334" s="55"/>
      <c r="UV334" s="55"/>
      <c r="UW334" s="55"/>
      <c r="UX334" s="55"/>
      <c r="UY334" s="55"/>
      <c r="UZ334" s="55"/>
      <c r="VA334" s="55"/>
      <c r="VB334" s="55"/>
      <c r="VC334" s="55"/>
      <c r="VD334" s="55"/>
      <c r="VE334" s="55"/>
      <c r="VF334" s="55"/>
      <c r="VG334" s="55"/>
      <c r="VH334" s="55"/>
      <c r="VI334" s="55"/>
      <c r="VJ334" s="55"/>
      <c r="VK334" s="55"/>
      <c r="VL334" s="55"/>
      <c r="VM334" s="55"/>
      <c r="VN334" s="55"/>
      <c r="VO334" s="55"/>
      <c r="VP334" s="55"/>
      <c r="VQ334" s="55"/>
      <c r="VR334" s="55"/>
      <c r="VS334" s="55"/>
      <c r="VT334" s="55"/>
      <c r="VU334" s="55"/>
      <c r="VV334" s="55"/>
      <c r="VW334" s="55"/>
      <c r="VX334" s="55"/>
      <c r="VY334" s="55"/>
      <c r="VZ334" s="55"/>
      <c r="WA334" s="55"/>
      <c r="WB334" s="55"/>
      <c r="WC334" s="55"/>
      <c r="WD334" s="55"/>
      <c r="WE334" s="55"/>
      <c r="WF334" s="55"/>
      <c r="WG334" s="55"/>
      <c r="WH334" s="55"/>
      <c r="WI334" s="55"/>
      <c r="WJ334" s="55"/>
      <c r="WK334" s="55"/>
      <c r="WL334" s="55"/>
      <c r="WM334" s="55"/>
      <c r="WN334" s="55"/>
      <c r="WO334" s="55"/>
      <c r="WP334" s="55"/>
      <c r="WQ334" s="55"/>
      <c r="WR334" s="55"/>
      <c r="WS334" s="55"/>
      <c r="WT334" s="55"/>
      <c r="WU334" s="55"/>
      <c r="WV334" s="55"/>
      <c r="WW334" s="55"/>
      <c r="WX334" s="55"/>
      <c r="WY334" s="55"/>
      <c r="WZ334" s="55"/>
      <c r="XA334" s="55"/>
      <c r="XB334" s="55"/>
      <c r="XC334" s="55"/>
      <c r="XD334" s="55"/>
      <c r="XE334" s="55"/>
      <c r="XF334" s="55"/>
      <c r="XG334" s="55"/>
      <c r="XH334" s="55"/>
      <c r="XI334" s="55"/>
      <c r="XJ334" s="55"/>
      <c r="XK334" s="55"/>
      <c r="XL334" s="55"/>
      <c r="XM334" s="55"/>
      <c r="XN334" s="55"/>
      <c r="XO334" s="55"/>
      <c r="XP334" s="55"/>
      <c r="XQ334" s="55"/>
      <c r="XR334" s="55"/>
      <c r="XS334" s="55"/>
      <c r="XT334" s="55"/>
      <c r="XU334" s="55"/>
      <c r="XV334" s="55"/>
      <c r="XW334" s="55"/>
      <c r="XX334" s="55"/>
      <c r="XY334" s="55"/>
      <c r="XZ334" s="55"/>
      <c r="YA334" s="55"/>
      <c r="YB334" s="55"/>
      <c r="YC334" s="55"/>
      <c r="YD334" s="55"/>
      <c r="YE334" s="55"/>
      <c r="YF334" s="55"/>
      <c r="YG334" s="55"/>
      <c r="YH334" s="55"/>
      <c r="YI334" s="55"/>
      <c r="YJ334" s="55"/>
      <c r="YK334" s="55"/>
      <c r="YL334" s="55"/>
      <c r="YM334" s="55"/>
      <c r="YN334" s="55"/>
      <c r="YO334" s="55"/>
      <c r="YP334" s="55"/>
      <c r="YQ334" s="55"/>
      <c r="YR334" s="55"/>
      <c r="YS334" s="55"/>
      <c r="YT334" s="55"/>
      <c r="YU334" s="55"/>
      <c r="YV334" s="55"/>
      <c r="YW334" s="55"/>
      <c r="YX334" s="55"/>
      <c r="YY334" s="55"/>
      <c r="YZ334" s="55"/>
      <c r="ZA334" s="55"/>
      <c r="ZB334" s="55"/>
      <c r="ZC334" s="55"/>
      <c r="ZD334" s="55"/>
      <c r="ZE334" s="55"/>
      <c r="ZF334" s="55"/>
      <c r="ZG334" s="55"/>
      <c r="ZH334" s="55"/>
      <c r="ZI334" s="55"/>
      <c r="ZJ334" s="55"/>
      <c r="ZK334" s="55"/>
      <c r="ZL334" s="55"/>
      <c r="ZM334" s="55"/>
      <c r="ZN334" s="55"/>
      <c r="ZO334" s="55"/>
      <c r="ZP334" s="55"/>
      <c r="ZQ334" s="55"/>
      <c r="ZR334" s="55"/>
      <c r="ZS334" s="55"/>
      <c r="ZT334" s="55"/>
      <c r="ZU334" s="55"/>
      <c r="ZV334" s="55"/>
      <c r="ZW334" s="55"/>
      <c r="ZX334" s="55"/>
      <c r="ZY334" s="55"/>
      <c r="ZZ334" s="55"/>
      <c r="AAA334" s="55"/>
      <c r="AAB334" s="55"/>
      <c r="AAC334" s="55"/>
      <c r="AAD334" s="55"/>
      <c r="AAE334" s="55"/>
      <c r="AAF334" s="55"/>
      <c r="AAG334" s="55"/>
      <c r="AAH334" s="55"/>
      <c r="AAI334" s="55"/>
      <c r="AAJ334" s="55"/>
      <c r="AAK334" s="55"/>
      <c r="AAL334" s="55"/>
      <c r="AAM334" s="55"/>
      <c r="AAN334" s="55"/>
      <c r="AAO334" s="55"/>
      <c r="AAP334" s="55"/>
      <c r="AAQ334" s="55"/>
      <c r="AAR334" s="55"/>
      <c r="AAS334" s="55"/>
      <c r="AAT334" s="55"/>
      <c r="AAU334" s="55"/>
      <c r="AAV334" s="55"/>
      <c r="AAW334" s="55"/>
      <c r="AAX334" s="55"/>
      <c r="AAY334" s="55"/>
      <c r="AAZ334" s="55"/>
      <c r="ABA334" s="55"/>
      <c r="ABB334" s="55"/>
      <c r="ABC334" s="55"/>
      <c r="ABD334" s="55"/>
      <c r="ABE334" s="55"/>
      <c r="ABF334" s="55"/>
      <c r="ABG334" s="55"/>
      <c r="ABH334" s="55"/>
      <c r="ABI334" s="55"/>
      <c r="ABJ334" s="55"/>
      <c r="ABK334" s="55"/>
      <c r="ABL334" s="55"/>
      <c r="ABM334" s="55"/>
      <c r="ABN334" s="55"/>
      <c r="ABO334" s="55"/>
      <c r="ABP334" s="55"/>
      <c r="ABQ334" s="55"/>
      <c r="ABR334" s="55"/>
      <c r="ABS334" s="55"/>
      <c r="ABT334" s="55"/>
      <c r="ABU334" s="55"/>
      <c r="ABV334" s="55"/>
      <c r="ABW334" s="55"/>
      <c r="ABX334" s="55"/>
      <c r="ABY334" s="55"/>
      <c r="ABZ334" s="55"/>
      <c r="ACA334" s="55"/>
      <c r="ACB334" s="55"/>
      <c r="ACC334" s="55"/>
      <c r="ACD334" s="55"/>
      <c r="ACE334" s="55"/>
      <c r="ACF334" s="55"/>
      <c r="ACG334" s="55"/>
      <c r="ACH334" s="55"/>
      <c r="ACI334" s="55"/>
      <c r="ACJ334" s="55"/>
      <c r="ACK334" s="55"/>
      <c r="ACL334" s="55"/>
      <c r="ACM334" s="55"/>
      <c r="ACN334" s="55"/>
      <c r="ACO334" s="55"/>
      <c r="ACP334" s="55"/>
      <c r="ACQ334" s="55"/>
      <c r="ACR334" s="55"/>
      <c r="ACS334" s="55"/>
      <c r="ACT334" s="55"/>
      <c r="ACU334" s="55"/>
      <c r="ACV334" s="55"/>
      <c r="ACW334" s="55"/>
      <c r="ACX334" s="55"/>
      <c r="ACY334" s="55"/>
      <c r="ACZ334" s="55"/>
      <c r="ADA334" s="55"/>
      <c r="ADB334" s="55"/>
      <c r="ADC334" s="55"/>
      <c r="ADD334" s="55"/>
      <c r="ADE334" s="55"/>
      <c r="ADF334" s="55"/>
      <c r="ADG334" s="55"/>
      <c r="ADH334" s="55"/>
      <c r="ADI334" s="55"/>
      <c r="ADJ334" s="55"/>
      <c r="ADK334" s="55"/>
      <c r="ADL334" s="55"/>
      <c r="ADM334" s="55"/>
      <c r="ADN334" s="55"/>
      <c r="ADO334" s="55"/>
      <c r="ADP334" s="55"/>
      <c r="ADQ334" s="55"/>
      <c r="ADR334" s="55"/>
      <c r="ADS334" s="55"/>
      <c r="ADT334" s="55"/>
      <c r="ADU334" s="55"/>
      <c r="ADV334" s="55"/>
      <c r="ADW334" s="55"/>
      <c r="ADX334" s="55"/>
      <c r="ADY334" s="55"/>
      <c r="ADZ334" s="55"/>
      <c r="AEA334" s="55"/>
      <c r="AEB334" s="55"/>
      <c r="AEC334" s="55"/>
      <c r="AED334" s="55"/>
      <c r="AEE334" s="55"/>
      <c r="AEF334" s="55"/>
      <c r="AEG334" s="55"/>
      <c r="AEH334" s="55"/>
      <c r="AEI334" s="55"/>
      <c r="AEJ334" s="55"/>
      <c r="AEK334" s="55"/>
      <c r="AEL334" s="55"/>
      <c r="AEM334" s="55"/>
      <c r="AEN334" s="55"/>
      <c r="AEO334" s="55"/>
      <c r="AEP334" s="55"/>
      <c r="AEQ334" s="55"/>
      <c r="AER334" s="55"/>
      <c r="AES334" s="55"/>
      <c r="AET334" s="55"/>
      <c r="AEU334" s="55"/>
      <c r="AEV334" s="55"/>
      <c r="AEW334" s="55"/>
      <c r="AEX334" s="55"/>
      <c r="AEY334" s="55"/>
      <c r="AEZ334" s="55"/>
      <c r="AFA334" s="55"/>
      <c r="AFB334" s="55"/>
      <c r="AFC334" s="55"/>
      <c r="AFD334" s="55"/>
      <c r="AFE334" s="55"/>
      <c r="AFF334" s="55"/>
      <c r="AFG334" s="55"/>
      <c r="AFH334" s="55"/>
      <c r="AFI334" s="55"/>
      <c r="AFJ334" s="55"/>
      <c r="AFK334" s="55"/>
      <c r="AFL334" s="55"/>
      <c r="AFM334" s="55"/>
      <c r="AFN334" s="55"/>
      <c r="AFO334" s="55"/>
      <c r="AFP334" s="55"/>
      <c r="AFQ334" s="55"/>
      <c r="AFR334" s="55"/>
      <c r="AFS334" s="55"/>
      <c r="AFT334" s="55"/>
      <c r="AFU334" s="55"/>
      <c r="AFV334" s="55"/>
      <c r="AFW334" s="55"/>
      <c r="AFX334" s="55"/>
      <c r="AFY334" s="55"/>
      <c r="AFZ334" s="55"/>
      <c r="AGA334" s="55"/>
      <c r="AGB334" s="55"/>
      <c r="AGC334" s="55"/>
      <c r="AGD334" s="55"/>
      <c r="AGE334" s="55"/>
      <c r="AGF334" s="55"/>
      <c r="AGG334" s="55"/>
      <c r="AGH334" s="55"/>
      <c r="AGI334" s="55"/>
      <c r="AGJ334" s="55"/>
      <c r="AGK334" s="55"/>
      <c r="AGL334" s="55"/>
      <c r="AGM334" s="55"/>
      <c r="AGN334" s="55"/>
      <c r="AGO334" s="55"/>
      <c r="AGP334" s="55"/>
      <c r="AGQ334" s="55"/>
      <c r="AGR334" s="55"/>
      <c r="AGS334" s="55"/>
      <c r="AGT334" s="55"/>
      <c r="AGU334" s="55"/>
      <c r="AGV334" s="55"/>
      <c r="AGW334" s="55"/>
      <c r="AGX334" s="55"/>
      <c r="AGY334" s="55"/>
      <c r="AGZ334" s="55"/>
      <c r="AHA334" s="55"/>
      <c r="AHB334" s="55"/>
      <c r="AHC334" s="55"/>
      <c r="AHD334" s="55"/>
      <c r="AHE334" s="55"/>
      <c r="AHF334" s="55"/>
      <c r="AHG334" s="55"/>
      <c r="AHH334" s="55"/>
      <c r="AHI334" s="55"/>
      <c r="AHJ334" s="55"/>
      <c r="AHK334" s="55"/>
      <c r="AHL334" s="55"/>
      <c r="AHM334" s="55"/>
      <c r="AHN334" s="55"/>
      <c r="AHO334" s="55"/>
      <c r="AHP334" s="55"/>
      <c r="AHQ334" s="55"/>
      <c r="AHR334" s="55"/>
      <c r="AHS334" s="55"/>
      <c r="AHT334" s="55"/>
      <c r="AHU334" s="55"/>
      <c r="AHV334" s="55"/>
      <c r="AHW334" s="55"/>
      <c r="AHX334" s="55"/>
      <c r="AHY334" s="55"/>
      <c r="AHZ334" s="55"/>
      <c r="AIA334" s="55"/>
      <c r="AIB334" s="55"/>
      <c r="AIC334" s="55"/>
      <c r="AID334" s="55"/>
      <c r="AIE334" s="55"/>
      <c r="AIF334" s="55"/>
      <c r="AIG334" s="55"/>
      <c r="AIH334" s="55"/>
      <c r="AII334" s="55"/>
      <c r="AIJ334" s="55"/>
      <c r="AIK334" s="55"/>
      <c r="AIL334" s="55"/>
      <c r="AIM334" s="55"/>
      <c r="AIN334" s="55"/>
      <c r="AIO334" s="55"/>
      <c r="AIP334" s="55"/>
      <c r="AIQ334" s="55"/>
      <c r="AIR334" s="55"/>
      <c r="AIS334" s="55"/>
      <c r="AIT334" s="55"/>
      <c r="AIU334" s="55"/>
      <c r="AIV334" s="55"/>
      <c r="AIW334" s="55"/>
      <c r="AIX334" s="55"/>
      <c r="AIY334" s="55"/>
      <c r="AIZ334" s="55"/>
      <c r="AJA334" s="55"/>
      <c r="AJB334" s="55"/>
      <c r="AJC334" s="55"/>
      <c r="AJD334" s="55"/>
      <c r="AJE334" s="55"/>
      <c r="AJF334" s="55"/>
      <c r="AJG334" s="55"/>
      <c r="AJH334" s="55"/>
      <c r="AJI334" s="55"/>
      <c r="AJJ334" s="55"/>
      <c r="AJK334" s="55"/>
      <c r="AJL334" s="55"/>
      <c r="AJM334" s="55"/>
      <c r="AJN334" s="55"/>
      <c r="AJO334" s="55"/>
      <c r="AJP334" s="55"/>
      <c r="AJQ334" s="55"/>
      <c r="AJR334" s="55"/>
      <c r="AJS334" s="55"/>
      <c r="AJT334" s="55"/>
      <c r="AJU334" s="55"/>
      <c r="AJV334" s="55"/>
      <c r="AJW334" s="55"/>
      <c r="AJX334" s="55"/>
      <c r="AJY334" s="55"/>
      <c r="AJZ334" s="55"/>
      <c r="AKA334" s="55"/>
      <c r="AKB334" s="55"/>
      <c r="AKC334" s="55"/>
      <c r="AKD334" s="55"/>
      <c r="AKE334" s="55"/>
      <c r="AKF334" s="55"/>
      <c r="AKG334" s="55"/>
      <c r="AKH334" s="55"/>
      <c r="AKI334" s="55"/>
      <c r="AKJ334" s="55"/>
      <c r="AKK334" s="55"/>
      <c r="AKL334" s="55"/>
      <c r="AKM334" s="55"/>
      <c r="AKN334" s="55"/>
      <c r="AKO334" s="55"/>
      <c r="AKP334" s="55"/>
      <c r="AKQ334" s="55"/>
      <c r="AKR334" s="55"/>
      <c r="AKS334" s="55"/>
      <c r="AKT334" s="55"/>
      <c r="AKU334" s="55"/>
      <c r="AKV334" s="55"/>
      <c r="AKW334" s="55"/>
      <c r="AKX334" s="55"/>
      <c r="AKY334" s="55"/>
      <c r="AKZ334" s="55"/>
      <c r="ALA334" s="55"/>
      <c r="ALB334" s="55"/>
      <c r="ALC334" s="55"/>
      <c r="ALD334" s="55"/>
      <c r="ALE334" s="55"/>
      <c r="ALF334" s="55"/>
      <c r="ALG334" s="55"/>
      <c r="ALH334" s="55"/>
      <c r="ALI334" s="55"/>
      <c r="ALJ334" s="55"/>
      <c r="ALK334" s="55"/>
      <c r="ALL334" s="55"/>
      <c r="ALM334" s="55"/>
      <c r="ALN334" s="55"/>
      <c r="ALO334" s="55"/>
      <c r="ALP334" s="55"/>
      <c r="ALQ334" s="55"/>
      <c r="ALR334" s="55"/>
      <c r="ALS334" s="55"/>
      <c r="ALT334" s="55"/>
    </row>
    <row r="335" spans="1:1008" customFormat="1" ht="30" customHeight="1">
      <c r="A335" s="170" t="s">
        <v>519</v>
      </c>
      <c r="B335" s="171"/>
      <c r="C335" s="57" t="s">
        <v>164</v>
      </c>
      <c r="D335" s="58" t="s">
        <v>165</v>
      </c>
      <c r="E335" s="8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  <c r="HS335" s="55"/>
      <c r="HT335" s="55"/>
      <c r="HU335" s="55"/>
      <c r="HV335" s="55"/>
      <c r="HW335" s="55"/>
      <c r="HX335" s="55"/>
      <c r="HY335" s="55"/>
      <c r="HZ335" s="55"/>
      <c r="IA335" s="55"/>
      <c r="IB335" s="55"/>
      <c r="IC335" s="55"/>
      <c r="ID335" s="55"/>
      <c r="IE335" s="55"/>
      <c r="IF335" s="55"/>
      <c r="IG335" s="55"/>
      <c r="IH335" s="55"/>
      <c r="II335" s="55"/>
      <c r="IJ335" s="55"/>
      <c r="IK335" s="55"/>
      <c r="IL335" s="55"/>
      <c r="IM335" s="55"/>
      <c r="IN335" s="55"/>
      <c r="IO335" s="55"/>
      <c r="IP335" s="55"/>
      <c r="IQ335" s="55"/>
      <c r="IR335" s="55"/>
      <c r="IS335" s="55"/>
      <c r="IT335" s="55"/>
      <c r="IU335" s="55"/>
      <c r="IV335" s="55"/>
      <c r="IW335" s="55"/>
      <c r="IX335" s="55"/>
      <c r="IY335" s="55"/>
      <c r="IZ335" s="55"/>
      <c r="JA335" s="55"/>
      <c r="JB335" s="55"/>
      <c r="JC335" s="55"/>
      <c r="JD335" s="55"/>
      <c r="JE335" s="55"/>
      <c r="JF335" s="55"/>
      <c r="JG335" s="55"/>
      <c r="JH335" s="55"/>
      <c r="JI335" s="55"/>
      <c r="JJ335" s="55"/>
      <c r="JK335" s="55"/>
      <c r="JL335" s="55"/>
      <c r="JM335" s="55"/>
      <c r="JN335" s="55"/>
      <c r="JO335" s="55"/>
      <c r="JP335" s="55"/>
      <c r="JQ335" s="55"/>
      <c r="JR335" s="55"/>
      <c r="JS335" s="55"/>
      <c r="JT335" s="55"/>
      <c r="JU335" s="55"/>
      <c r="JV335" s="55"/>
      <c r="JW335" s="55"/>
      <c r="JX335" s="55"/>
      <c r="JY335" s="55"/>
      <c r="JZ335" s="55"/>
      <c r="KA335" s="55"/>
      <c r="KB335" s="55"/>
      <c r="KC335" s="55"/>
      <c r="KD335" s="55"/>
      <c r="KE335" s="55"/>
      <c r="KF335" s="55"/>
      <c r="KG335" s="55"/>
      <c r="KH335" s="55"/>
      <c r="KI335" s="55"/>
      <c r="KJ335" s="55"/>
      <c r="KK335" s="55"/>
      <c r="KL335" s="55"/>
      <c r="KM335" s="55"/>
      <c r="KN335" s="55"/>
      <c r="KO335" s="55"/>
      <c r="KP335" s="55"/>
      <c r="KQ335" s="55"/>
      <c r="KR335" s="55"/>
      <c r="KS335" s="55"/>
      <c r="KT335" s="55"/>
      <c r="KU335" s="55"/>
      <c r="KV335" s="55"/>
      <c r="KW335" s="55"/>
      <c r="KX335" s="55"/>
      <c r="KY335" s="55"/>
      <c r="KZ335" s="55"/>
      <c r="LA335" s="55"/>
      <c r="LB335" s="55"/>
      <c r="LC335" s="55"/>
      <c r="LD335" s="55"/>
      <c r="LE335" s="55"/>
      <c r="LF335" s="55"/>
      <c r="LG335" s="55"/>
      <c r="LH335" s="55"/>
      <c r="LI335" s="55"/>
      <c r="LJ335" s="55"/>
      <c r="LK335" s="55"/>
      <c r="LL335" s="55"/>
      <c r="LM335" s="55"/>
      <c r="LN335" s="55"/>
      <c r="LO335" s="55"/>
      <c r="LP335" s="55"/>
      <c r="LQ335" s="55"/>
      <c r="LR335" s="55"/>
      <c r="LS335" s="55"/>
      <c r="LT335" s="55"/>
      <c r="LU335" s="55"/>
      <c r="LV335" s="55"/>
      <c r="LW335" s="55"/>
      <c r="LX335" s="55"/>
      <c r="LY335" s="55"/>
      <c r="LZ335" s="55"/>
      <c r="MA335" s="55"/>
      <c r="MB335" s="55"/>
      <c r="MC335" s="55"/>
      <c r="MD335" s="55"/>
      <c r="ME335" s="55"/>
      <c r="MF335" s="55"/>
      <c r="MG335" s="55"/>
      <c r="MH335" s="55"/>
      <c r="MI335" s="55"/>
      <c r="MJ335" s="55"/>
      <c r="MK335" s="55"/>
      <c r="ML335" s="55"/>
      <c r="MM335" s="55"/>
      <c r="MN335" s="55"/>
      <c r="MO335" s="55"/>
      <c r="MP335" s="55"/>
      <c r="MQ335" s="55"/>
      <c r="MR335" s="55"/>
      <c r="MS335" s="55"/>
      <c r="MT335" s="55"/>
      <c r="MU335" s="55"/>
      <c r="MV335" s="55"/>
      <c r="MW335" s="55"/>
      <c r="MX335" s="55"/>
      <c r="MY335" s="55"/>
      <c r="MZ335" s="55"/>
      <c r="NA335" s="55"/>
      <c r="NB335" s="55"/>
      <c r="NC335" s="55"/>
      <c r="ND335" s="55"/>
      <c r="NE335" s="55"/>
      <c r="NF335" s="55"/>
      <c r="NG335" s="55"/>
      <c r="NH335" s="55"/>
      <c r="NI335" s="55"/>
      <c r="NJ335" s="55"/>
      <c r="NK335" s="55"/>
      <c r="NL335" s="55"/>
      <c r="NM335" s="55"/>
      <c r="NN335" s="55"/>
      <c r="NO335" s="55"/>
      <c r="NP335" s="55"/>
      <c r="NQ335" s="55"/>
      <c r="NR335" s="55"/>
      <c r="NS335" s="55"/>
      <c r="NT335" s="55"/>
      <c r="NU335" s="55"/>
      <c r="NV335" s="55"/>
      <c r="NW335" s="55"/>
      <c r="NX335" s="55"/>
      <c r="NY335" s="55"/>
      <c r="NZ335" s="55"/>
      <c r="OA335" s="55"/>
      <c r="OB335" s="55"/>
      <c r="OC335" s="55"/>
      <c r="OD335" s="55"/>
      <c r="OE335" s="55"/>
      <c r="OF335" s="55"/>
      <c r="OG335" s="55"/>
      <c r="OH335" s="55"/>
      <c r="OI335" s="55"/>
      <c r="OJ335" s="55"/>
      <c r="OK335" s="55"/>
      <c r="OL335" s="55"/>
      <c r="OM335" s="55"/>
      <c r="ON335" s="55"/>
      <c r="OO335" s="55"/>
      <c r="OP335" s="55"/>
      <c r="OQ335" s="55"/>
      <c r="OR335" s="55"/>
      <c r="OS335" s="55"/>
      <c r="OT335" s="55"/>
      <c r="OU335" s="55"/>
      <c r="OV335" s="55"/>
      <c r="OW335" s="55"/>
      <c r="OX335" s="55"/>
      <c r="OY335" s="55"/>
      <c r="OZ335" s="55"/>
      <c r="PA335" s="55"/>
      <c r="PB335" s="55"/>
      <c r="PC335" s="55"/>
      <c r="PD335" s="55"/>
      <c r="PE335" s="55"/>
      <c r="PF335" s="55"/>
      <c r="PG335" s="55"/>
      <c r="PH335" s="55"/>
      <c r="PI335" s="55"/>
      <c r="PJ335" s="55"/>
      <c r="PK335" s="55"/>
      <c r="PL335" s="55"/>
      <c r="PM335" s="55"/>
      <c r="PN335" s="55"/>
      <c r="PO335" s="55"/>
      <c r="PP335" s="55"/>
      <c r="PQ335" s="55"/>
      <c r="PR335" s="55"/>
      <c r="PS335" s="55"/>
      <c r="PT335" s="55"/>
      <c r="PU335" s="55"/>
      <c r="PV335" s="55"/>
      <c r="PW335" s="55"/>
      <c r="PX335" s="55"/>
      <c r="PY335" s="55"/>
      <c r="PZ335" s="55"/>
      <c r="QA335" s="55"/>
      <c r="QB335" s="55"/>
      <c r="QC335" s="55"/>
      <c r="QD335" s="55"/>
      <c r="QE335" s="55"/>
      <c r="QF335" s="55"/>
      <c r="QG335" s="55"/>
      <c r="QH335" s="55"/>
      <c r="QI335" s="55"/>
      <c r="QJ335" s="55"/>
      <c r="QK335" s="55"/>
      <c r="QL335" s="55"/>
      <c r="QM335" s="55"/>
      <c r="QN335" s="55"/>
      <c r="QO335" s="55"/>
      <c r="QP335" s="55"/>
      <c r="QQ335" s="55"/>
      <c r="QR335" s="55"/>
      <c r="QS335" s="55"/>
      <c r="QT335" s="55"/>
      <c r="QU335" s="55"/>
      <c r="QV335" s="55"/>
      <c r="QW335" s="55"/>
      <c r="QX335" s="55"/>
      <c r="QY335" s="55"/>
      <c r="QZ335" s="55"/>
      <c r="RA335" s="55"/>
      <c r="RB335" s="55"/>
      <c r="RC335" s="55"/>
      <c r="RD335" s="55"/>
      <c r="RE335" s="55"/>
      <c r="RF335" s="55"/>
      <c r="RG335" s="55"/>
      <c r="RH335" s="55"/>
      <c r="RI335" s="55"/>
      <c r="RJ335" s="55"/>
      <c r="RK335" s="55"/>
      <c r="RL335" s="55"/>
      <c r="RM335" s="55"/>
      <c r="RN335" s="55"/>
      <c r="RO335" s="55"/>
      <c r="RP335" s="55"/>
      <c r="RQ335" s="55"/>
      <c r="RR335" s="55"/>
      <c r="RS335" s="55"/>
      <c r="RT335" s="55"/>
      <c r="RU335" s="55"/>
      <c r="RV335" s="55"/>
      <c r="RW335" s="55"/>
      <c r="RX335" s="55"/>
      <c r="RY335" s="55"/>
      <c r="RZ335" s="55"/>
      <c r="SA335" s="55"/>
      <c r="SB335" s="55"/>
      <c r="SC335" s="55"/>
      <c r="SD335" s="55"/>
      <c r="SE335" s="55"/>
      <c r="SF335" s="55"/>
      <c r="SG335" s="55"/>
      <c r="SH335" s="55"/>
      <c r="SI335" s="55"/>
      <c r="SJ335" s="55"/>
      <c r="SK335" s="55"/>
      <c r="SL335" s="55"/>
      <c r="SM335" s="55"/>
      <c r="SN335" s="55"/>
      <c r="SO335" s="55"/>
      <c r="SP335" s="55"/>
      <c r="SQ335" s="55"/>
      <c r="SR335" s="55"/>
      <c r="SS335" s="55"/>
      <c r="ST335" s="55"/>
      <c r="SU335" s="55"/>
      <c r="SV335" s="55"/>
      <c r="SW335" s="55"/>
      <c r="SX335" s="55"/>
      <c r="SY335" s="55"/>
      <c r="SZ335" s="55"/>
      <c r="TA335" s="55"/>
      <c r="TB335" s="55"/>
      <c r="TC335" s="55"/>
      <c r="TD335" s="55"/>
      <c r="TE335" s="55"/>
      <c r="TF335" s="55"/>
      <c r="TG335" s="55"/>
      <c r="TH335" s="55"/>
      <c r="TI335" s="55"/>
      <c r="TJ335" s="55"/>
      <c r="TK335" s="55"/>
      <c r="TL335" s="55"/>
      <c r="TM335" s="55"/>
      <c r="TN335" s="55"/>
      <c r="TO335" s="55"/>
      <c r="TP335" s="55"/>
      <c r="TQ335" s="55"/>
      <c r="TR335" s="55"/>
      <c r="TS335" s="55"/>
      <c r="TT335" s="55"/>
      <c r="TU335" s="55"/>
      <c r="TV335" s="55"/>
      <c r="TW335" s="55"/>
      <c r="TX335" s="55"/>
      <c r="TY335" s="55"/>
      <c r="TZ335" s="55"/>
      <c r="UA335" s="55"/>
      <c r="UB335" s="55"/>
      <c r="UC335" s="55"/>
      <c r="UD335" s="55"/>
      <c r="UE335" s="55"/>
      <c r="UF335" s="55"/>
      <c r="UG335" s="55"/>
      <c r="UH335" s="55"/>
      <c r="UI335" s="55"/>
      <c r="UJ335" s="55"/>
      <c r="UK335" s="55"/>
      <c r="UL335" s="55"/>
      <c r="UM335" s="55"/>
      <c r="UN335" s="55"/>
      <c r="UO335" s="55"/>
      <c r="UP335" s="55"/>
      <c r="UQ335" s="55"/>
      <c r="UR335" s="55"/>
      <c r="US335" s="55"/>
      <c r="UT335" s="55"/>
      <c r="UU335" s="55"/>
      <c r="UV335" s="55"/>
      <c r="UW335" s="55"/>
      <c r="UX335" s="55"/>
      <c r="UY335" s="55"/>
      <c r="UZ335" s="55"/>
      <c r="VA335" s="55"/>
      <c r="VB335" s="55"/>
      <c r="VC335" s="55"/>
      <c r="VD335" s="55"/>
      <c r="VE335" s="55"/>
      <c r="VF335" s="55"/>
      <c r="VG335" s="55"/>
      <c r="VH335" s="55"/>
      <c r="VI335" s="55"/>
      <c r="VJ335" s="55"/>
      <c r="VK335" s="55"/>
      <c r="VL335" s="55"/>
      <c r="VM335" s="55"/>
      <c r="VN335" s="55"/>
      <c r="VO335" s="55"/>
      <c r="VP335" s="55"/>
      <c r="VQ335" s="55"/>
      <c r="VR335" s="55"/>
      <c r="VS335" s="55"/>
      <c r="VT335" s="55"/>
      <c r="VU335" s="55"/>
      <c r="VV335" s="55"/>
      <c r="VW335" s="55"/>
      <c r="VX335" s="55"/>
      <c r="VY335" s="55"/>
      <c r="VZ335" s="55"/>
      <c r="WA335" s="55"/>
      <c r="WB335" s="55"/>
      <c r="WC335" s="55"/>
      <c r="WD335" s="55"/>
      <c r="WE335" s="55"/>
      <c r="WF335" s="55"/>
      <c r="WG335" s="55"/>
      <c r="WH335" s="55"/>
      <c r="WI335" s="55"/>
      <c r="WJ335" s="55"/>
      <c r="WK335" s="55"/>
      <c r="WL335" s="55"/>
      <c r="WM335" s="55"/>
      <c r="WN335" s="55"/>
      <c r="WO335" s="55"/>
      <c r="WP335" s="55"/>
      <c r="WQ335" s="55"/>
      <c r="WR335" s="55"/>
      <c r="WS335" s="55"/>
      <c r="WT335" s="55"/>
      <c r="WU335" s="55"/>
      <c r="WV335" s="55"/>
      <c r="WW335" s="55"/>
      <c r="WX335" s="55"/>
      <c r="WY335" s="55"/>
      <c r="WZ335" s="55"/>
      <c r="XA335" s="55"/>
      <c r="XB335" s="55"/>
      <c r="XC335" s="55"/>
      <c r="XD335" s="55"/>
      <c r="XE335" s="55"/>
      <c r="XF335" s="55"/>
      <c r="XG335" s="55"/>
      <c r="XH335" s="55"/>
      <c r="XI335" s="55"/>
      <c r="XJ335" s="55"/>
      <c r="XK335" s="55"/>
      <c r="XL335" s="55"/>
      <c r="XM335" s="55"/>
      <c r="XN335" s="55"/>
      <c r="XO335" s="55"/>
      <c r="XP335" s="55"/>
      <c r="XQ335" s="55"/>
      <c r="XR335" s="55"/>
      <c r="XS335" s="55"/>
      <c r="XT335" s="55"/>
      <c r="XU335" s="55"/>
      <c r="XV335" s="55"/>
      <c r="XW335" s="55"/>
      <c r="XX335" s="55"/>
      <c r="XY335" s="55"/>
      <c r="XZ335" s="55"/>
      <c r="YA335" s="55"/>
      <c r="YB335" s="55"/>
      <c r="YC335" s="55"/>
      <c r="YD335" s="55"/>
      <c r="YE335" s="55"/>
      <c r="YF335" s="55"/>
      <c r="YG335" s="55"/>
      <c r="YH335" s="55"/>
      <c r="YI335" s="55"/>
      <c r="YJ335" s="55"/>
      <c r="YK335" s="55"/>
      <c r="YL335" s="55"/>
      <c r="YM335" s="55"/>
      <c r="YN335" s="55"/>
      <c r="YO335" s="55"/>
      <c r="YP335" s="55"/>
      <c r="YQ335" s="55"/>
      <c r="YR335" s="55"/>
      <c r="YS335" s="55"/>
      <c r="YT335" s="55"/>
      <c r="YU335" s="55"/>
      <c r="YV335" s="55"/>
      <c r="YW335" s="55"/>
      <c r="YX335" s="55"/>
      <c r="YY335" s="55"/>
      <c r="YZ335" s="55"/>
      <c r="ZA335" s="55"/>
      <c r="ZB335" s="55"/>
      <c r="ZC335" s="55"/>
      <c r="ZD335" s="55"/>
      <c r="ZE335" s="55"/>
      <c r="ZF335" s="55"/>
      <c r="ZG335" s="55"/>
      <c r="ZH335" s="55"/>
      <c r="ZI335" s="55"/>
      <c r="ZJ335" s="55"/>
      <c r="ZK335" s="55"/>
      <c r="ZL335" s="55"/>
      <c r="ZM335" s="55"/>
      <c r="ZN335" s="55"/>
      <c r="ZO335" s="55"/>
      <c r="ZP335" s="55"/>
      <c r="ZQ335" s="55"/>
      <c r="ZR335" s="55"/>
      <c r="ZS335" s="55"/>
      <c r="ZT335" s="55"/>
      <c r="ZU335" s="55"/>
      <c r="ZV335" s="55"/>
      <c r="ZW335" s="55"/>
      <c r="ZX335" s="55"/>
      <c r="ZY335" s="55"/>
      <c r="ZZ335" s="55"/>
      <c r="AAA335" s="55"/>
      <c r="AAB335" s="55"/>
      <c r="AAC335" s="55"/>
      <c r="AAD335" s="55"/>
      <c r="AAE335" s="55"/>
      <c r="AAF335" s="55"/>
      <c r="AAG335" s="55"/>
      <c r="AAH335" s="55"/>
      <c r="AAI335" s="55"/>
      <c r="AAJ335" s="55"/>
      <c r="AAK335" s="55"/>
      <c r="AAL335" s="55"/>
      <c r="AAM335" s="55"/>
      <c r="AAN335" s="55"/>
      <c r="AAO335" s="55"/>
      <c r="AAP335" s="55"/>
      <c r="AAQ335" s="55"/>
      <c r="AAR335" s="55"/>
      <c r="AAS335" s="55"/>
      <c r="AAT335" s="55"/>
      <c r="AAU335" s="55"/>
      <c r="AAV335" s="55"/>
      <c r="AAW335" s="55"/>
      <c r="AAX335" s="55"/>
      <c r="AAY335" s="55"/>
      <c r="AAZ335" s="55"/>
      <c r="ABA335" s="55"/>
      <c r="ABB335" s="55"/>
      <c r="ABC335" s="55"/>
      <c r="ABD335" s="55"/>
      <c r="ABE335" s="55"/>
      <c r="ABF335" s="55"/>
      <c r="ABG335" s="55"/>
      <c r="ABH335" s="55"/>
      <c r="ABI335" s="55"/>
      <c r="ABJ335" s="55"/>
      <c r="ABK335" s="55"/>
      <c r="ABL335" s="55"/>
      <c r="ABM335" s="55"/>
      <c r="ABN335" s="55"/>
      <c r="ABO335" s="55"/>
      <c r="ABP335" s="55"/>
      <c r="ABQ335" s="55"/>
      <c r="ABR335" s="55"/>
      <c r="ABS335" s="55"/>
      <c r="ABT335" s="55"/>
      <c r="ABU335" s="55"/>
      <c r="ABV335" s="55"/>
      <c r="ABW335" s="55"/>
      <c r="ABX335" s="55"/>
      <c r="ABY335" s="55"/>
      <c r="ABZ335" s="55"/>
      <c r="ACA335" s="55"/>
      <c r="ACB335" s="55"/>
      <c r="ACC335" s="55"/>
      <c r="ACD335" s="55"/>
      <c r="ACE335" s="55"/>
      <c r="ACF335" s="55"/>
      <c r="ACG335" s="55"/>
      <c r="ACH335" s="55"/>
      <c r="ACI335" s="55"/>
      <c r="ACJ335" s="55"/>
      <c r="ACK335" s="55"/>
      <c r="ACL335" s="55"/>
      <c r="ACM335" s="55"/>
      <c r="ACN335" s="55"/>
      <c r="ACO335" s="55"/>
      <c r="ACP335" s="55"/>
      <c r="ACQ335" s="55"/>
      <c r="ACR335" s="55"/>
      <c r="ACS335" s="55"/>
      <c r="ACT335" s="55"/>
      <c r="ACU335" s="55"/>
      <c r="ACV335" s="55"/>
      <c r="ACW335" s="55"/>
      <c r="ACX335" s="55"/>
      <c r="ACY335" s="55"/>
      <c r="ACZ335" s="55"/>
      <c r="ADA335" s="55"/>
      <c r="ADB335" s="55"/>
      <c r="ADC335" s="55"/>
      <c r="ADD335" s="55"/>
      <c r="ADE335" s="55"/>
      <c r="ADF335" s="55"/>
      <c r="ADG335" s="55"/>
      <c r="ADH335" s="55"/>
      <c r="ADI335" s="55"/>
      <c r="ADJ335" s="55"/>
      <c r="ADK335" s="55"/>
      <c r="ADL335" s="55"/>
      <c r="ADM335" s="55"/>
      <c r="ADN335" s="55"/>
      <c r="ADO335" s="55"/>
      <c r="ADP335" s="55"/>
      <c r="ADQ335" s="55"/>
      <c r="ADR335" s="55"/>
      <c r="ADS335" s="55"/>
      <c r="ADT335" s="55"/>
      <c r="ADU335" s="55"/>
      <c r="ADV335" s="55"/>
      <c r="ADW335" s="55"/>
      <c r="ADX335" s="55"/>
      <c r="ADY335" s="55"/>
      <c r="ADZ335" s="55"/>
      <c r="AEA335" s="55"/>
      <c r="AEB335" s="55"/>
      <c r="AEC335" s="55"/>
      <c r="AED335" s="55"/>
      <c r="AEE335" s="55"/>
      <c r="AEF335" s="55"/>
      <c r="AEG335" s="55"/>
      <c r="AEH335" s="55"/>
      <c r="AEI335" s="55"/>
      <c r="AEJ335" s="55"/>
      <c r="AEK335" s="55"/>
      <c r="AEL335" s="55"/>
      <c r="AEM335" s="55"/>
      <c r="AEN335" s="55"/>
      <c r="AEO335" s="55"/>
      <c r="AEP335" s="55"/>
      <c r="AEQ335" s="55"/>
      <c r="AER335" s="55"/>
      <c r="AES335" s="55"/>
      <c r="AET335" s="55"/>
      <c r="AEU335" s="55"/>
      <c r="AEV335" s="55"/>
      <c r="AEW335" s="55"/>
      <c r="AEX335" s="55"/>
      <c r="AEY335" s="55"/>
      <c r="AEZ335" s="55"/>
      <c r="AFA335" s="55"/>
      <c r="AFB335" s="55"/>
      <c r="AFC335" s="55"/>
      <c r="AFD335" s="55"/>
      <c r="AFE335" s="55"/>
      <c r="AFF335" s="55"/>
      <c r="AFG335" s="55"/>
      <c r="AFH335" s="55"/>
      <c r="AFI335" s="55"/>
      <c r="AFJ335" s="55"/>
      <c r="AFK335" s="55"/>
      <c r="AFL335" s="55"/>
      <c r="AFM335" s="55"/>
      <c r="AFN335" s="55"/>
      <c r="AFO335" s="55"/>
      <c r="AFP335" s="55"/>
      <c r="AFQ335" s="55"/>
      <c r="AFR335" s="55"/>
      <c r="AFS335" s="55"/>
      <c r="AFT335" s="55"/>
      <c r="AFU335" s="55"/>
      <c r="AFV335" s="55"/>
      <c r="AFW335" s="55"/>
      <c r="AFX335" s="55"/>
      <c r="AFY335" s="55"/>
      <c r="AFZ335" s="55"/>
      <c r="AGA335" s="55"/>
      <c r="AGB335" s="55"/>
      <c r="AGC335" s="55"/>
      <c r="AGD335" s="55"/>
      <c r="AGE335" s="55"/>
      <c r="AGF335" s="55"/>
      <c r="AGG335" s="55"/>
      <c r="AGH335" s="55"/>
      <c r="AGI335" s="55"/>
      <c r="AGJ335" s="55"/>
      <c r="AGK335" s="55"/>
      <c r="AGL335" s="55"/>
      <c r="AGM335" s="55"/>
      <c r="AGN335" s="55"/>
      <c r="AGO335" s="55"/>
      <c r="AGP335" s="55"/>
      <c r="AGQ335" s="55"/>
      <c r="AGR335" s="55"/>
      <c r="AGS335" s="55"/>
      <c r="AGT335" s="55"/>
      <c r="AGU335" s="55"/>
      <c r="AGV335" s="55"/>
      <c r="AGW335" s="55"/>
      <c r="AGX335" s="55"/>
      <c r="AGY335" s="55"/>
      <c r="AGZ335" s="55"/>
      <c r="AHA335" s="55"/>
      <c r="AHB335" s="55"/>
      <c r="AHC335" s="55"/>
      <c r="AHD335" s="55"/>
      <c r="AHE335" s="55"/>
      <c r="AHF335" s="55"/>
      <c r="AHG335" s="55"/>
      <c r="AHH335" s="55"/>
      <c r="AHI335" s="55"/>
      <c r="AHJ335" s="55"/>
      <c r="AHK335" s="55"/>
      <c r="AHL335" s="55"/>
      <c r="AHM335" s="55"/>
      <c r="AHN335" s="55"/>
      <c r="AHO335" s="55"/>
      <c r="AHP335" s="55"/>
      <c r="AHQ335" s="55"/>
      <c r="AHR335" s="55"/>
      <c r="AHS335" s="55"/>
      <c r="AHT335" s="55"/>
      <c r="AHU335" s="55"/>
      <c r="AHV335" s="55"/>
      <c r="AHW335" s="55"/>
      <c r="AHX335" s="55"/>
      <c r="AHY335" s="55"/>
      <c r="AHZ335" s="55"/>
      <c r="AIA335" s="55"/>
      <c r="AIB335" s="55"/>
      <c r="AIC335" s="55"/>
      <c r="AID335" s="55"/>
      <c r="AIE335" s="55"/>
      <c r="AIF335" s="55"/>
      <c r="AIG335" s="55"/>
      <c r="AIH335" s="55"/>
      <c r="AII335" s="55"/>
      <c r="AIJ335" s="55"/>
      <c r="AIK335" s="55"/>
      <c r="AIL335" s="55"/>
      <c r="AIM335" s="55"/>
      <c r="AIN335" s="55"/>
      <c r="AIO335" s="55"/>
      <c r="AIP335" s="55"/>
      <c r="AIQ335" s="55"/>
      <c r="AIR335" s="55"/>
      <c r="AIS335" s="55"/>
      <c r="AIT335" s="55"/>
      <c r="AIU335" s="55"/>
      <c r="AIV335" s="55"/>
      <c r="AIW335" s="55"/>
      <c r="AIX335" s="55"/>
      <c r="AIY335" s="55"/>
      <c r="AIZ335" s="55"/>
      <c r="AJA335" s="55"/>
      <c r="AJB335" s="55"/>
      <c r="AJC335" s="55"/>
      <c r="AJD335" s="55"/>
      <c r="AJE335" s="55"/>
      <c r="AJF335" s="55"/>
      <c r="AJG335" s="55"/>
      <c r="AJH335" s="55"/>
      <c r="AJI335" s="55"/>
      <c r="AJJ335" s="55"/>
      <c r="AJK335" s="55"/>
      <c r="AJL335" s="55"/>
      <c r="AJM335" s="55"/>
      <c r="AJN335" s="55"/>
      <c r="AJO335" s="55"/>
      <c r="AJP335" s="55"/>
      <c r="AJQ335" s="55"/>
      <c r="AJR335" s="55"/>
      <c r="AJS335" s="55"/>
      <c r="AJT335" s="55"/>
      <c r="AJU335" s="55"/>
      <c r="AJV335" s="55"/>
      <c r="AJW335" s="55"/>
      <c r="AJX335" s="55"/>
      <c r="AJY335" s="55"/>
      <c r="AJZ335" s="55"/>
      <c r="AKA335" s="55"/>
      <c r="AKB335" s="55"/>
      <c r="AKC335" s="55"/>
      <c r="AKD335" s="55"/>
      <c r="AKE335" s="55"/>
      <c r="AKF335" s="55"/>
      <c r="AKG335" s="55"/>
      <c r="AKH335" s="55"/>
      <c r="AKI335" s="55"/>
      <c r="AKJ335" s="55"/>
      <c r="AKK335" s="55"/>
      <c r="AKL335" s="55"/>
      <c r="AKM335" s="55"/>
      <c r="AKN335" s="55"/>
      <c r="AKO335" s="55"/>
      <c r="AKP335" s="55"/>
      <c r="AKQ335" s="55"/>
      <c r="AKR335" s="55"/>
      <c r="AKS335" s="55"/>
      <c r="AKT335" s="55"/>
      <c r="AKU335" s="55"/>
      <c r="AKV335" s="55"/>
      <c r="AKW335" s="55"/>
      <c r="AKX335" s="55"/>
      <c r="AKY335" s="55"/>
      <c r="AKZ335" s="55"/>
      <c r="ALA335" s="55"/>
      <c r="ALB335" s="55"/>
      <c r="ALC335" s="55"/>
      <c r="ALD335" s="55"/>
      <c r="ALE335" s="55"/>
      <c r="ALF335" s="55"/>
      <c r="ALG335" s="55"/>
      <c r="ALH335" s="55"/>
      <c r="ALI335" s="55"/>
      <c r="ALJ335" s="55"/>
      <c r="ALK335" s="55"/>
      <c r="ALL335" s="55"/>
      <c r="ALM335" s="55"/>
      <c r="ALN335" s="55"/>
      <c r="ALO335" s="55"/>
      <c r="ALP335" s="55"/>
      <c r="ALQ335" s="55"/>
      <c r="ALR335" s="55"/>
      <c r="ALS335" s="55"/>
      <c r="ALT335" s="55"/>
    </row>
    <row r="336" spans="1:1008" customFormat="1" ht="30" customHeight="1" thickBot="1">
      <c r="A336" s="164"/>
      <c r="B336" s="165"/>
      <c r="C336" s="52">
        <f>D333</f>
        <v>0</v>
      </c>
      <c r="D336" s="44">
        <f>C336/54*100</f>
        <v>0</v>
      </c>
      <c r="E336" s="8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  <c r="IS336" s="55"/>
      <c r="IT336" s="55"/>
      <c r="IU336" s="55"/>
      <c r="IV336" s="55"/>
      <c r="IW336" s="55"/>
      <c r="IX336" s="55"/>
      <c r="IY336" s="55"/>
      <c r="IZ336" s="55"/>
      <c r="JA336" s="55"/>
      <c r="JB336" s="55"/>
      <c r="JC336" s="55"/>
      <c r="JD336" s="55"/>
      <c r="JE336" s="55"/>
      <c r="JF336" s="55"/>
      <c r="JG336" s="55"/>
      <c r="JH336" s="55"/>
      <c r="JI336" s="55"/>
      <c r="JJ336" s="55"/>
      <c r="JK336" s="55"/>
      <c r="JL336" s="55"/>
      <c r="JM336" s="55"/>
      <c r="JN336" s="55"/>
      <c r="JO336" s="55"/>
      <c r="JP336" s="55"/>
      <c r="JQ336" s="55"/>
      <c r="JR336" s="55"/>
      <c r="JS336" s="55"/>
      <c r="JT336" s="55"/>
      <c r="JU336" s="55"/>
      <c r="JV336" s="55"/>
      <c r="JW336" s="55"/>
      <c r="JX336" s="55"/>
      <c r="JY336" s="55"/>
      <c r="JZ336" s="55"/>
      <c r="KA336" s="55"/>
      <c r="KB336" s="55"/>
      <c r="KC336" s="55"/>
      <c r="KD336" s="55"/>
      <c r="KE336" s="55"/>
      <c r="KF336" s="55"/>
      <c r="KG336" s="55"/>
      <c r="KH336" s="55"/>
      <c r="KI336" s="55"/>
      <c r="KJ336" s="55"/>
      <c r="KK336" s="55"/>
      <c r="KL336" s="55"/>
      <c r="KM336" s="55"/>
      <c r="KN336" s="55"/>
      <c r="KO336" s="55"/>
      <c r="KP336" s="55"/>
      <c r="KQ336" s="55"/>
      <c r="KR336" s="55"/>
      <c r="KS336" s="55"/>
      <c r="KT336" s="55"/>
      <c r="KU336" s="55"/>
      <c r="KV336" s="55"/>
      <c r="KW336" s="55"/>
      <c r="KX336" s="55"/>
      <c r="KY336" s="55"/>
      <c r="KZ336" s="55"/>
      <c r="LA336" s="55"/>
      <c r="LB336" s="55"/>
      <c r="LC336" s="55"/>
      <c r="LD336" s="55"/>
      <c r="LE336" s="55"/>
      <c r="LF336" s="55"/>
      <c r="LG336" s="55"/>
      <c r="LH336" s="55"/>
      <c r="LI336" s="55"/>
      <c r="LJ336" s="55"/>
      <c r="LK336" s="55"/>
      <c r="LL336" s="55"/>
      <c r="LM336" s="55"/>
      <c r="LN336" s="55"/>
      <c r="LO336" s="55"/>
      <c r="LP336" s="55"/>
      <c r="LQ336" s="55"/>
      <c r="LR336" s="55"/>
      <c r="LS336" s="55"/>
      <c r="LT336" s="55"/>
      <c r="LU336" s="55"/>
      <c r="LV336" s="55"/>
      <c r="LW336" s="55"/>
      <c r="LX336" s="55"/>
      <c r="LY336" s="55"/>
      <c r="LZ336" s="55"/>
      <c r="MA336" s="55"/>
      <c r="MB336" s="55"/>
      <c r="MC336" s="55"/>
      <c r="MD336" s="55"/>
      <c r="ME336" s="55"/>
      <c r="MF336" s="55"/>
      <c r="MG336" s="55"/>
      <c r="MH336" s="55"/>
      <c r="MI336" s="55"/>
      <c r="MJ336" s="55"/>
      <c r="MK336" s="55"/>
      <c r="ML336" s="55"/>
      <c r="MM336" s="55"/>
      <c r="MN336" s="55"/>
      <c r="MO336" s="55"/>
      <c r="MP336" s="55"/>
      <c r="MQ336" s="55"/>
      <c r="MR336" s="55"/>
      <c r="MS336" s="55"/>
      <c r="MT336" s="55"/>
      <c r="MU336" s="55"/>
      <c r="MV336" s="55"/>
      <c r="MW336" s="55"/>
      <c r="MX336" s="55"/>
      <c r="MY336" s="55"/>
      <c r="MZ336" s="55"/>
      <c r="NA336" s="55"/>
      <c r="NB336" s="55"/>
      <c r="NC336" s="55"/>
      <c r="ND336" s="55"/>
      <c r="NE336" s="55"/>
      <c r="NF336" s="55"/>
      <c r="NG336" s="55"/>
      <c r="NH336" s="55"/>
      <c r="NI336" s="55"/>
      <c r="NJ336" s="55"/>
      <c r="NK336" s="55"/>
      <c r="NL336" s="55"/>
      <c r="NM336" s="55"/>
      <c r="NN336" s="55"/>
      <c r="NO336" s="55"/>
      <c r="NP336" s="55"/>
      <c r="NQ336" s="55"/>
      <c r="NR336" s="55"/>
      <c r="NS336" s="55"/>
      <c r="NT336" s="55"/>
      <c r="NU336" s="55"/>
      <c r="NV336" s="55"/>
      <c r="NW336" s="55"/>
      <c r="NX336" s="55"/>
      <c r="NY336" s="55"/>
      <c r="NZ336" s="55"/>
      <c r="OA336" s="55"/>
      <c r="OB336" s="55"/>
      <c r="OC336" s="55"/>
      <c r="OD336" s="55"/>
      <c r="OE336" s="55"/>
      <c r="OF336" s="55"/>
      <c r="OG336" s="55"/>
      <c r="OH336" s="55"/>
      <c r="OI336" s="55"/>
      <c r="OJ336" s="55"/>
      <c r="OK336" s="55"/>
      <c r="OL336" s="55"/>
      <c r="OM336" s="55"/>
      <c r="ON336" s="55"/>
      <c r="OO336" s="55"/>
      <c r="OP336" s="55"/>
      <c r="OQ336" s="55"/>
      <c r="OR336" s="55"/>
      <c r="OS336" s="55"/>
      <c r="OT336" s="55"/>
      <c r="OU336" s="55"/>
      <c r="OV336" s="55"/>
      <c r="OW336" s="55"/>
      <c r="OX336" s="55"/>
      <c r="OY336" s="55"/>
      <c r="OZ336" s="55"/>
      <c r="PA336" s="55"/>
      <c r="PB336" s="55"/>
      <c r="PC336" s="55"/>
      <c r="PD336" s="55"/>
      <c r="PE336" s="55"/>
      <c r="PF336" s="55"/>
      <c r="PG336" s="55"/>
      <c r="PH336" s="55"/>
      <c r="PI336" s="55"/>
      <c r="PJ336" s="55"/>
      <c r="PK336" s="55"/>
      <c r="PL336" s="55"/>
      <c r="PM336" s="55"/>
      <c r="PN336" s="55"/>
      <c r="PO336" s="55"/>
      <c r="PP336" s="55"/>
      <c r="PQ336" s="55"/>
      <c r="PR336" s="55"/>
      <c r="PS336" s="55"/>
      <c r="PT336" s="55"/>
      <c r="PU336" s="55"/>
      <c r="PV336" s="55"/>
      <c r="PW336" s="55"/>
      <c r="PX336" s="55"/>
      <c r="PY336" s="55"/>
      <c r="PZ336" s="55"/>
      <c r="QA336" s="55"/>
      <c r="QB336" s="55"/>
      <c r="QC336" s="55"/>
      <c r="QD336" s="55"/>
      <c r="QE336" s="55"/>
      <c r="QF336" s="55"/>
      <c r="QG336" s="55"/>
      <c r="QH336" s="55"/>
      <c r="QI336" s="55"/>
      <c r="QJ336" s="55"/>
      <c r="QK336" s="55"/>
      <c r="QL336" s="55"/>
      <c r="QM336" s="55"/>
      <c r="QN336" s="55"/>
      <c r="QO336" s="55"/>
      <c r="QP336" s="55"/>
      <c r="QQ336" s="55"/>
      <c r="QR336" s="55"/>
      <c r="QS336" s="55"/>
      <c r="QT336" s="55"/>
      <c r="QU336" s="55"/>
      <c r="QV336" s="55"/>
      <c r="QW336" s="55"/>
      <c r="QX336" s="55"/>
      <c r="QY336" s="55"/>
      <c r="QZ336" s="55"/>
      <c r="RA336" s="55"/>
      <c r="RB336" s="55"/>
      <c r="RC336" s="55"/>
      <c r="RD336" s="55"/>
      <c r="RE336" s="55"/>
      <c r="RF336" s="55"/>
      <c r="RG336" s="55"/>
      <c r="RH336" s="55"/>
      <c r="RI336" s="55"/>
      <c r="RJ336" s="55"/>
      <c r="RK336" s="55"/>
      <c r="RL336" s="55"/>
      <c r="RM336" s="55"/>
      <c r="RN336" s="55"/>
      <c r="RO336" s="55"/>
      <c r="RP336" s="55"/>
      <c r="RQ336" s="55"/>
      <c r="RR336" s="55"/>
      <c r="RS336" s="55"/>
      <c r="RT336" s="55"/>
      <c r="RU336" s="55"/>
      <c r="RV336" s="55"/>
      <c r="RW336" s="55"/>
      <c r="RX336" s="55"/>
      <c r="RY336" s="55"/>
      <c r="RZ336" s="55"/>
      <c r="SA336" s="55"/>
      <c r="SB336" s="55"/>
      <c r="SC336" s="55"/>
      <c r="SD336" s="55"/>
      <c r="SE336" s="55"/>
      <c r="SF336" s="55"/>
      <c r="SG336" s="55"/>
      <c r="SH336" s="55"/>
      <c r="SI336" s="55"/>
      <c r="SJ336" s="55"/>
      <c r="SK336" s="55"/>
      <c r="SL336" s="55"/>
      <c r="SM336" s="55"/>
      <c r="SN336" s="55"/>
      <c r="SO336" s="55"/>
      <c r="SP336" s="55"/>
      <c r="SQ336" s="55"/>
      <c r="SR336" s="55"/>
      <c r="SS336" s="55"/>
      <c r="ST336" s="55"/>
      <c r="SU336" s="55"/>
      <c r="SV336" s="55"/>
      <c r="SW336" s="55"/>
      <c r="SX336" s="55"/>
      <c r="SY336" s="55"/>
      <c r="SZ336" s="55"/>
      <c r="TA336" s="55"/>
      <c r="TB336" s="55"/>
      <c r="TC336" s="55"/>
      <c r="TD336" s="55"/>
      <c r="TE336" s="55"/>
      <c r="TF336" s="55"/>
      <c r="TG336" s="55"/>
      <c r="TH336" s="55"/>
      <c r="TI336" s="55"/>
      <c r="TJ336" s="55"/>
      <c r="TK336" s="55"/>
      <c r="TL336" s="55"/>
      <c r="TM336" s="55"/>
      <c r="TN336" s="55"/>
      <c r="TO336" s="55"/>
      <c r="TP336" s="55"/>
      <c r="TQ336" s="55"/>
      <c r="TR336" s="55"/>
      <c r="TS336" s="55"/>
      <c r="TT336" s="55"/>
      <c r="TU336" s="55"/>
      <c r="TV336" s="55"/>
      <c r="TW336" s="55"/>
      <c r="TX336" s="55"/>
      <c r="TY336" s="55"/>
      <c r="TZ336" s="55"/>
      <c r="UA336" s="55"/>
      <c r="UB336" s="55"/>
      <c r="UC336" s="55"/>
      <c r="UD336" s="55"/>
      <c r="UE336" s="55"/>
      <c r="UF336" s="55"/>
      <c r="UG336" s="55"/>
      <c r="UH336" s="55"/>
      <c r="UI336" s="55"/>
      <c r="UJ336" s="55"/>
      <c r="UK336" s="55"/>
      <c r="UL336" s="55"/>
      <c r="UM336" s="55"/>
      <c r="UN336" s="55"/>
      <c r="UO336" s="55"/>
      <c r="UP336" s="55"/>
      <c r="UQ336" s="55"/>
      <c r="UR336" s="55"/>
      <c r="US336" s="55"/>
      <c r="UT336" s="55"/>
      <c r="UU336" s="55"/>
      <c r="UV336" s="55"/>
      <c r="UW336" s="55"/>
      <c r="UX336" s="55"/>
      <c r="UY336" s="55"/>
      <c r="UZ336" s="55"/>
      <c r="VA336" s="55"/>
      <c r="VB336" s="55"/>
      <c r="VC336" s="55"/>
      <c r="VD336" s="55"/>
      <c r="VE336" s="55"/>
      <c r="VF336" s="55"/>
      <c r="VG336" s="55"/>
      <c r="VH336" s="55"/>
      <c r="VI336" s="55"/>
      <c r="VJ336" s="55"/>
      <c r="VK336" s="55"/>
      <c r="VL336" s="55"/>
      <c r="VM336" s="55"/>
      <c r="VN336" s="55"/>
      <c r="VO336" s="55"/>
      <c r="VP336" s="55"/>
      <c r="VQ336" s="55"/>
      <c r="VR336" s="55"/>
      <c r="VS336" s="55"/>
      <c r="VT336" s="55"/>
      <c r="VU336" s="55"/>
      <c r="VV336" s="55"/>
      <c r="VW336" s="55"/>
      <c r="VX336" s="55"/>
      <c r="VY336" s="55"/>
      <c r="VZ336" s="55"/>
      <c r="WA336" s="55"/>
      <c r="WB336" s="55"/>
      <c r="WC336" s="55"/>
      <c r="WD336" s="55"/>
      <c r="WE336" s="55"/>
      <c r="WF336" s="55"/>
      <c r="WG336" s="55"/>
      <c r="WH336" s="55"/>
      <c r="WI336" s="55"/>
      <c r="WJ336" s="55"/>
      <c r="WK336" s="55"/>
      <c r="WL336" s="55"/>
      <c r="WM336" s="55"/>
      <c r="WN336" s="55"/>
      <c r="WO336" s="55"/>
      <c r="WP336" s="55"/>
      <c r="WQ336" s="55"/>
      <c r="WR336" s="55"/>
      <c r="WS336" s="55"/>
      <c r="WT336" s="55"/>
      <c r="WU336" s="55"/>
      <c r="WV336" s="55"/>
      <c r="WW336" s="55"/>
      <c r="WX336" s="55"/>
      <c r="WY336" s="55"/>
      <c r="WZ336" s="55"/>
      <c r="XA336" s="55"/>
      <c r="XB336" s="55"/>
      <c r="XC336" s="55"/>
      <c r="XD336" s="55"/>
      <c r="XE336" s="55"/>
      <c r="XF336" s="55"/>
      <c r="XG336" s="55"/>
      <c r="XH336" s="55"/>
      <c r="XI336" s="55"/>
      <c r="XJ336" s="55"/>
      <c r="XK336" s="55"/>
      <c r="XL336" s="55"/>
      <c r="XM336" s="55"/>
      <c r="XN336" s="55"/>
      <c r="XO336" s="55"/>
      <c r="XP336" s="55"/>
      <c r="XQ336" s="55"/>
      <c r="XR336" s="55"/>
      <c r="XS336" s="55"/>
      <c r="XT336" s="55"/>
      <c r="XU336" s="55"/>
      <c r="XV336" s="55"/>
      <c r="XW336" s="55"/>
      <c r="XX336" s="55"/>
      <c r="XY336" s="55"/>
      <c r="XZ336" s="55"/>
      <c r="YA336" s="55"/>
      <c r="YB336" s="55"/>
      <c r="YC336" s="55"/>
      <c r="YD336" s="55"/>
      <c r="YE336" s="55"/>
      <c r="YF336" s="55"/>
      <c r="YG336" s="55"/>
      <c r="YH336" s="55"/>
      <c r="YI336" s="55"/>
      <c r="YJ336" s="55"/>
      <c r="YK336" s="55"/>
      <c r="YL336" s="55"/>
      <c r="YM336" s="55"/>
      <c r="YN336" s="55"/>
      <c r="YO336" s="55"/>
      <c r="YP336" s="55"/>
      <c r="YQ336" s="55"/>
      <c r="YR336" s="55"/>
      <c r="YS336" s="55"/>
      <c r="YT336" s="55"/>
      <c r="YU336" s="55"/>
      <c r="YV336" s="55"/>
      <c r="YW336" s="55"/>
      <c r="YX336" s="55"/>
      <c r="YY336" s="55"/>
      <c r="YZ336" s="55"/>
      <c r="ZA336" s="55"/>
      <c r="ZB336" s="55"/>
      <c r="ZC336" s="55"/>
      <c r="ZD336" s="55"/>
      <c r="ZE336" s="55"/>
      <c r="ZF336" s="55"/>
      <c r="ZG336" s="55"/>
      <c r="ZH336" s="55"/>
      <c r="ZI336" s="55"/>
      <c r="ZJ336" s="55"/>
      <c r="ZK336" s="55"/>
      <c r="ZL336" s="55"/>
      <c r="ZM336" s="55"/>
      <c r="ZN336" s="55"/>
      <c r="ZO336" s="55"/>
      <c r="ZP336" s="55"/>
      <c r="ZQ336" s="55"/>
      <c r="ZR336" s="55"/>
      <c r="ZS336" s="55"/>
      <c r="ZT336" s="55"/>
      <c r="ZU336" s="55"/>
      <c r="ZV336" s="55"/>
      <c r="ZW336" s="55"/>
      <c r="ZX336" s="55"/>
      <c r="ZY336" s="55"/>
      <c r="ZZ336" s="55"/>
      <c r="AAA336" s="55"/>
      <c r="AAB336" s="55"/>
      <c r="AAC336" s="55"/>
      <c r="AAD336" s="55"/>
      <c r="AAE336" s="55"/>
      <c r="AAF336" s="55"/>
      <c r="AAG336" s="55"/>
      <c r="AAH336" s="55"/>
      <c r="AAI336" s="55"/>
      <c r="AAJ336" s="55"/>
      <c r="AAK336" s="55"/>
      <c r="AAL336" s="55"/>
      <c r="AAM336" s="55"/>
      <c r="AAN336" s="55"/>
      <c r="AAO336" s="55"/>
      <c r="AAP336" s="55"/>
      <c r="AAQ336" s="55"/>
      <c r="AAR336" s="55"/>
      <c r="AAS336" s="55"/>
      <c r="AAT336" s="55"/>
      <c r="AAU336" s="55"/>
      <c r="AAV336" s="55"/>
      <c r="AAW336" s="55"/>
      <c r="AAX336" s="55"/>
      <c r="AAY336" s="55"/>
      <c r="AAZ336" s="55"/>
      <c r="ABA336" s="55"/>
      <c r="ABB336" s="55"/>
      <c r="ABC336" s="55"/>
      <c r="ABD336" s="55"/>
      <c r="ABE336" s="55"/>
      <c r="ABF336" s="55"/>
      <c r="ABG336" s="55"/>
      <c r="ABH336" s="55"/>
      <c r="ABI336" s="55"/>
      <c r="ABJ336" s="55"/>
      <c r="ABK336" s="55"/>
      <c r="ABL336" s="55"/>
      <c r="ABM336" s="55"/>
      <c r="ABN336" s="55"/>
      <c r="ABO336" s="55"/>
      <c r="ABP336" s="55"/>
      <c r="ABQ336" s="55"/>
      <c r="ABR336" s="55"/>
      <c r="ABS336" s="55"/>
      <c r="ABT336" s="55"/>
      <c r="ABU336" s="55"/>
      <c r="ABV336" s="55"/>
      <c r="ABW336" s="55"/>
      <c r="ABX336" s="55"/>
      <c r="ABY336" s="55"/>
      <c r="ABZ336" s="55"/>
      <c r="ACA336" s="55"/>
      <c r="ACB336" s="55"/>
      <c r="ACC336" s="55"/>
      <c r="ACD336" s="55"/>
      <c r="ACE336" s="55"/>
      <c r="ACF336" s="55"/>
      <c r="ACG336" s="55"/>
      <c r="ACH336" s="55"/>
      <c r="ACI336" s="55"/>
      <c r="ACJ336" s="55"/>
      <c r="ACK336" s="55"/>
      <c r="ACL336" s="55"/>
      <c r="ACM336" s="55"/>
      <c r="ACN336" s="55"/>
      <c r="ACO336" s="55"/>
      <c r="ACP336" s="55"/>
      <c r="ACQ336" s="55"/>
      <c r="ACR336" s="55"/>
      <c r="ACS336" s="55"/>
      <c r="ACT336" s="55"/>
      <c r="ACU336" s="55"/>
      <c r="ACV336" s="55"/>
      <c r="ACW336" s="55"/>
      <c r="ACX336" s="55"/>
      <c r="ACY336" s="55"/>
      <c r="ACZ336" s="55"/>
      <c r="ADA336" s="55"/>
      <c r="ADB336" s="55"/>
      <c r="ADC336" s="55"/>
      <c r="ADD336" s="55"/>
      <c r="ADE336" s="55"/>
      <c r="ADF336" s="55"/>
      <c r="ADG336" s="55"/>
      <c r="ADH336" s="55"/>
      <c r="ADI336" s="55"/>
      <c r="ADJ336" s="55"/>
      <c r="ADK336" s="55"/>
      <c r="ADL336" s="55"/>
      <c r="ADM336" s="55"/>
      <c r="ADN336" s="55"/>
      <c r="ADO336" s="55"/>
      <c r="ADP336" s="55"/>
      <c r="ADQ336" s="55"/>
      <c r="ADR336" s="55"/>
      <c r="ADS336" s="55"/>
      <c r="ADT336" s="55"/>
      <c r="ADU336" s="55"/>
      <c r="ADV336" s="55"/>
      <c r="ADW336" s="55"/>
      <c r="ADX336" s="55"/>
      <c r="ADY336" s="55"/>
      <c r="ADZ336" s="55"/>
      <c r="AEA336" s="55"/>
      <c r="AEB336" s="55"/>
      <c r="AEC336" s="55"/>
      <c r="AED336" s="55"/>
      <c r="AEE336" s="55"/>
      <c r="AEF336" s="55"/>
      <c r="AEG336" s="55"/>
      <c r="AEH336" s="55"/>
      <c r="AEI336" s="55"/>
      <c r="AEJ336" s="55"/>
      <c r="AEK336" s="55"/>
      <c r="AEL336" s="55"/>
      <c r="AEM336" s="55"/>
      <c r="AEN336" s="55"/>
      <c r="AEO336" s="55"/>
      <c r="AEP336" s="55"/>
      <c r="AEQ336" s="55"/>
      <c r="AER336" s="55"/>
      <c r="AES336" s="55"/>
      <c r="AET336" s="55"/>
      <c r="AEU336" s="55"/>
      <c r="AEV336" s="55"/>
      <c r="AEW336" s="55"/>
      <c r="AEX336" s="55"/>
      <c r="AEY336" s="55"/>
      <c r="AEZ336" s="55"/>
      <c r="AFA336" s="55"/>
      <c r="AFB336" s="55"/>
      <c r="AFC336" s="55"/>
      <c r="AFD336" s="55"/>
      <c r="AFE336" s="55"/>
      <c r="AFF336" s="55"/>
      <c r="AFG336" s="55"/>
      <c r="AFH336" s="55"/>
      <c r="AFI336" s="55"/>
      <c r="AFJ336" s="55"/>
      <c r="AFK336" s="55"/>
      <c r="AFL336" s="55"/>
      <c r="AFM336" s="55"/>
      <c r="AFN336" s="55"/>
      <c r="AFO336" s="55"/>
      <c r="AFP336" s="55"/>
      <c r="AFQ336" s="55"/>
      <c r="AFR336" s="55"/>
      <c r="AFS336" s="55"/>
      <c r="AFT336" s="55"/>
      <c r="AFU336" s="55"/>
      <c r="AFV336" s="55"/>
      <c r="AFW336" s="55"/>
      <c r="AFX336" s="55"/>
      <c r="AFY336" s="55"/>
      <c r="AFZ336" s="55"/>
      <c r="AGA336" s="55"/>
      <c r="AGB336" s="55"/>
      <c r="AGC336" s="55"/>
      <c r="AGD336" s="55"/>
      <c r="AGE336" s="55"/>
      <c r="AGF336" s="55"/>
      <c r="AGG336" s="55"/>
      <c r="AGH336" s="55"/>
      <c r="AGI336" s="55"/>
      <c r="AGJ336" s="55"/>
      <c r="AGK336" s="55"/>
      <c r="AGL336" s="55"/>
      <c r="AGM336" s="55"/>
      <c r="AGN336" s="55"/>
      <c r="AGO336" s="55"/>
      <c r="AGP336" s="55"/>
      <c r="AGQ336" s="55"/>
      <c r="AGR336" s="55"/>
      <c r="AGS336" s="55"/>
      <c r="AGT336" s="55"/>
      <c r="AGU336" s="55"/>
      <c r="AGV336" s="55"/>
      <c r="AGW336" s="55"/>
      <c r="AGX336" s="55"/>
      <c r="AGY336" s="55"/>
      <c r="AGZ336" s="55"/>
      <c r="AHA336" s="55"/>
      <c r="AHB336" s="55"/>
      <c r="AHC336" s="55"/>
      <c r="AHD336" s="55"/>
      <c r="AHE336" s="55"/>
      <c r="AHF336" s="55"/>
      <c r="AHG336" s="55"/>
      <c r="AHH336" s="55"/>
      <c r="AHI336" s="55"/>
      <c r="AHJ336" s="55"/>
      <c r="AHK336" s="55"/>
      <c r="AHL336" s="55"/>
      <c r="AHM336" s="55"/>
      <c r="AHN336" s="55"/>
      <c r="AHO336" s="55"/>
      <c r="AHP336" s="55"/>
      <c r="AHQ336" s="55"/>
      <c r="AHR336" s="55"/>
      <c r="AHS336" s="55"/>
      <c r="AHT336" s="55"/>
      <c r="AHU336" s="55"/>
      <c r="AHV336" s="55"/>
      <c r="AHW336" s="55"/>
      <c r="AHX336" s="55"/>
      <c r="AHY336" s="55"/>
      <c r="AHZ336" s="55"/>
      <c r="AIA336" s="55"/>
      <c r="AIB336" s="55"/>
      <c r="AIC336" s="55"/>
      <c r="AID336" s="55"/>
      <c r="AIE336" s="55"/>
      <c r="AIF336" s="55"/>
      <c r="AIG336" s="55"/>
      <c r="AIH336" s="55"/>
      <c r="AII336" s="55"/>
      <c r="AIJ336" s="55"/>
      <c r="AIK336" s="55"/>
      <c r="AIL336" s="55"/>
      <c r="AIM336" s="55"/>
      <c r="AIN336" s="55"/>
      <c r="AIO336" s="55"/>
      <c r="AIP336" s="55"/>
      <c r="AIQ336" s="55"/>
      <c r="AIR336" s="55"/>
      <c r="AIS336" s="55"/>
      <c r="AIT336" s="55"/>
      <c r="AIU336" s="55"/>
      <c r="AIV336" s="55"/>
      <c r="AIW336" s="55"/>
      <c r="AIX336" s="55"/>
      <c r="AIY336" s="55"/>
      <c r="AIZ336" s="55"/>
      <c r="AJA336" s="55"/>
      <c r="AJB336" s="55"/>
      <c r="AJC336" s="55"/>
      <c r="AJD336" s="55"/>
      <c r="AJE336" s="55"/>
      <c r="AJF336" s="55"/>
      <c r="AJG336" s="55"/>
      <c r="AJH336" s="55"/>
      <c r="AJI336" s="55"/>
      <c r="AJJ336" s="55"/>
      <c r="AJK336" s="55"/>
      <c r="AJL336" s="55"/>
      <c r="AJM336" s="55"/>
      <c r="AJN336" s="55"/>
      <c r="AJO336" s="55"/>
      <c r="AJP336" s="55"/>
      <c r="AJQ336" s="55"/>
      <c r="AJR336" s="55"/>
      <c r="AJS336" s="55"/>
      <c r="AJT336" s="55"/>
      <c r="AJU336" s="55"/>
      <c r="AJV336" s="55"/>
      <c r="AJW336" s="55"/>
      <c r="AJX336" s="55"/>
      <c r="AJY336" s="55"/>
      <c r="AJZ336" s="55"/>
      <c r="AKA336" s="55"/>
      <c r="AKB336" s="55"/>
      <c r="AKC336" s="55"/>
      <c r="AKD336" s="55"/>
      <c r="AKE336" s="55"/>
      <c r="AKF336" s="55"/>
      <c r="AKG336" s="55"/>
      <c r="AKH336" s="55"/>
      <c r="AKI336" s="55"/>
      <c r="AKJ336" s="55"/>
      <c r="AKK336" s="55"/>
      <c r="AKL336" s="55"/>
      <c r="AKM336" s="55"/>
      <c r="AKN336" s="55"/>
      <c r="AKO336" s="55"/>
      <c r="AKP336" s="55"/>
      <c r="AKQ336" s="55"/>
      <c r="AKR336" s="55"/>
      <c r="AKS336" s="55"/>
      <c r="AKT336" s="55"/>
      <c r="AKU336" s="55"/>
      <c r="AKV336" s="55"/>
      <c r="AKW336" s="55"/>
      <c r="AKX336" s="55"/>
      <c r="AKY336" s="55"/>
      <c r="AKZ336" s="55"/>
      <c r="ALA336" s="55"/>
      <c r="ALB336" s="55"/>
      <c r="ALC336" s="55"/>
      <c r="ALD336" s="55"/>
      <c r="ALE336" s="55"/>
      <c r="ALF336" s="55"/>
      <c r="ALG336" s="55"/>
      <c r="ALH336" s="55"/>
      <c r="ALI336" s="55"/>
      <c r="ALJ336" s="55"/>
      <c r="ALK336" s="55"/>
      <c r="ALL336" s="55"/>
      <c r="ALM336" s="55"/>
      <c r="ALN336" s="55"/>
      <c r="ALO336" s="55"/>
      <c r="ALP336" s="55"/>
      <c r="ALQ336" s="55"/>
      <c r="ALR336" s="55"/>
      <c r="ALS336" s="55"/>
      <c r="ALT336" s="55"/>
    </row>
    <row r="337" spans="1:1008" customFormat="1" ht="15" customHeight="1" thickBot="1">
      <c r="A337" s="183"/>
      <c r="B337" s="184"/>
      <c r="C337" s="184"/>
      <c r="D337" s="185"/>
      <c r="E337" s="8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  <c r="HS337" s="55"/>
      <c r="HT337" s="55"/>
      <c r="HU337" s="55"/>
      <c r="HV337" s="55"/>
      <c r="HW337" s="55"/>
      <c r="HX337" s="55"/>
      <c r="HY337" s="55"/>
      <c r="HZ337" s="55"/>
      <c r="IA337" s="55"/>
      <c r="IB337" s="55"/>
      <c r="IC337" s="55"/>
      <c r="ID337" s="55"/>
      <c r="IE337" s="55"/>
      <c r="IF337" s="55"/>
      <c r="IG337" s="55"/>
      <c r="IH337" s="55"/>
      <c r="II337" s="55"/>
      <c r="IJ337" s="55"/>
      <c r="IK337" s="55"/>
      <c r="IL337" s="55"/>
      <c r="IM337" s="55"/>
      <c r="IN337" s="55"/>
      <c r="IO337" s="55"/>
      <c r="IP337" s="55"/>
      <c r="IQ337" s="55"/>
      <c r="IR337" s="55"/>
      <c r="IS337" s="55"/>
      <c r="IT337" s="55"/>
      <c r="IU337" s="55"/>
      <c r="IV337" s="55"/>
      <c r="IW337" s="55"/>
      <c r="IX337" s="55"/>
      <c r="IY337" s="55"/>
      <c r="IZ337" s="55"/>
      <c r="JA337" s="55"/>
      <c r="JB337" s="55"/>
      <c r="JC337" s="55"/>
      <c r="JD337" s="55"/>
      <c r="JE337" s="55"/>
      <c r="JF337" s="55"/>
      <c r="JG337" s="55"/>
      <c r="JH337" s="55"/>
      <c r="JI337" s="55"/>
      <c r="JJ337" s="55"/>
      <c r="JK337" s="55"/>
      <c r="JL337" s="55"/>
      <c r="JM337" s="55"/>
      <c r="JN337" s="55"/>
      <c r="JO337" s="55"/>
      <c r="JP337" s="55"/>
      <c r="JQ337" s="55"/>
      <c r="JR337" s="55"/>
      <c r="JS337" s="55"/>
      <c r="JT337" s="55"/>
      <c r="JU337" s="55"/>
      <c r="JV337" s="55"/>
      <c r="JW337" s="55"/>
      <c r="JX337" s="55"/>
      <c r="JY337" s="55"/>
      <c r="JZ337" s="55"/>
      <c r="KA337" s="55"/>
      <c r="KB337" s="55"/>
      <c r="KC337" s="55"/>
      <c r="KD337" s="55"/>
      <c r="KE337" s="55"/>
      <c r="KF337" s="55"/>
      <c r="KG337" s="55"/>
      <c r="KH337" s="55"/>
      <c r="KI337" s="55"/>
      <c r="KJ337" s="55"/>
      <c r="KK337" s="55"/>
      <c r="KL337" s="55"/>
      <c r="KM337" s="55"/>
      <c r="KN337" s="55"/>
      <c r="KO337" s="55"/>
      <c r="KP337" s="55"/>
      <c r="KQ337" s="55"/>
      <c r="KR337" s="55"/>
      <c r="KS337" s="55"/>
      <c r="KT337" s="55"/>
      <c r="KU337" s="55"/>
      <c r="KV337" s="55"/>
      <c r="KW337" s="55"/>
      <c r="KX337" s="55"/>
      <c r="KY337" s="55"/>
      <c r="KZ337" s="55"/>
      <c r="LA337" s="55"/>
      <c r="LB337" s="55"/>
      <c r="LC337" s="55"/>
      <c r="LD337" s="55"/>
      <c r="LE337" s="55"/>
      <c r="LF337" s="55"/>
      <c r="LG337" s="55"/>
      <c r="LH337" s="55"/>
      <c r="LI337" s="55"/>
      <c r="LJ337" s="55"/>
      <c r="LK337" s="55"/>
      <c r="LL337" s="55"/>
      <c r="LM337" s="55"/>
      <c r="LN337" s="55"/>
      <c r="LO337" s="55"/>
      <c r="LP337" s="55"/>
      <c r="LQ337" s="55"/>
      <c r="LR337" s="55"/>
      <c r="LS337" s="55"/>
      <c r="LT337" s="55"/>
      <c r="LU337" s="55"/>
      <c r="LV337" s="55"/>
      <c r="LW337" s="55"/>
      <c r="LX337" s="55"/>
      <c r="LY337" s="55"/>
      <c r="LZ337" s="55"/>
      <c r="MA337" s="55"/>
      <c r="MB337" s="55"/>
      <c r="MC337" s="55"/>
      <c r="MD337" s="55"/>
      <c r="ME337" s="55"/>
      <c r="MF337" s="55"/>
      <c r="MG337" s="55"/>
      <c r="MH337" s="55"/>
      <c r="MI337" s="55"/>
      <c r="MJ337" s="55"/>
      <c r="MK337" s="55"/>
      <c r="ML337" s="55"/>
      <c r="MM337" s="55"/>
      <c r="MN337" s="55"/>
      <c r="MO337" s="55"/>
      <c r="MP337" s="55"/>
      <c r="MQ337" s="55"/>
      <c r="MR337" s="55"/>
      <c r="MS337" s="55"/>
      <c r="MT337" s="55"/>
      <c r="MU337" s="55"/>
      <c r="MV337" s="55"/>
      <c r="MW337" s="55"/>
      <c r="MX337" s="55"/>
      <c r="MY337" s="55"/>
      <c r="MZ337" s="55"/>
      <c r="NA337" s="55"/>
      <c r="NB337" s="55"/>
      <c r="NC337" s="55"/>
      <c r="ND337" s="55"/>
      <c r="NE337" s="55"/>
      <c r="NF337" s="55"/>
      <c r="NG337" s="55"/>
      <c r="NH337" s="55"/>
      <c r="NI337" s="55"/>
      <c r="NJ337" s="55"/>
      <c r="NK337" s="55"/>
      <c r="NL337" s="55"/>
      <c r="NM337" s="55"/>
      <c r="NN337" s="55"/>
      <c r="NO337" s="55"/>
      <c r="NP337" s="55"/>
      <c r="NQ337" s="55"/>
      <c r="NR337" s="55"/>
      <c r="NS337" s="55"/>
      <c r="NT337" s="55"/>
      <c r="NU337" s="55"/>
      <c r="NV337" s="55"/>
      <c r="NW337" s="55"/>
      <c r="NX337" s="55"/>
      <c r="NY337" s="55"/>
      <c r="NZ337" s="55"/>
      <c r="OA337" s="55"/>
      <c r="OB337" s="55"/>
      <c r="OC337" s="55"/>
      <c r="OD337" s="55"/>
      <c r="OE337" s="55"/>
      <c r="OF337" s="55"/>
      <c r="OG337" s="55"/>
      <c r="OH337" s="55"/>
      <c r="OI337" s="55"/>
      <c r="OJ337" s="55"/>
      <c r="OK337" s="55"/>
      <c r="OL337" s="55"/>
      <c r="OM337" s="55"/>
      <c r="ON337" s="55"/>
      <c r="OO337" s="55"/>
      <c r="OP337" s="55"/>
      <c r="OQ337" s="55"/>
      <c r="OR337" s="55"/>
      <c r="OS337" s="55"/>
      <c r="OT337" s="55"/>
      <c r="OU337" s="55"/>
      <c r="OV337" s="55"/>
      <c r="OW337" s="55"/>
      <c r="OX337" s="55"/>
      <c r="OY337" s="55"/>
      <c r="OZ337" s="55"/>
      <c r="PA337" s="55"/>
      <c r="PB337" s="55"/>
      <c r="PC337" s="55"/>
      <c r="PD337" s="55"/>
      <c r="PE337" s="55"/>
      <c r="PF337" s="55"/>
      <c r="PG337" s="55"/>
      <c r="PH337" s="55"/>
      <c r="PI337" s="55"/>
      <c r="PJ337" s="55"/>
      <c r="PK337" s="55"/>
      <c r="PL337" s="55"/>
      <c r="PM337" s="55"/>
      <c r="PN337" s="55"/>
      <c r="PO337" s="55"/>
      <c r="PP337" s="55"/>
      <c r="PQ337" s="55"/>
      <c r="PR337" s="55"/>
      <c r="PS337" s="55"/>
      <c r="PT337" s="55"/>
      <c r="PU337" s="55"/>
      <c r="PV337" s="55"/>
      <c r="PW337" s="55"/>
      <c r="PX337" s="55"/>
      <c r="PY337" s="55"/>
      <c r="PZ337" s="55"/>
      <c r="QA337" s="55"/>
      <c r="QB337" s="55"/>
      <c r="QC337" s="55"/>
      <c r="QD337" s="55"/>
      <c r="QE337" s="55"/>
      <c r="QF337" s="55"/>
      <c r="QG337" s="55"/>
      <c r="QH337" s="55"/>
      <c r="QI337" s="55"/>
      <c r="QJ337" s="55"/>
      <c r="QK337" s="55"/>
      <c r="QL337" s="55"/>
      <c r="QM337" s="55"/>
      <c r="QN337" s="55"/>
      <c r="QO337" s="55"/>
      <c r="QP337" s="55"/>
      <c r="QQ337" s="55"/>
      <c r="QR337" s="55"/>
      <c r="QS337" s="55"/>
      <c r="QT337" s="55"/>
      <c r="QU337" s="55"/>
      <c r="QV337" s="55"/>
      <c r="QW337" s="55"/>
      <c r="QX337" s="55"/>
      <c r="QY337" s="55"/>
      <c r="QZ337" s="55"/>
      <c r="RA337" s="55"/>
      <c r="RB337" s="55"/>
      <c r="RC337" s="55"/>
      <c r="RD337" s="55"/>
      <c r="RE337" s="55"/>
      <c r="RF337" s="55"/>
      <c r="RG337" s="55"/>
      <c r="RH337" s="55"/>
      <c r="RI337" s="55"/>
      <c r="RJ337" s="55"/>
      <c r="RK337" s="55"/>
      <c r="RL337" s="55"/>
      <c r="RM337" s="55"/>
      <c r="RN337" s="55"/>
      <c r="RO337" s="55"/>
      <c r="RP337" s="55"/>
      <c r="RQ337" s="55"/>
      <c r="RR337" s="55"/>
      <c r="RS337" s="55"/>
      <c r="RT337" s="55"/>
      <c r="RU337" s="55"/>
      <c r="RV337" s="55"/>
      <c r="RW337" s="55"/>
      <c r="RX337" s="55"/>
      <c r="RY337" s="55"/>
      <c r="RZ337" s="55"/>
      <c r="SA337" s="55"/>
      <c r="SB337" s="55"/>
      <c r="SC337" s="55"/>
      <c r="SD337" s="55"/>
      <c r="SE337" s="55"/>
      <c r="SF337" s="55"/>
      <c r="SG337" s="55"/>
      <c r="SH337" s="55"/>
      <c r="SI337" s="55"/>
      <c r="SJ337" s="55"/>
      <c r="SK337" s="55"/>
      <c r="SL337" s="55"/>
      <c r="SM337" s="55"/>
      <c r="SN337" s="55"/>
      <c r="SO337" s="55"/>
      <c r="SP337" s="55"/>
      <c r="SQ337" s="55"/>
      <c r="SR337" s="55"/>
      <c r="SS337" s="55"/>
      <c r="ST337" s="55"/>
      <c r="SU337" s="55"/>
      <c r="SV337" s="55"/>
      <c r="SW337" s="55"/>
      <c r="SX337" s="55"/>
      <c r="SY337" s="55"/>
      <c r="SZ337" s="55"/>
      <c r="TA337" s="55"/>
      <c r="TB337" s="55"/>
      <c r="TC337" s="55"/>
      <c r="TD337" s="55"/>
      <c r="TE337" s="55"/>
      <c r="TF337" s="55"/>
      <c r="TG337" s="55"/>
      <c r="TH337" s="55"/>
      <c r="TI337" s="55"/>
      <c r="TJ337" s="55"/>
      <c r="TK337" s="55"/>
      <c r="TL337" s="55"/>
      <c r="TM337" s="55"/>
      <c r="TN337" s="55"/>
      <c r="TO337" s="55"/>
      <c r="TP337" s="55"/>
      <c r="TQ337" s="55"/>
      <c r="TR337" s="55"/>
      <c r="TS337" s="55"/>
      <c r="TT337" s="55"/>
      <c r="TU337" s="55"/>
      <c r="TV337" s="55"/>
      <c r="TW337" s="55"/>
      <c r="TX337" s="55"/>
      <c r="TY337" s="55"/>
      <c r="TZ337" s="55"/>
      <c r="UA337" s="55"/>
      <c r="UB337" s="55"/>
      <c r="UC337" s="55"/>
      <c r="UD337" s="55"/>
      <c r="UE337" s="55"/>
      <c r="UF337" s="55"/>
      <c r="UG337" s="55"/>
      <c r="UH337" s="55"/>
      <c r="UI337" s="55"/>
      <c r="UJ337" s="55"/>
      <c r="UK337" s="55"/>
      <c r="UL337" s="55"/>
      <c r="UM337" s="55"/>
      <c r="UN337" s="55"/>
      <c r="UO337" s="55"/>
      <c r="UP337" s="55"/>
      <c r="UQ337" s="55"/>
      <c r="UR337" s="55"/>
      <c r="US337" s="55"/>
      <c r="UT337" s="55"/>
      <c r="UU337" s="55"/>
      <c r="UV337" s="55"/>
      <c r="UW337" s="55"/>
      <c r="UX337" s="55"/>
      <c r="UY337" s="55"/>
      <c r="UZ337" s="55"/>
      <c r="VA337" s="55"/>
      <c r="VB337" s="55"/>
      <c r="VC337" s="55"/>
      <c r="VD337" s="55"/>
      <c r="VE337" s="55"/>
      <c r="VF337" s="55"/>
      <c r="VG337" s="55"/>
      <c r="VH337" s="55"/>
      <c r="VI337" s="55"/>
      <c r="VJ337" s="55"/>
      <c r="VK337" s="55"/>
      <c r="VL337" s="55"/>
      <c r="VM337" s="55"/>
      <c r="VN337" s="55"/>
      <c r="VO337" s="55"/>
      <c r="VP337" s="55"/>
      <c r="VQ337" s="55"/>
      <c r="VR337" s="55"/>
      <c r="VS337" s="55"/>
      <c r="VT337" s="55"/>
      <c r="VU337" s="55"/>
      <c r="VV337" s="55"/>
      <c r="VW337" s="55"/>
      <c r="VX337" s="55"/>
      <c r="VY337" s="55"/>
      <c r="VZ337" s="55"/>
      <c r="WA337" s="55"/>
      <c r="WB337" s="55"/>
      <c r="WC337" s="55"/>
      <c r="WD337" s="55"/>
      <c r="WE337" s="55"/>
      <c r="WF337" s="55"/>
      <c r="WG337" s="55"/>
      <c r="WH337" s="55"/>
      <c r="WI337" s="55"/>
      <c r="WJ337" s="55"/>
      <c r="WK337" s="55"/>
      <c r="WL337" s="55"/>
      <c r="WM337" s="55"/>
      <c r="WN337" s="55"/>
      <c r="WO337" s="55"/>
      <c r="WP337" s="55"/>
      <c r="WQ337" s="55"/>
      <c r="WR337" s="55"/>
      <c r="WS337" s="55"/>
      <c r="WT337" s="55"/>
      <c r="WU337" s="55"/>
      <c r="WV337" s="55"/>
      <c r="WW337" s="55"/>
      <c r="WX337" s="55"/>
      <c r="WY337" s="55"/>
      <c r="WZ337" s="55"/>
      <c r="XA337" s="55"/>
      <c r="XB337" s="55"/>
      <c r="XC337" s="55"/>
      <c r="XD337" s="55"/>
      <c r="XE337" s="55"/>
      <c r="XF337" s="55"/>
      <c r="XG337" s="55"/>
      <c r="XH337" s="55"/>
      <c r="XI337" s="55"/>
      <c r="XJ337" s="55"/>
      <c r="XK337" s="55"/>
      <c r="XL337" s="55"/>
      <c r="XM337" s="55"/>
      <c r="XN337" s="55"/>
      <c r="XO337" s="55"/>
      <c r="XP337" s="55"/>
      <c r="XQ337" s="55"/>
      <c r="XR337" s="55"/>
      <c r="XS337" s="55"/>
      <c r="XT337" s="55"/>
      <c r="XU337" s="55"/>
      <c r="XV337" s="55"/>
      <c r="XW337" s="55"/>
      <c r="XX337" s="55"/>
      <c r="XY337" s="55"/>
      <c r="XZ337" s="55"/>
      <c r="YA337" s="55"/>
      <c r="YB337" s="55"/>
      <c r="YC337" s="55"/>
      <c r="YD337" s="55"/>
      <c r="YE337" s="55"/>
      <c r="YF337" s="55"/>
      <c r="YG337" s="55"/>
      <c r="YH337" s="55"/>
      <c r="YI337" s="55"/>
      <c r="YJ337" s="55"/>
      <c r="YK337" s="55"/>
      <c r="YL337" s="55"/>
      <c r="YM337" s="55"/>
      <c r="YN337" s="55"/>
      <c r="YO337" s="55"/>
      <c r="YP337" s="55"/>
      <c r="YQ337" s="55"/>
      <c r="YR337" s="55"/>
      <c r="YS337" s="55"/>
      <c r="YT337" s="55"/>
      <c r="YU337" s="55"/>
      <c r="YV337" s="55"/>
      <c r="YW337" s="55"/>
      <c r="YX337" s="55"/>
      <c r="YY337" s="55"/>
      <c r="YZ337" s="55"/>
      <c r="ZA337" s="55"/>
      <c r="ZB337" s="55"/>
      <c r="ZC337" s="55"/>
      <c r="ZD337" s="55"/>
      <c r="ZE337" s="55"/>
      <c r="ZF337" s="55"/>
      <c r="ZG337" s="55"/>
      <c r="ZH337" s="55"/>
      <c r="ZI337" s="55"/>
      <c r="ZJ337" s="55"/>
      <c r="ZK337" s="55"/>
      <c r="ZL337" s="55"/>
      <c r="ZM337" s="55"/>
      <c r="ZN337" s="55"/>
      <c r="ZO337" s="55"/>
      <c r="ZP337" s="55"/>
      <c r="ZQ337" s="55"/>
      <c r="ZR337" s="55"/>
      <c r="ZS337" s="55"/>
      <c r="ZT337" s="55"/>
      <c r="ZU337" s="55"/>
      <c r="ZV337" s="55"/>
      <c r="ZW337" s="55"/>
      <c r="ZX337" s="55"/>
      <c r="ZY337" s="55"/>
      <c r="ZZ337" s="55"/>
      <c r="AAA337" s="55"/>
      <c r="AAB337" s="55"/>
      <c r="AAC337" s="55"/>
      <c r="AAD337" s="55"/>
      <c r="AAE337" s="55"/>
      <c r="AAF337" s="55"/>
      <c r="AAG337" s="55"/>
      <c r="AAH337" s="55"/>
      <c r="AAI337" s="55"/>
      <c r="AAJ337" s="55"/>
      <c r="AAK337" s="55"/>
      <c r="AAL337" s="55"/>
      <c r="AAM337" s="55"/>
      <c r="AAN337" s="55"/>
      <c r="AAO337" s="55"/>
      <c r="AAP337" s="55"/>
      <c r="AAQ337" s="55"/>
      <c r="AAR337" s="55"/>
      <c r="AAS337" s="55"/>
      <c r="AAT337" s="55"/>
      <c r="AAU337" s="55"/>
      <c r="AAV337" s="55"/>
      <c r="AAW337" s="55"/>
      <c r="AAX337" s="55"/>
      <c r="AAY337" s="55"/>
      <c r="AAZ337" s="55"/>
      <c r="ABA337" s="55"/>
      <c r="ABB337" s="55"/>
      <c r="ABC337" s="55"/>
      <c r="ABD337" s="55"/>
      <c r="ABE337" s="55"/>
      <c r="ABF337" s="55"/>
      <c r="ABG337" s="55"/>
      <c r="ABH337" s="55"/>
      <c r="ABI337" s="55"/>
      <c r="ABJ337" s="55"/>
      <c r="ABK337" s="55"/>
      <c r="ABL337" s="55"/>
      <c r="ABM337" s="55"/>
      <c r="ABN337" s="55"/>
      <c r="ABO337" s="55"/>
      <c r="ABP337" s="55"/>
      <c r="ABQ337" s="55"/>
      <c r="ABR337" s="55"/>
      <c r="ABS337" s="55"/>
      <c r="ABT337" s="55"/>
      <c r="ABU337" s="55"/>
      <c r="ABV337" s="55"/>
      <c r="ABW337" s="55"/>
      <c r="ABX337" s="55"/>
      <c r="ABY337" s="55"/>
      <c r="ABZ337" s="55"/>
      <c r="ACA337" s="55"/>
      <c r="ACB337" s="55"/>
      <c r="ACC337" s="55"/>
      <c r="ACD337" s="55"/>
      <c r="ACE337" s="55"/>
      <c r="ACF337" s="55"/>
      <c r="ACG337" s="55"/>
      <c r="ACH337" s="55"/>
      <c r="ACI337" s="55"/>
      <c r="ACJ337" s="55"/>
      <c r="ACK337" s="55"/>
      <c r="ACL337" s="55"/>
      <c r="ACM337" s="55"/>
      <c r="ACN337" s="55"/>
      <c r="ACO337" s="55"/>
      <c r="ACP337" s="55"/>
      <c r="ACQ337" s="55"/>
      <c r="ACR337" s="55"/>
      <c r="ACS337" s="55"/>
      <c r="ACT337" s="55"/>
      <c r="ACU337" s="55"/>
      <c r="ACV337" s="55"/>
      <c r="ACW337" s="55"/>
      <c r="ACX337" s="55"/>
      <c r="ACY337" s="55"/>
      <c r="ACZ337" s="55"/>
      <c r="ADA337" s="55"/>
      <c r="ADB337" s="55"/>
      <c r="ADC337" s="55"/>
      <c r="ADD337" s="55"/>
      <c r="ADE337" s="55"/>
      <c r="ADF337" s="55"/>
      <c r="ADG337" s="55"/>
      <c r="ADH337" s="55"/>
      <c r="ADI337" s="55"/>
      <c r="ADJ337" s="55"/>
      <c r="ADK337" s="55"/>
      <c r="ADL337" s="55"/>
      <c r="ADM337" s="55"/>
      <c r="ADN337" s="55"/>
      <c r="ADO337" s="55"/>
      <c r="ADP337" s="55"/>
      <c r="ADQ337" s="55"/>
      <c r="ADR337" s="55"/>
      <c r="ADS337" s="55"/>
      <c r="ADT337" s="55"/>
      <c r="ADU337" s="55"/>
      <c r="ADV337" s="55"/>
      <c r="ADW337" s="55"/>
      <c r="ADX337" s="55"/>
      <c r="ADY337" s="55"/>
      <c r="ADZ337" s="55"/>
      <c r="AEA337" s="55"/>
      <c r="AEB337" s="55"/>
      <c r="AEC337" s="55"/>
      <c r="AED337" s="55"/>
      <c r="AEE337" s="55"/>
      <c r="AEF337" s="55"/>
      <c r="AEG337" s="55"/>
      <c r="AEH337" s="55"/>
      <c r="AEI337" s="55"/>
      <c r="AEJ337" s="55"/>
      <c r="AEK337" s="55"/>
      <c r="AEL337" s="55"/>
      <c r="AEM337" s="55"/>
      <c r="AEN337" s="55"/>
      <c r="AEO337" s="55"/>
      <c r="AEP337" s="55"/>
      <c r="AEQ337" s="55"/>
      <c r="AER337" s="55"/>
      <c r="AES337" s="55"/>
      <c r="AET337" s="55"/>
      <c r="AEU337" s="55"/>
      <c r="AEV337" s="55"/>
      <c r="AEW337" s="55"/>
      <c r="AEX337" s="55"/>
      <c r="AEY337" s="55"/>
      <c r="AEZ337" s="55"/>
      <c r="AFA337" s="55"/>
      <c r="AFB337" s="55"/>
      <c r="AFC337" s="55"/>
      <c r="AFD337" s="55"/>
      <c r="AFE337" s="55"/>
      <c r="AFF337" s="55"/>
      <c r="AFG337" s="55"/>
      <c r="AFH337" s="55"/>
      <c r="AFI337" s="55"/>
      <c r="AFJ337" s="55"/>
      <c r="AFK337" s="55"/>
      <c r="AFL337" s="55"/>
      <c r="AFM337" s="55"/>
      <c r="AFN337" s="55"/>
      <c r="AFO337" s="55"/>
      <c r="AFP337" s="55"/>
      <c r="AFQ337" s="55"/>
      <c r="AFR337" s="55"/>
      <c r="AFS337" s="55"/>
      <c r="AFT337" s="55"/>
      <c r="AFU337" s="55"/>
      <c r="AFV337" s="55"/>
      <c r="AFW337" s="55"/>
      <c r="AFX337" s="55"/>
      <c r="AFY337" s="55"/>
      <c r="AFZ337" s="55"/>
      <c r="AGA337" s="55"/>
      <c r="AGB337" s="55"/>
      <c r="AGC337" s="55"/>
      <c r="AGD337" s="55"/>
      <c r="AGE337" s="55"/>
      <c r="AGF337" s="55"/>
      <c r="AGG337" s="55"/>
      <c r="AGH337" s="55"/>
      <c r="AGI337" s="55"/>
      <c r="AGJ337" s="55"/>
      <c r="AGK337" s="55"/>
      <c r="AGL337" s="55"/>
      <c r="AGM337" s="55"/>
      <c r="AGN337" s="55"/>
      <c r="AGO337" s="55"/>
      <c r="AGP337" s="55"/>
      <c r="AGQ337" s="55"/>
      <c r="AGR337" s="55"/>
      <c r="AGS337" s="55"/>
      <c r="AGT337" s="55"/>
      <c r="AGU337" s="55"/>
      <c r="AGV337" s="55"/>
      <c r="AGW337" s="55"/>
      <c r="AGX337" s="55"/>
      <c r="AGY337" s="55"/>
      <c r="AGZ337" s="55"/>
      <c r="AHA337" s="55"/>
      <c r="AHB337" s="55"/>
      <c r="AHC337" s="55"/>
      <c r="AHD337" s="55"/>
      <c r="AHE337" s="55"/>
      <c r="AHF337" s="55"/>
      <c r="AHG337" s="55"/>
      <c r="AHH337" s="55"/>
      <c r="AHI337" s="55"/>
      <c r="AHJ337" s="55"/>
      <c r="AHK337" s="55"/>
      <c r="AHL337" s="55"/>
      <c r="AHM337" s="55"/>
      <c r="AHN337" s="55"/>
      <c r="AHO337" s="55"/>
      <c r="AHP337" s="55"/>
      <c r="AHQ337" s="55"/>
      <c r="AHR337" s="55"/>
      <c r="AHS337" s="55"/>
      <c r="AHT337" s="55"/>
      <c r="AHU337" s="55"/>
      <c r="AHV337" s="55"/>
      <c r="AHW337" s="55"/>
      <c r="AHX337" s="55"/>
      <c r="AHY337" s="55"/>
      <c r="AHZ337" s="55"/>
      <c r="AIA337" s="55"/>
      <c r="AIB337" s="55"/>
      <c r="AIC337" s="55"/>
      <c r="AID337" s="55"/>
      <c r="AIE337" s="55"/>
      <c r="AIF337" s="55"/>
      <c r="AIG337" s="55"/>
      <c r="AIH337" s="55"/>
      <c r="AII337" s="55"/>
      <c r="AIJ337" s="55"/>
      <c r="AIK337" s="55"/>
      <c r="AIL337" s="55"/>
      <c r="AIM337" s="55"/>
      <c r="AIN337" s="55"/>
      <c r="AIO337" s="55"/>
      <c r="AIP337" s="55"/>
      <c r="AIQ337" s="55"/>
      <c r="AIR337" s="55"/>
      <c r="AIS337" s="55"/>
      <c r="AIT337" s="55"/>
      <c r="AIU337" s="55"/>
      <c r="AIV337" s="55"/>
      <c r="AIW337" s="55"/>
      <c r="AIX337" s="55"/>
      <c r="AIY337" s="55"/>
      <c r="AIZ337" s="55"/>
      <c r="AJA337" s="55"/>
      <c r="AJB337" s="55"/>
      <c r="AJC337" s="55"/>
      <c r="AJD337" s="55"/>
      <c r="AJE337" s="55"/>
      <c r="AJF337" s="55"/>
      <c r="AJG337" s="55"/>
      <c r="AJH337" s="55"/>
      <c r="AJI337" s="55"/>
      <c r="AJJ337" s="55"/>
      <c r="AJK337" s="55"/>
      <c r="AJL337" s="55"/>
      <c r="AJM337" s="55"/>
      <c r="AJN337" s="55"/>
      <c r="AJO337" s="55"/>
      <c r="AJP337" s="55"/>
      <c r="AJQ337" s="55"/>
      <c r="AJR337" s="55"/>
      <c r="AJS337" s="55"/>
      <c r="AJT337" s="55"/>
      <c r="AJU337" s="55"/>
      <c r="AJV337" s="55"/>
      <c r="AJW337" s="55"/>
      <c r="AJX337" s="55"/>
      <c r="AJY337" s="55"/>
      <c r="AJZ337" s="55"/>
      <c r="AKA337" s="55"/>
      <c r="AKB337" s="55"/>
      <c r="AKC337" s="55"/>
      <c r="AKD337" s="55"/>
      <c r="AKE337" s="55"/>
      <c r="AKF337" s="55"/>
      <c r="AKG337" s="55"/>
      <c r="AKH337" s="55"/>
      <c r="AKI337" s="55"/>
      <c r="AKJ337" s="55"/>
      <c r="AKK337" s="55"/>
      <c r="AKL337" s="55"/>
      <c r="AKM337" s="55"/>
      <c r="AKN337" s="55"/>
      <c r="AKO337" s="55"/>
      <c r="AKP337" s="55"/>
      <c r="AKQ337" s="55"/>
      <c r="AKR337" s="55"/>
      <c r="AKS337" s="55"/>
      <c r="AKT337" s="55"/>
      <c r="AKU337" s="55"/>
      <c r="AKV337" s="55"/>
      <c r="AKW337" s="55"/>
      <c r="AKX337" s="55"/>
      <c r="AKY337" s="55"/>
      <c r="AKZ337" s="55"/>
      <c r="ALA337" s="55"/>
      <c r="ALB337" s="55"/>
      <c r="ALC337" s="55"/>
      <c r="ALD337" s="55"/>
      <c r="ALE337" s="55"/>
      <c r="ALF337" s="55"/>
      <c r="ALG337" s="55"/>
      <c r="ALH337" s="55"/>
      <c r="ALI337" s="55"/>
      <c r="ALJ337" s="55"/>
      <c r="ALK337" s="55"/>
      <c r="ALL337" s="55"/>
      <c r="ALM337" s="55"/>
      <c r="ALN337" s="55"/>
      <c r="ALO337" s="55"/>
      <c r="ALP337" s="55"/>
      <c r="ALQ337" s="55"/>
      <c r="ALR337" s="55"/>
      <c r="ALS337" s="55"/>
      <c r="ALT337" s="55"/>
    </row>
    <row r="338" spans="1:1008" customFormat="1" ht="30" customHeight="1">
      <c r="A338" s="162" t="s">
        <v>206</v>
      </c>
      <c r="B338" s="163"/>
      <c r="C338" s="41" t="s">
        <v>189</v>
      </c>
      <c r="D338" s="47" t="s">
        <v>190</v>
      </c>
      <c r="E338" s="8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  <c r="HS338" s="55"/>
      <c r="HT338" s="55"/>
      <c r="HU338" s="55"/>
      <c r="HV338" s="55"/>
      <c r="HW338" s="55"/>
      <c r="HX338" s="55"/>
      <c r="HY338" s="55"/>
      <c r="HZ338" s="55"/>
      <c r="IA338" s="55"/>
      <c r="IB338" s="55"/>
      <c r="IC338" s="55"/>
      <c r="ID338" s="55"/>
      <c r="IE338" s="55"/>
      <c r="IF338" s="55"/>
      <c r="IG338" s="55"/>
      <c r="IH338" s="55"/>
      <c r="II338" s="55"/>
      <c r="IJ338" s="55"/>
      <c r="IK338" s="55"/>
      <c r="IL338" s="55"/>
      <c r="IM338" s="55"/>
      <c r="IN338" s="55"/>
      <c r="IO338" s="55"/>
      <c r="IP338" s="55"/>
      <c r="IQ338" s="55"/>
      <c r="IR338" s="55"/>
      <c r="IS338" s="55"/>
      <c r="IT338" s="55"/>
      <c r="IU338" s="55"/>
      <c r="IV338" s="55"/>
      <c r="IW338" s="55"/>
      <c r="IX338" s="55"/>
      <c r="IY338" s="55"/>
      <c r="IZ338" s="55"/>
      <c r="JA338" s="55"/>
      <c r="JB338" s="55"/>
      <c r="JC338" s="55"/>
      <c r="JD338" s="55"/>
      <c r="JE338" s="55"/>
      <c r="JF338" s="55"/>
      <c r="JG338" s="55"/>
      <c r="JH338" s="55"/>
      <c r="JI338" s="55"/>
      <c r="JJ338" s="55"/>
      <c r="JK338" s="55"/>
      <c r="JL338" s="55"/>
      <c r="JM338" s="55"/>
      <c r="JN338" s="55"/>
      <c r="JO338" s="55"/>
      <c r="JP338" s="55"/>
      <c r="JQ338" s="55"/>
      <c r="JR338" s="55"/>
      <c r="JS338" s="55"/>
      <c r="JT338" s="55"/>
      <c r="JU338" s="55"/>
      <c r="JV338" s="55"/>
      <c r="JW338" s="55"/>
      <c r="JX338" s="55"/>
      <c r="JY338" s="55"/>
      <c r="JZ338" s="55"/>
      <c r="KA338" s="55"/>
      <c r="KB338" s="55"/>
      <c r="KC338" s="55"/>
      <c r="KD338" s="55"/>
      <c r="KE338" s="55"/>
      <c r="KF338" s="55"/>
      <c r="KG338" s="55"/>
      <c r="KH338" s="55"/>
      <c r="KI338" s="55"/>
      <c r="KJ338" s="55"/>
      <c r="KK338" s="55"/>
      <c r="KL338" s="55"/>
      <c r="KM338" s="55"/>
      <c r="KN338" s="55"/>
      <c r="KO338" s="55"/>
      <c r="KP338" s="55"/>
      <c r="KQ338" s="55"/>
      <c r="KR338" s="55"/>
      <c r="KS338" s="55"/>
      <c r="KT338" s="55"/>
      <c r="KU338" s="55"/>
      <c r="KV338" s="55"/>
      <c r="KW338" s="55"/>
      <c r="KX338" s="55"/>
      <c r="KY338" s="55"/>
      <c r="KZ338" s="55"/>
      <c r="LA338" s="55"/>
      <c r="LB338" s="55"/>
      <c r="LC338" s="55"/>
      <c r="LD338" s="55"/>
      <c r="LE338" s="55"/>
      <c r="LF338" s="55"/>
      <c r="LG338" s="55"/>
      <c r="LH338" s="55"/>
      <c r="LI338" s="55"/>
      <c r="LJ338" s="55"/>
      <c r="LK338" s="55"/>
      <c r="LL338" s="55"/>
      <c r="LM338" s="55"/>
      <c r="LN338" s="55"/>
      <c r="LO338" s="55"/>
      <c r="LP338" s="55"/>
      <c r="LQ338" s="55"/>
      <c r="LR338" s="55"/>
      <c r="LS338" s="55"/>
      <c r="LT338" s="55"/>
      <c r="LU338" s="55"/>
      <c r="LV338" s="55"/>
      <c r="LW338" s="55"/>
      <c r="LX338" s="55"/>
      <c r="LY338" s="55"/>
      <c r="LZ338" s="55"/>
      <c r="MA338" s="55"/>
      <c r="MB338" s="55"/>
      <c r="MC338" s="55"/>
      <c r="MD338" s="55"/>
      <c r="ME338" s="55"/>
      <c r="MF338" s="55"/>
      <c r="MG338" s="55"/>
      <c r="MH338" s="55"/>
      <c r="MI338" s="55"/>
      <c r="MJ338" s="55"/>
      <c r="MK338" s="55"/>
      <c r="ML338" s="55"/>
      <c r="MM338" s="55"/>
      <c r="MN338" s="55"/>
      <c r="MO338" s="55"/>
      <c r="MP338" s="55"/>
      <c r="MQ338" s="55"/>
      <c r="MR338" s="55"/>
      <c r="MS338" s="55"/>
      <c r="MT338" s="55"/>
      <c r="MU338" s="55"/>
      <c r="MV338" s="55"/>
      <c r="MW338" s="55"/>
      <c r="MX338" s="55"/>
      <c r="MY338" s="55"/>
      <c r="MZ338" s="55"/>
      <c r="NA338" s="55"/>
      <c r="NB338" s="55"/>
      <c r="NC338" s="55"/>
      <c r="ND338" s="55"/>
      <c r="NE338" s="55"/>
      <c r="NF338" s="55"/>
      <c r="NG338" s="55"/>
      <c r="NH338" s="55"/>
      <c r="NI338" s="55"/>
      <c r="NJ338" s="55"/>
      <c r="NK338" s="55"/>
      <c r="NL338" s="55"/>
      <c r="NM338" s="55"/>
      <c r="NN338" s="55"/>
      <c r="NO338" s="55"/>
      <c r="NP338" s="55"/>
      <c r="NQ338" s="55"/>
      <c r="NR338" s="55"/>
      <c r="NS338" s="55"/>
      <c r="NT338" s="55"/>
      <c r="NU338" s="55"/>
      <c r="NV338" s="55"/>
      <c r="NW338" s="55"/>
      <c r="NX338" s="55"/>
      <c r="NY338" s="55"/>
      <c r="NZ338" s="55"/>
      <c r="OA338" s="55"/>
      <c r="OB338" s="55"/>
      <c r="OC338" s="55"/>
      <c r="OD338" s="55"/>
      <c r="OE338" s="55"/>
      <c r="OF338" s="55"/>
      <c r="OG338" s="55"/>
      <c r="OH338" s="55"/>
      <c r="OI338" s="55"/>
      <c r="OJ338" s="55"/>
      <c r="OK338" s="55"/>
      <c r="OL338" s="55"/>
      <c r="OM338" s="55"/>
      <c r="ON338" s="55"/>
      <c r="OO338" s="55"/>
      <c r="OP338" s="55"/>
      <c r="OQ338" s="55"/>
      <c r="OR338" s="55"/>
      <c r="OS338" s="55"/>
      <c r="OT338" s="55"/>
      <c r="OU338" s="55"/>
      <c r="OV338" s="55"/>
      <c r="OW338" s="55"/>
      <c r="OX338" s="55"/>
      <c r="OY338" s="55"/>
      <c r="OZ338" s="55"/>
      <c r="PA338" s="55"/>
      <c r="PB338" s="55"/>
      <c r="PC338" s="55"/>
      <c r="PD338" s="55"/>
      <c r="PE338" s="55"/>
      <c r="PF338" s="55"/>
      <c r="PG338" s="55"/>
      <c r="PH338" s="55"/>
      <c r="PI338" s="55"/>
      <c r="PJ338" s="55"/>
      <c r="PK338" s="55"/>
      <c r="PL338" s="55"/>
      <c r="PM338" s="55"/>
      <c r="PN338" s="55"/>
      <c r="PO338" s="55"/>
      <c r="PP338" s="55"/>
      <c r="PQ338" s="55"/>
      <c r="PR338" s="55"/>
      <c r="PS338" s="55"/>
      <c r="PT338" s="55"/>
      <c r="PU338" s="55"/>
      <c r="PV338" s="55"/>
      <c r="PW338" s="55"/>
      <c r="PX338" s="55"/>
      <c r="PY338" s="55"/>
      <c r="PZ338" s="55"/>
      <c r="QA338" s="55"/>
      <c r="QB338" s="55"/>
      <c r="QC338" s="55"/>
      <c r="QD338" s="55"/>
      <c r="QE338" s="55"/>
      <c r="QF338" s="55"/>
      <c r="QG338" s="55"/>
      <c r="QH338" s="55"/>
      <c r="QI338" s="55"/>
      <c r="QJ338" s="55"/>
      <c r="QK338" s="55"/>
      <c r="QL338" s="55"/>
      <c r="QM338" s="55"/>
      <c r="QN338" s="55"/>
      <c r="QO338" s="55"/>
      <c r="QP338" s="55"/>
      <c r="QQ338" s="55"/>
      <c r="QR338" s="55"/>
      <c r="QS338" s="55"/>
      <c r="QT338" s="55"/>
      <c r="QU338" s="55"/>
      <c r="QV338" s="55"/>
      <c r="QW338" s="55"/>
      <c r="QX338" s="55"/>
      <c r="QY338" s="55"/>
      <c r="QZ338" s="55"/>
      <c r="RA338" s="55"/>
      <c r="RB338" s="55"/>
      <c r="RC338" s="55"/>
      <c r="RD338" s="55"/>
      <c r="RE338" s="55"/>
      <c r="RF338" s="55"/>
      <c r="RG338" s="55"/>
      <c r="RH338" s="55"/>
      <c r="RI338" s="55"/>
      <c r="RJ338" s="55"/>
      <c r="RK338" s="55"/>
      <c r="RL338" s="55"/>
      <c r="RM338" s="55"/>
      <c r="RN338" s="55"/>
      <c r="RO338" s="55"/>
      <c r="RP338" s="55"/>
      <c r="RQ338" s="55"/>
      <c r="RR338" s="55"/>
      <c r="RS338" s="55"/>
      <c r="RT338" s="55"/>
      <c r="RU338" s="55"/>
      <c r="RV338" s="55"/>
      <c r="RW338" s="55"/>
      <c r="RX338" s="55"/>
      <c r="RY338" s="55"/>
      <c r="RZ338" s="55"/>
      <c r="SA338" s="55"/>
      <c r="SB338" s="55"/>
      <c r="SC338" s="55"/>
      <c r="SD338" s="55"/>
      <c r="SE338" s="55"/>
      <c r="SF338" s="55"/>
      <c r="SG338" s="55"/>
      <c r="SH338" s="55"/>
      <c r="SI338" s="55"/>
      <c r="SJ338" s="55"/>
      <c r="SK338" s="55"/>
      <c r="SL338" s="55"/>
      <c r="SM338" s="55"/>
      <c r="SN338" s="55"/>
      <c r="SO338" s="55"/>
      <c r="SP338" s="55"/>
      <c r="SQ338" s="55"/>
      <c r="SR338" s="55"/>
      <c r="SS338" s="55"/>
      <c r="ST338" s="55"/>
      <c r="SU338" s="55"/>
      <c r="SV338" s="55"/>
      <c r="SW338" s="55"/>
      <c r="SX338" s="55"/>
      <c r="SY338" s="55"/>
      <c r="SZ338" s="55"/>
      <c r="TA338" s="55"/>
      <c r="TB338" s="55"/>
      <c r="TC338" s="55"/>
      <c r="TD338" s="55"/>
      <c r="TE338" s="55"/>
      <c r="TF338" s="55"/>
      <c r="TG338" s="55"/>
      <c r="TH338" s="55"/>
      <c r="TI338" s="55"/>
      <c r="TJ338" s="55"/>
      <c r="TK338" s="55"/>
      <c r="TL338" s="55"/>
      <c r="TM338" s="55"/>
      <c r="TN338" s="55"/>
      <c r="TO338" s="55"/>
      <c r="TP338" s="55"/>
      <c r="TQ338" s="55"/>
      <c r="TR338" s="55"/>
      <c r="TS338" s="55"/>
      <c r="TT338" s="55"/>
      <c r="TU338" s="55"/>
      <c r="TV338" s="55"/>
      <c r="TW338" s="55"/>
      <c r="TX338" s="55"/>
      <c r="TY338" s="55"/>
      <c r="TZ338" s="55"/>
      <c r="UA338" s="55"/>
      <c r="UB338" s="55"/>
      <c r="UC338" s="55"/>
      <c r="UD338" s="55"/>
      <c r="UE338" s="55"/>
      <c r="UF338" s="55"/>
      <c r="UG338" s="55"/>
      <c r="UH338" s="55"/>
      <c r="UI338" s="55"/>
      <c r="UJ338" s="55"/>
      <c r="UK338" s="55"/>
      <c r="UL338" s="55"/>
      <c r="UM338" s="55"/>
      <c r="UN338" s="55"/>
      <c r="UO338" s="55"/>
      <c r="UP338" s="55"/>
      <c r="UQ338" s="55"/>
      <c r="UR338" s="55"/>
      <c r="US338" s="55"/>
      <c r="UT338" s="55"/>
      <c r="UU338" s="55"/>
      <c r="UV338" s="55"/>
      <c r="UW338" s="55"/>
      <c r="UX338" s="55"/>
      <c r="UY338" s="55"/>
      <c r="UZ338" s="55"/>
      <c r="VA338" s="55"/>
      <c r="VB338" s="55"/>
      <c r="VC338" s="55"/>
      <c r="VD338" s="55"/>
      <c r="VE338" s="55"/>
      <c r="VF338" s="55"/>
      <c r="VG338" s="55"/>
      <c r="VH338" s="55"/>
      <c r="VI338" s="55"/>
      <c r="VJ338" s="55"/>
      <c r="VK338" s="55"/>
      <c r="VL338" s="55"/>
      <c r="VM338" s="55"/>
      <c r="VN338" s="55"/>
      <c r="VO338" s="55"/>
      <c r="VP338" s="55"/>
      <c r="VQ338" s="55"/>
      <c r="VR338" s="55"/>
      <c r="VS338" s="55"/>
      <c r="VT338" s="55"/>
      <c r="VU338" s="55"/>
      <c r="VV338" s="55"/>
      <c r="VW338" s="55"/>
      <c r="VX338" s="55"/>
      <c r="VY338" s="55"/>
      <c r="VZ338" s="55"/>
      <c r="WA338" s="55"/>
      <c r="WB338" s="55"/>
      <c r="WC338" s="55"/>
      <c r="WD338" s="55"/>
      <c r="WE338" s="55"/>
      <c r="WF338" s="55"/>
      <c r="WG338" s="55"/>
      <c r="WH338" s="55"/>
      <c r="WI338" s="55"/>
      <c r="WJ338" s="55"/>
      <c r="WK338" s="55"/>
      <c r="WL338" s="55"/>
      <c r="WM338" s="55"/>
      <c r="WN338" s="55"/>
      <c r="WO338" s="55"/>
      <c r="WP338" s="55"/>
      <c r="WQ338" s="55"/>
      <c r="WR338" s="55"/>
      <c r="WS338" s="55"/>
      <c r="WT338" s="55"/>
      <c r="WU338" s="55"/>
      <c r="WV338" s="55"/>
      <c r="WW338" s="55"/>
      <c r="WX338" s="55"/>
      <c r="WY338" s="55"/>
      <c r="WZ338" s="55"/>
      <c r="XA338" s="55"/>
      <c r="XB338" s="55"/>
      <c r="XC338" s="55"/>
      <c r="XD338" s="55"/>
      <c r="XE338" s="55"/>
      <c r="XF338" s="55"/>
      <c r="XG338" s="55"/>
      <c r="XH338" s="55"/>
      <c r="XI338" s="55"/>
      <c r="XJ338" s="55"/>
      <c r="XK338" s="55"/>
      <c r="XL338" s="55"/>
      <c r="XM338" s="55"/>
      <c r="XN338" s="55"/>
      <c r="XO338" s="55"/>
      <c r="XP338" s="55"/>
      <c r="XQ338" s="55"/>
      <c r="XR338" s="55"/>
      <c r="XS338" s="55"/>
      <c r="XT338" s="55"/>
      <c r="XU338" s="55"/>
      <c r="XV338" s="55"/>
      <c r="XW338" s="55"/>
      <c r="XX338" s="55"/>
      <c r="XY338" s="55"/>
      <c r="XZ338" s="55"/>
      <c r="YA338" s="55"/>
      <c r="YB338" s="55"/>
      <c r="YC338" s="55"/>
      <c r="YD338" s="55"/>
      <c r="YE338" s="55"/>
      <c r="YF338" s="55"/>
      <c r="YG338" s="55"/>
      <c r="YH338" s="55"/>
      <c r="YI338" s="55"/>
      <c r="YJ338" s="55"/>
      <c r="YK338" s="55"/>
      <c r="YL338" s="55"/>
      <c r="YM338" s="55"/>
      <c r="YN338" s="55"/>
      <c r="YO338" s="55"/>
      <c r="YP338" s="55"/>
      <c r="YQ338" s="55"/>
      <c r="YR338" s="55"/>
      <c r="YS338" s="55"/>
      <c r="YT338" s="55"/>
      <c r="YU338" s="55"/>
      <c r="YV338" s="55"/>
      <c r="YW338" s="55"/>
      <c r="YX338" s="55"/>
      <c r="YY338" s="55"/>
      <c r="YZ338" s="55"/>
      <c r="ZA338" s="55"/>
      <c r="ZB338" s="55"/>
      <c r="ZC338" s="55"/>
      <c r="ZD338" s="55"/>
      <c r="ZE338" s="55"/>
      <c r="ZF338" s="55"/>
      <c r="ZG338" s="55"/>
      <c r="ZH338" s="55"/>
      <c r="ZI338" s="55"/>
      <c r="ZJ338" s="55"/>
      <c r="ZK338" s="55"/>
      <c r="ZL338" s="55"/>
      <c r="ZM338" s="55"/>
      <c r="ZN338" s="55"/>
      <c r="ZO338" s="55"/>
      <c r="ZP338" s="55"/>
      <c r="ZQ338" s="55"/>
      <c r="ZR338" s="55"/>
      <c r="ZS338" s="55"/>
      <c r="ZT338" s="55"/>
      <c r="ZU338" s="55"/>
      <c r="ZV338" s="55"/>
      <c r="ZW338" s="55"/>
      <c r="ZX338" s="55"/>
      <c r="ZY338" s="55"/>
      <c r="ZZ338" s="55"/>
      <c r="AAA338" s="55"/>
      <c r="AAB338" s="55"/>
      <c r="AAC338" s="55"/>
      <c r="AAD338" s="55"/>
      <c r="AAE338" s="55"/>
      <c r="AAF338" s="55"/>
      <c r="AAG338" s="55"/>
      <c r="AAH338" s="55"/>
      <c r="AAI338" s="55"/>
      <c r="AAJ338" s="55"/>
      <c r="AAK338" s="55"/>
      <c r="AAL338" s="55"/>
      <c r="AAM338" s="55"/>
      <c r="AAN338" s="55"/>
      <c r="AAO338" s="55"/>
      <c r="AAP338" s="55"/>
      <c r="AAQ338" s="55"/>
      <c r="AAR338" s="55"/>
      <c r="AAS338" s="55"/>
      <c r="AAT338" s="55"/>
      <c r="AAU338" s="55"/>
      <c r="AAV338" s="55"/>
      <c r="AAW338" s="55"/>
      <c r="AAX338" s="55"/>
      <c r="AAY338" s="55"/>
      <c r="AAZ338" s="55"/>
      <c r="ABA338" s="55"/>
      <c r="ABB338" s="55"/>
      <c r="ABC338" s="55"/>
      <c r="ABD338" s="55"/>
      <c r="ABE338" s="55"/>
      <c r="ABF338" s="55"/>
      <c r="ABG338" s="55"/>
      <c r="ABH338" s="55"/>
      <c r="ABI338" s="55"/>
      <c r="ABJ338" s="55"/>
      <c r="ABK338" s="55"/>
      <c r="ABL338" s="55"/>
      <c r="ABM338" s="55"/>
      <c r="ABN338" s="55"/>
      <c r="ABO338" s="55"/>
      <c r="ABP338" s="55"/>
      <c r="ABQ338" s="55"/>
      <c r="ABR338" s="55"/>
      <c r="ABS338" s="55"/>
      <c r="ABT338" s="55"/>
      <c r="ABU338" s="55"/>
      <c r="ABV338" s="55"/>
      <c r="ABW338" s="55"/>
      <c r="ABX338" s="55"/>
      <c r="ABY338" s="55"/>
      <c r="ABZ338" s="55"/>
      <c r="ACA338" s="55"/>
      <c r="ACB338" s="55"/>
      <c r="ACC338" s="55"/>
      <c r="ACD338" s="55"/>
      <c r="ACE338" s="55"/>
      <c r="ACF338" s="55"/>
      <c r="ACG338" s="55"/>
      <c r="ACH338" s="55"/>
      <c r="ACI338" s="55"/>
      <c r="ACJ338" s="55"/>
      <c r="ACK338" s="55"/>
      <c r="ACL338" s="55"/>
      <c r="ACM338" s="55"/>
      <c r="ACN338" s="55"/>
      <c r="ACO338" s="55"/>
      <c r="ACP338" s="55"/>
      <c r="ACQ338" s="55"/>
      <c r="ACR338" s="55"/>
      <c r="ACS338" s="55"/>
      <c r="ACT338" s="55"/>
      <c r="ACU338" s="55"/>
      <c r="ACV338" s="55"/>
      <c r="ACW338" s="55"/>
      <c r="ACX338" s="55"/>
      <c r="ACY338" s="55"/>
      <c r="ACZ338" s="55"/>
      <c r="ADA338" s="55"/>
      <c r="ADB338" s="55"/>
      <c r="ADC338" s="55"/>
      <c r="ADD338" s="55"/>
      <c r="ADE338" s="55"/>
      <c r="ADF338" s="55"/>
      <c r="ADG338" s="55"/>
      <c r="ADH338" s="55"/>
      <c r="ADI338" s="55"/>
      <c r="ADJ338" s="55"/>
      <c r="ADK338" s="55"/>
      <c r="ADL338" s="55"/>
      <c r="ADM338" s="55"/>
      <c r="ADN338" s="55"/>
      <c r="ADO338" s="55"/>
      <c r="ADP338" s="55"/>
      <c r="ADQ338" s="55"/>
      <c r="ADR338" s="55"/>
      <c r="ADS338" s="55"/>
      <c r="ADT338" s="55"/>
      <c r="ADU338" s="55"/>
      <c r="ADV338" s="55"/>
      <c r="ADW338" s="55"/>
      <c r="ADX338" s="55"/>
      <c r="ADY338" s="55"/>
      <c r="ADZ338" s="55"/>
      <c r="AEA338" s="55"/>
      <c r="AEB338" s="55"/>
      <c r="AEC338" s="55"/>
      <c r="AED338" s="55"/>
      <c r="AEE338" s="55"/>
      <c r="AEF338" s="55"/>
      <c r="AEG338" s="55"/>
      <c r="AEH338" s="55"/>
      <c r="AEI338" s="55"/>
      <c r="AEJ338" s="55"/>
      <c r="AEK338" s="55"/>
      <c r="AEL338" s="55"/>
      <c r="AEM338" s="55"/>
      <c r="AEN338" s="55"/>
      <c r="AEO338" s="55"/>
      <c r="AEP338" s="55"/>
      <c r="AEQ338" s="55"/>
      <c r="AER338" s="55"/>
      <c r="AES338" s="55"/>
      <c r="AET338" s="55"/>
      <c r="AEU338" s="55"/>
      <c r="AEV338" s="55"/>
      <c r="AEW338" s="55"/>
      <c r="AEX338" s="55"/>
      <c r="AEY338" s="55"/>
      <c r="AEZ338" s="55"/>
      <c r="AFA338" s="55"/>
      <c r="AFB338" s="55"/>
      <c r="AFC338" s="55"/>
      <c r="AFD338" s="55"/>
      <c r="AFE338" s="55"/>
      <c r="AFF338" s="55"/>
      <c r="AFG338" s="55"/>
      <c r="AFH338" s="55"/>
      <c r="AFI338" s="55"/>
      <c r="AFJ338" s="55"/>
      <c r="AFK338" s="55"/>
      <c r="AFL338" s="55"/>
      <c r="AFM338" s="55"/>
      <c r="AFN338" s="55"/>
      <c r="AFO338" s="55"/>
      <c r="AFP338" s="55"/>
      <c r="AFQ338" s="55"/>
      <c r="AFR338" s="55"/>
      <c r="AFS338" s="55"/>
      <c r="AFT338" s="55"/>
      <c r="AFU338" s="55"/>
      <c r="AFV338" s="55"/>
      <c r="AFW338" s="55"/>
      <c r="AFX338" s="55"/>
      <c r="AFY338" s="55"/>
      <c r="AFZ338" s="55"/>
      <c r="AGA338" s="55"/>
      <c r="AGB338" s="55"/>
      <c r="AGC338" s="55"/>
      <c r="AGD338" s="55"/>
      <c r="AGE338" s="55"/>
      <c r="AGF338" s="55"/>
      <c r="AGG338" s="55"/>
      <c r="AGH338" s="55"/>
      <c r="AGI338" s="55"/>
      <c r="AGJ338" s="55"/>
      <c r="AGK338" s="55"/>
      <c r="AGL338" s="55"/>
      <c r="AGM338" s="55"/>
      <c r="AGN338" s="55"/>
      <c r="AGO338" s="55"/>
      <c r="AGP338" s="55"/>
      <c r="AGQ338" s="55"/>
      <c r="AGR338" s="55"/>
      <c r="AGS338" s="55"/>
      <c r="AGT338" s="55"/>
      <c r="AGU338" s="55"/>
      <c r="AGV338" s="55"/>
      <c r="AGW338" s="55"/>
      <c r="AGX338" s="55"/>
      <c r="AGY338" s="55"/>
      <c r="AGZ338" s="55"/>
      <c r="AHA338" s="55"/>
      <c r="AHB338" s="55"/>
      <c r="AHC338" s="55"/>
      <c r="AHD338" s="55"/>
      <c r="AHE338" s="55"/>
      <c r="AHF338" s="55"/>
      <c r="AHG338" s="55"/>
      <c r="AHH338" s="55"/>
      <c r="AHI338" s="55"/>
      <c r="AHJ338" s="55"/>
      <c r="AHK338" s="55"/>
      <c r="AHL338" s="55"/>
      <c r="AHM338" s="55"/>
      <c r="AHN338" s="55"/>
      <c r="AHO338" s="55"/>
      <c r="AHP338" s="55"/>
      <c r="AHQ338" s="55"/>
      <c r="AHR338" s="55"/>
      <c r="AHS338" s="55"/>
      <c r="AHT338" s="55"/>
      <c r="AHU338" s="55"/>
      <c r="AHV338" s="55"/>
      <c r="AHW338" s="55"/>
      <c r="AHX338" s="55"/>
      <c r="AHY338" s="55"/>
      <c r="AHZ338" s="55"/>
      <c r="AIA338" s="55"/>
      <c r="AIB338" s="55"/>
      <c r="AIC338" s="55"/>
      <c r="AID338" s="55"/>
      <c r="AIE338" s="55"/>
      <c r="AIF338" s="55"/>
      <c r="AIG338" s="55"/>
      <c r="AIH338" s="55"/>
      <c r="AII338" s="55"/>
      <c r="AIJ338" s="55"/>
      <c r="AIK338" s="55"/>
      <c r="AIL338" s="55"/>
      <c r="AIM338" s="55"/>
      <c r="AIN338" s="55"/>
      <c r="AIO338" s="55"/>
      <c r="AIP338" s="55"/>
      <c r="AIQ338" s="55"/>
      <c r="AIR338" s="55"/>
      <c r="AIS338" s="55"/>
      <c r="AIT338" s="55"/>
      <c r="AIU338" s="55"/>
      <c r="AIV338" s="55"/>
      <c r="AIW338" s="55"/>
      <c r="AIX338" s="55"/>
      <c r="AIY338" s="55"/>
      <c r="AIZ338" s="55"/>
      <c r="AJA338" s="55"/>
      <c r="AJB338" s="55"/>
      <c r="AJC338" s="55"/>
      <c r="AJD338" s="55"/>
      <c r="AJE338" s="55"/>
      <c r="AJF338" s="55"/>
      <c r="AJG338" s="55"/>
      <c r="AJH338" s="55"/>
      <c r="AJI338" s="55"/>
      <c r="AJJ338" s="55"/>
      <c r="AJK338" s="55"/>
      <c r="AJL338" s="55"/>
      <c r="AJM338" s="55"/>
      <c r="AJN338" s="55"/>
      <c r="AJO338" s="55"/>
      <c r="AJP338" s="55"/>
      <c r="AJQ338" s="55"/>
      <c r="AJR338" s="55"/>
      <c r="AJS338" s="55"/>
      <c r="AJT338" s="55"/>
      <c r="AJU338" s="55"/>
      <c r="AJV338" s="55"/>
      <c r="AJW338" s="55"/>
      <c r="AJX338" s="55"/>
      <c r="AJY338" s="55"/>
      <c r="AJZ338" s="55"/>
      <c r="AKA338" s="55"/>
      <c r="AKB338" s="55"/>
      <c r="AKC338" s="55"/>
      <c r="AKD338" s="55"/>
      <c r="AKE338" s="55"/>
      <c r="AKF338" s="55"/>
      <c r="AKG338" s="55"/>
      <c r="AKH338" s="55"/>
      <c r="AKI338" s="55"/>
      <c r="AKJ338" s="55"/>
      <c r="AKK338" s="55"/>
      <c r="AKL338" s="55"/>
      <c r="AKM338" s="55"/>
      <c r="AKN338" s="55"/>
      <c r="AKO338" s="55"/>
      <c r="AKP338" s="55"/>
      <c r="AKQ338" s="55"/>
      <c r="AKR338" s="55"/>
      <c r="AKS338" s="55"/>
      <c r="AKT338" s="55"/>
      <c r="AKU338" s="55"/>
      <c r="AKV338" s="55"/>
      <c r="AKW338" s="55"/>
      <c r="AKX338" s="55"/>
      <c r="AKY338" s="55"/>
      <c r="AKZ338" s="55"/>
      <c r="ALA338" s="55"/>
      <c r="ALB338" s="55"/>
      <c r="ALC338" s="55"/>
      <c r="ALD338" s="55"/>
      <c r="ALE338" s="55"/>
      <c r="ALF338" s="55"/>
      <c r="ALG338" s="55"/>
      <c r="ALH338" s="55"/>
      <c r="ALI338" s="55"/>
      <c r="ALJ338" s="55"/>
      <c r="ALK338" s="55"/>
      <c r="ALL338" s="55"/>
      <c r="ALM338" s="55"/>
      <c r="ALN338" s="55"/>
      <c r="ALO338" s="55"/>
      <c r="ALP338" s="55"/>
      <c r="ALQ338" s="55"/>
      <c r="ALR338" s="55"/>
      <c r="ALS338" s="55"/>
      <c r="ALT338" s="55"/>
    </row>
    <row r="339" spans="1:1008" customFormat="1" ht="30" customHeight="1" thickBot="1">
      <c r="A339" s="164"/>
      <c r="B339" s="165"/>
      <c r="C339" s="59">
        <f>C336</f>
        <v>0</v>
      </c>
      <c r="D339" s="49">
        <f>C339/54*100</f>
        <v>0</v>
      </c>
      <c r="E339" s="8">
        <f>E333</f>
        <v>54</v>
      </c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  <c r="HG339" s="55"/>
      <c r="HH339" s="55"/>
      <c r="HI339" s="55"/>
      <c r="HJ339" s="55"/>
      <c r="HK339" s="55"/>
      <c r="HL339" s="55"/>
      <c r="HM339" s="55"/>
      <c r="HN339" s="55"/>
      <c r="HO339" s="55"/>
      <c r="HP339" s="55"/>
      <c r="HQ339" s="55"/>
      <c r="HR339" s="55"/>
      <c r="HS339" s="55"/>
      <c r="HT339" s="55"/>
      <c r="HU339" s="55"/>
      <c r="HV339" s="55"/>
      <c r="HW339" s="55"/>
      <c r="HX339" s="55"/>
      <c r="HY339" s="55"/>
      <c r="HZ339" s="55"/>
      <c r="IA339" s="55"/>
      <c r="IB339" s="55"/>
      <c r="IC339" s="55"/>
      <c r="ID339" s="55"/>
      <c r="IE339" s="55"/>
      <c r="IF339" s="55"/>
      <c r="IG339" s="55"/>
      <c r="IH339" s="55"/>
      <c r="II339" s="55"/>
      <c r="IJ339" s="55"/>
      <c r="IK339" s="55"/>
      <c r="IL339" s="55"/>
      <c r="IM339" s="55"/>
      <c r="IN339" s="55"/>
      <c r="IO339" s="55"/>
      <c r="IP339" s="55"/>
      <c r="IQ339" s="55"/>
      <c r="IR339" s="55"/>
      <c r="IS339" s="55"/>
      <c r="IT339" s="55"/>
      <c r="IU339" s="55"/>
      <c r="IV339" s="55"/>
      <c r="IW339" s="55"/>
      <c r="IX339" s="55"/>
      <c r="IY339" s="55"/>
      <c r="IZ339" s="55"/>
      <c r="JA339" s="55"/>
      <c r="JB339" s="55"/>
      <c r="JC339" s="55"/>
      <c r="JD339" s="55"/>
      <c r="JE339" s="55"/>
      <c r="JF339" s="55"/>
      <c r="JG339" s="55"/>
      <c r="JH339" s="55"/>
      <c r="JI339" s="55"/>
      <c r="JJ339" s="55"/>
      <c r="JK339" s="55"/>
      <c r="JL339" s="55"/>
      <c r="JM339" s="55"/>
      <c r="JN339" s="55"/>
      <c r="JO339" s="55"/>
      <c r="JP339" s="55"/>
      <c r="JQ339" s="55"/>
      <c r="JR339" s="55"/>
      <c r="JS339" s="55"/>
      <c r="JT339" s="55"/>
      <c r="JU339" s="55"/>
      <c r="JV339" s="55"/>
      <c r="JW339" s="55"/>
      <c r="JX339" s="55"/>
      <c r="JY339" s="55"/>
      <c r="JZ339" s="55"/>
      <c r="KA339" s="55"/>
      <c r="KB339" s="55"/>
      <c r="KC339" s="55"/>
      <c r="KD339" s="55"/>
      <c r="KE339" s="55"/>
      <c r="KF339" s="55"/>
      <c r="KG339" s="55"/>
      <c r="KH339" s="55"/>
      <c r="KI339" s="55"/>
      <c r="KJ339" s="55"/>
      <c r="KK339" s="55"/>
      <c r="KL339" s="55"/>
      <c r="KM339" s="55"/>
      <c r="KN339" s="55"/>
      <c r="KO339" s="55"/>
      <c r="KP339" s="55"/>
      <c r="KQ339" s="55"/>
      <c r="KR339" s="55"/>
      <c r="KS339" s="55"/>
      <c r="KT339" s="55"/>
      <c r="KU339" s="55"/>
      <c r="KV339" s="55"/>
      <c r="KW339" s="55"/>
      <c r="KX339" s="55"/>
      <c r="KY339" s="55"/>
      <c r="KZ339" s="55"/>
      <c r="LA339" s="55"/>
      <c r="LB339" s="55"/>
      <c r="LC339" s="55"/>
      <c r="LD339" s="55"/>
      <c r="LE339" s="55"/>
      <c r="LF339" s="55"/>
      <c r="LG339" s="55"/>
      <c r="LH339" s="55"/>
      <c r="LI339" s="55"/>
      <c r="LJ339" s="55"/>
      <c r="LK339" s="55"/>
      <c r="LL339" s="55"/>
      <c r="LM339" s="55"/>
      <c r="LN339" s="55"/>
      <c r="LO339" s="55"/>
      <c r="LP339" s="55"/>
      <c r="LQ339" s="55"/>
      <c r="LR339" s="55"/>
      <c r="LS339" s="55"/>
      <c r="LT339" s="55"/>
      <c r="LU339" s="55"/>
      <c r="LV339" s="55"/>
      <c r="LW339" s="55"/>
      <c r="LX339" s="55"/>
      <c r="LY339" s="55"/>
      <c r="LZ339" s="55"/>
      <c r="MA339" s="55"/>
      <c r="MB339" s="55"/>
      <c r="MC339" s="55"/>
      <c r="MD339" s="55"/>
      <c r="ME339" s="55"/>
      <c r="MF339" s="55"/>
      <c r="MG339" s="55"/>
      <c r="MH339" s="55"/>
      <c r="MI339" s="55"/>
      <c r="MJ339" s="55"/>
      <c r="MK339" s="55"/>
      <c r="ML339" s="55"/>
      <c r="MM339" s="55"/>
      <c r="MN339" s="55"/>
      <c r="MO339" s="55"/>
      <c r="MP339" s="55"/>
      <c r="MQ339" s="55"/>
      <c r="MR339" s="55"/>
      <c r="MS339" s="55"/>
      <c r="MT339" s="55"/>
      <c r="MU339" s="55"/>
      <c r="MV339" s="55"/>
      <c r="MW339" s="55"/>
      <c r="MX339" s="55"/>
      <c r="MY339" s="55"/>
      <c r="MZ339" s="55"/>
      <c r="NA339" s="55"/>
      <c r="NB339" s="55"/>
      <c r="NC339" s="55"/>
      <c r="ND339" s="55"/>
      <c r="NE339" s="55"/>
      <c r="NF339" s="55"/>
      <c r="NG339" s="55"/>
      <c r="NH339" s="55"/>
      <c r="NI339" s="55"/>
      <c r="NJ339" s="55"/>
      <c r="NK339" s="55"/>
      <c r="NL339" s="55"/>
      <c r="NM339" s="55"/>
      <c r="NN339" s="55"/>
      <c r="NO339" s="55"/>
      <c r="NP339" s="55"/>
      <c r="NQ339" s="55"/>
      <c r="NR339" s="55"/>
      <c r="NS339" s="55"/>
      <c r="NT339" s="55"/>
      <c r="NU339" s="55"/>
      <c r="NV339" s="55"/>
      <c r="NW339" s="55"/>
      <c r="NX339" s="55"/>
      <c r="NY339" s="55"/>
      <c r="NZ339" s="55"/>
      <c r="OA339" s="55"/>
      <c r="OB339" s="55"/>
      <c r="OC339" s="55"/>
      <c r="OD339" s="55"/>
      <c r="OE339" s="55"/>
      <c r="OF339" s="55"/>
      <c r="OG339" s="55"/>
      <c r="OH339" s="55"/>
      <c r="OI339" s="55"/>
      <c r="OJ339" s="55"/>
      <c r="OK339" s="55"/>
      <c r="OL339" s="55"/>
      <c r="OM339" s="55"/>
      <c r="ON339" s="55"/>
      <c r="OO339" s="55"/>
      <c r="OP339" s="55"/>
      <c r="OQ339" s="55"/>
      <c r="OR339" s="55"/>
      <c r="OS339" s="55"/>
      <c r="OT339" s="55"/>
      <c r="OU339" s="55"/>
      <c r="OV339" s="55"/>
      <c r="OW339" s="55"/>
      <c r="OX339" s="55"/>
      <c r="OY339" s="55"/>
      <c r="OZ339" s="55"/>
      <c r="PA339" s="55"/>
      <c r="PB339" s="55"/>
      <c r="PC339" s="55"/>
      <c r="PD339" s="55"/>
      <c r="PE339" s="55"/>
      <c r="PF339" s="55"/>
      <c r="PG339" s="55"/>
      <c r="PH339" s="55"/>
      <c r="PI339" s="55"/>
      <c r="PJ339" s="55"/>
      <c r="PK339" s="55"/>
      <c r="PL339" s="55"/>
      <c r="PM339" s="55"/>
      <c r="PN339" s="55"/>
      <c r="PO339" s="55"/>
      <c r="PP339" s="55"/>
      <c r="PQ339" s="55"/>
      <c r="PR339" s="55"/>
      <c r="PS339" s="55"/>
      <c r="PT339" s="55"/>
      <c r="PU339" s="55"/>
      <c r="PV339" s="55"/>
      <c r="PW339" s="55"/>
      <c r="PX339" s="55"/>
      <c r="PY339" s="55"/>
      <c r="PZ339" s="55"/>
      <c r="QA339" s="55"/>
      <c r="QB339" s="55"/>
      <c r="QC339" s="55"/>
      <c r="QD339" s="55"/>
      <c r="QE339" s="55"/>
      <c r="QF339" s="55"/>
      <c r="QG339" s="55"/>
      <c r="QH339" s="55"/>
      <c r="QI339" s="55"/>
      <c r="QJ339" s="55"/>
      <c r="QK339" s="55"/>
      <c r="QL339" s="55"/>
      <c r="QM339" s="55"/>
      <c r="QN339" s="55"/>
      <c r="QO339" s="55"/>
      <c r="QP339" s="55"/>
      <c r="QQ339" s="55"/>
      <c r="QR339" s="55"/>
      <c r="QS339" s="55"/>
      <c r="QT339" s="55"/>
      <c r="QU339" s="55"/>
      <c r="QV339" s="55"/>
      <c r="QW339" s="55"/>
      <c r="QX339" s="55"/>
      <c r="QY339" s="55"/>
      <c r="QZ339" s="55"/>
      <c r="RA339" s="55"/>
      <c r="RB339" s="55"/>
      <c r="RC339" s="55"/>
      <c r="RD339" s="55"/>
      <c r="RE339" s="55"/>
      <c r="RF339" s="55"/>
      <c r="RG339" s="55"/>
      <c r="RH339" s="55"/>
      <c r="RI339" s="55"/>
      <c r="RJ339" s="55"/>
      <c r="RK339" s="55"/>
      <c r="RL339" s="55"/>
      <c r="RM339" s="55"/>
      <c r="RN339" s="55"/>
      <c r="RO339" s="55"/>
      <c r="RP339" s="55"/>
      <c r="RQ339" s="55"/>
      <c r="RR339" s="55"/>
      <c r="RS339" s="55"/>
      <c r="RT339" s="55"/>
      <c r="RU339" s="55"/>
      <c r="RV339" s="55"/>
      <c r="RW339" s="55"/>
      <c r="RX339" s="55"/>
      <c r="RY339" s="55"/>
      <c r="RZ339" s="55"/>
      <c r="SA339" s="55"/>
      <c r="SB339" s="55"/>
      <c r="SC339" s="55"/>
      <c r="SD339" s="55"/>
      <c r="SE339" s="55"/>
      <c r="SF339" s="55"/>
      <c r="SG339" s="55"/>
      <c r="SH339" s="55"/>
      <c r="SI339" s="55"/>
      <c r="SJ339" s="55"/>
      <c r="SK339" s="55"/>
      <c r="SL339" s="55"/>
      <c r="SM339" s="55"/>
      <c r="SN339" s="55"/>
      <c r="SO339" s="55"/>
      <c r="SP339" s="55"/>
      <c r="SQ339" s="55"/>
      <c r="SR339" s="55"/>
      <c r="SS339" s="55"/>
      <c r="ST339" s="55"/>
      <c r="SU339" s="55"/>
      <c r="SV339" s="55"/>
      <c r="SW339" s="55"/>
      <c r="SX339" s="55"/>
      <c r="SY339" s="55"/>
      <c r="SZ339" s="55"/>
      <c r="TA339" s="55"/>
      <c r="TB339" s="55"/>
      <c r="TC339" s="55"/>
      <c r="TD339" s="55"/>
      <c r="TE339" s="55"/>
      <c r="TF339" s="55"/>
      <c r="TG339" s="55"/>
      <c r="TH339" s="55"/>
      <c r="TI339" s="55"/>
      <c r="TJ339" s="55"/>
      <c r="TK339" s="55"/>
      <c r="TL339" s="55"/>
      <c r="TM339" s="55"/>
      <c r="TN339" s="55"/>
      <c r="TO339" s="55"/>
      <c r="TP339" s="55"/>
      <c r="TQ339" s="55"/>
      <c r="TR339" s="55"/>
      <c r="TS339" s="55"/>
      <c r="TT339" s="55"/>
      <c r="TU339" s="55"/>
      <c r="TV339" s="55"/>
      <c r="TW339" s="55"/>
      <c r="TX339" s="55"/>
      <c r="TY339" s="55"/>
      <c r="TZ339" s="55"/>
      <c r="UA339" s="55"/>
      <c r="UB339" s="55"/>
      <c r="UC339" s="55"/>
      <c r="UD339" s="55"/>
      <c r="UE339" s="55"/>
      <c r="UF339" s="55"/>
      <c r="UG339" s="55"/>
      <c r="UH339" s="55"/>
      <c r="UI339" s="55"/>
      <c r="UJ339" s="55"/>
      <c r="UK339" s="55"/>
      <c r="UL339" s="55"/>
      <c r="UM339" s="55"/>
      <c r="UN339" s="55"/>
      <c r="UO339" s="55"/>
      <c r="UP339" s="55"/>
      <c r="UQ339" s="55"/>
      <c r="UR339" s="55"/>
      <c r="US339" s="55"/>
      <c r="UT339" s="55"/>
      <c r="UU339" s="55"/>
      <c r="UV339" s="55"/>
      <c r="UW339" s="55"/>
      <c r="UX339" s="55"/>
      <c r="UY339" s="55"/>
      <c r="UZ339" s="55"/>
      <c r="VA339" s="55"/>
      <c r="VB339" s="55"/>
      <c r="VC339" s="55"/>
      <c r="VD339" s="55"/>
      <c r="VE339" s="55"/>
      <c r="VF339" s="55"/>
      <c r="VG339" s="55"/>
      <c r="VH339" s="55"/>
      <c r="VI339" s="55"/>
      <c r="VJ339" s="55"/>
      <c r="VK339" s="55"/>
      <c r="VL339" s="55"/>
      <c r="VM339" s="55"/>
      <c r="VN339" s="55"/>
      <c r="VO339" s="55"/>
      <c r="VP339" s="55"/>
      <c r="VQ339" s="55"/>
      <c r="VR339" s="55"/>
      <c r="VS339" s="55"/>
      <c r="VT339" s="55"/>
      <c r="VU339" s="55"/>
      <c r="VV339" s="55"/>
      <c r="VW339" s="55"/>
      <c r="VX339" s="55"/>
      <c r="VY339" s="55"/>
      <c r="VZ339" s="55"/>
      <c r="WA339" s="55"/>
      <c r="WB339" s="55"/>
      <c r="WC339" s="55"/>
      <c r="WD339" s="55"/>
      <c r="WE339" s="55"/>
      <c r="WF339" s="55"/>
      <c r="WG339" s="55"/>
      <c r="WH339" s="55"/>
      <c r="WI339" s="55"/>
      <c r="WJ339" s="55"/>
      <c r="WK339" s="55"/>
      <c r="WL339" s="55"/>
      <c r="WM339" s="55"/>
      <c r="WN339" s="55"/>
      <c r="WO339" s="55"/>
      <c r="WP339" s="55"/>
      <c r="WQ339" s="55"/>
      <c r="WR339" s="55"/>
      <c r="WS339" s="55"/>
      <c r="WT339" s="55"/>
      <c r="WU339" s="55"/>
      <c r="WV339" s="55"/>
      <c r="WW339" s="55"/>
      <c r="WX339" s="55"/>
      <c r="WY339" s="55"/>
      <c r="WZ339" s="55"/>
      <c r="XA339" s="55"/>
      <c r="XB339" s="55"/>
      <c r="XC339" s="55"/>
      <c r="XD339" s="55"/>
      <c r="XE339" s="55"/>
      <c r="XF339" s="55"/>
      <c r="XG339" s="55"/>
      <c r="XH339" s="55"/>
      <c r="XI339" s="55"/>
      <c r="XJ339" s="55"/>
      <c r="XK339" s="55"/>
      <c r="XL339" s="55"/>
      <c r="XM339" s="55"/>
      <c r="XN339" s="55"/>
      <c r="XO339" s="55"/>
      <c r="XP339" s="55"/>
      <c r="XQ339" s="55"/>
      <c r="XR339" s="55"/>
      <c r="XS339" s="55"/>
      <c r="XT339" s="55"/>
      <c r="XU339" s="55"/>
      <c r="XV339" s="55"/>
      <c r="XW339" s="55"/>
      <c r="XX339" s="55"/>
      <c r="XY339" s="55"/>
      <c r="XZ339" s="55"/>
      <c r="YA339" s="55"/>
      <c r="YB339" s="55"/>
      <c r="YC339" s="55"/>
      <c r="YD339" s="55"/>
      <c r="YE339" s="55"/>
      <c r="YF339" s="55"/>
      <c r="YG339" s="55"/>
      <c r="YH339" s="55"/>
      <c r="YI339" s="55"/>
      <c r="YJ339" s="55"/>
      <c r="YK339" s="55"/>
      <c r="YL339" s="55"/>
      <c r="YM339" s="55"/>
      <c r="YN339" s="55"/>
      <c r="YO339" s="55"/>
      <c r="YP339" s="55"/>
      <c r="YQ339" s="55"/>
      <c r="YR339" s="55"/>
      <c r="YS339" s="55"/>
      <c r="YT339" s="55"/>
      <c r="YU339" s="55"/>
      <c r="YV339" s="55"/>
      <c r="YW339" s="55"/>
      <c r="YX339" s="55"/>
      <c r="YY339" s="55"/>
      <c r="YZ339" s="55"/>
      <c r="ZA339" s="55"/>
      <c r="ZB339" s="55"/>
      <c r="ZC339" s="55"/>
      <c r="ZD339" s="55"/>
      <c r="ZE339" s="55"/>
      <c r="ZF339" s="55"/>
      <c r="ZG339" s="55"/>
      <c r="ZH339" s="55"/>
      <c r="ZI339" s="55"/>
      <c r="ZJ339" s="55"/>
      <c r="ZK339" s="55"/>
      <c r="ZL339" s="55"/>
      <c r="ZM339" s="55"/>
      <c r="ZN339" s="55"/>
      <c r="ZO339" s="55"/>
      <c r="ZP339" s="55"/>
      <c r="ZQ339" s="55"/>
      <c r="ZR339" s="55"/>
      <c r="ZS339" s="55"/>
      <c r="ZT339" s="55"/>
      <c r="ZU339" s="55"/>
      <c r="ZV339" s="55"/>
      <c r="ZW339" s="55"/>
      <c r="ZX339" s="55"/>
      <c r="ZY339" s="55"/>
      <c r="ZZ339" s="55"/>
      <c r="AAA339" s="55"/>
      <c r="AAB339" s="55"/>
      <c r="AAC339" s="55"/>
      <c r="AAD339" s="55"/>
      <c r="AAE339" s="55"/>
      <c r="AAF339" s="55"/>
      <c r="AAG339" s="55"/>
      <c r="AAH339" s="55"/>
      <c r="AAI339" s="55"/>
      <c r="AAJ339" s="55"/>
      <c r="AAK339" s="55"/>
      <c r="AAL339" s="55"/>
      <c r="AAM339" s="55"/>
      <c r="AAN339" s="55"/>
      <c r="AAO339" s="55"/>
      <c r="AAP339" s="55"/>
      <c r="AAQ339" s="55"/>
      <c r="AAR339" s="55"/>
      <c r="AAS339" s="55"/>
      <c r="AAT339" s="55"/>
      <c r="AAU339" s="55"/>
      <c r="AAV339" s="55"/>
      <c r="AAW339" s="55"/>
      <c r="AAX339" s="55"/>
      <c r="AAY339" s="55"/>
      <c r="AAZ339" s="55"/>
      <c r="ABA339" s="55"/>
      <c r="ABB339" s="55"/>
      <c r="ABC339" s="55"/>
      <c r="ABD339" s="55"/>
      <c r="ABE339" s="55"/>
      <c r="ABF339" s="55"/>
      <c r="ABG339" s="55"/>
      <c r="ABH339" s="55"/>
      <c r="ABI339" s="55"/>
      <c r="ABJ339" s="55"/>
      <c r="ABK339" s="55"/>
      <c r="ABL339" s="55"/>
      <c r="ABM339" s="55"/>
      <c r="ABN339" s="55"/>
      <c r="ABO339" s="55"/>
      <c r="ABP339" s="55"/>
      <c r="ABQ339" s="55"/>
      <c r="ABR339" s="55"/>
      <c r="ABS339" s="55"/>
      <c r="ABT339" s="55"/>
      <c r="ABU339" s="55"/>
      <c r="ABV339" s="55"/>
      <c r="ABW339" s="55"/>
      <c r="ABX339" s="55"/>
      <c r="ABY339" s="55"/>
      <c r="ABZ339" s="55"/>
      <c r="ACA339" s="55"/>
      <c r="ACB339" s="55"/>
      <c r="ACC339" s="55"/>
      <c r="ACD339" s="55"/>
      <c r="ACE339" s="55"/>
      <c r="ACF339" s="55"/>
      <c r="ACG339" s="55"/>
      <c r="ACH339" s="55"/>
      <c r="ACI339" s="55"/>
      <c r="ACJ339" s="55"/>
      <c r="ACK339" s="55"/>
      <c r="ACL339" s="55"/>
      <c r="ACM339" s="55"/>
      <c r="ACN339" s="55"/>
      <c r="ACO339" s="55"/>
      <c r="ACP339" s="55"/>
      <c r="ACQ339" s="55"/>
      <c r="ACR339" s="55"/>
      <c r="ACS339" s="55"/>
      <c r="ACT339" s="55"/>
      <c r="ACU339" s="55"/>
      <c r="ACV339" s="55"/>
      <c r="ACW339" s="55"/>
      <c r="ACX339" s="55"/>
      <c r="ACY339" s="55"/>
      <c r="ACZ339" s="55"/>
      <c r="ADA339" s="55"/>
      <c r="ADB339" s="55"/>
      <c r="ADC339" s="55"/>
      <c r="ADD339" s="55"/>
      <c r="ADE339" s="55"/>
      <c r="ADF339" s="55"/>
      <c r="ADG339" s="55"/>
      <c r="ADH339" s="55"/>
      <c r="ADI339" s="55"/>
      <c r="ADJ339" s="55"/>
      <c r="ADK339" s="55"/>
      <c r="ADL339" s="55"/>
      <c r="ADM339" s="55"/>
      <c r="ADN339" s="55"/>
      <c r="ADO339" s="55"/>
      <c r="ADP339" s="55"/>
      <c r="ADQ339" s="55"/>
      <c r="ADR339" s="55"/>
      <c r="ADS339" s="55"/>
      <c r="ADT339" s="55"/>
      <c r="ADU339" s="55"/>
      <c r="ADV339" s="55"/>
      <c r="ADW339" s="55"/>
      <c r="ADX339" s="55"/>
      <c r="ADY339" s="55"/>
      <c r="ADZ339" s="55"/>
      <c r="AEA339" s="55"/>
      <c r="AEB339" s="55"/>
      <c r="AEC339" s="55"/>
      <c r="AED339" s="55"/>
      <c r="AEE339" s="55"/>
      <c r="AEF339" s="55"/>
      <c r="AEG339" s="55"/>
      <c r="AEH339" s="55"/>
      <c r="AEI339" s="55"/>
      <c r="AEJ339" s="55"/>
      <c r="AEK339" s="55"/>
      <c r="AEL339" s="55"/>
      <c r="AEM339" s="55"/>
      <c r="AEN339" s="55"/>
      <c r="AEO339" s="55"/>
      <c r="AEP339" s="55"/>
      <c r="AEQ339" s="55"/>
      <c r="AER339" s="55"/>
      <c r="AES339" s="55"/>
      <c r="AET339" s="55"/>
      <c r="AEU339" s="55"/>
      <c r="AEV339" s="55"/>
      <c r="AEW339" s="55"/>
      <c r="AEX339" s="55"/>
      <c r="AEY339" s="55"/>
      <c r="AEZ339" s="55"/>
      <c r="AFA339" s="55"/>
      <c r="AFB339" s="55"/>
      <c r="AFC339" s="55"/>
      <c r="AFD339" s="55"/>
      <c r="AFE339" s="55"/>
      <c r="AFF339" s="55"/>
      <c r="AFG339" s="55"/>
      <c r="AFH339" s="55"/>
      <c r="AFI339" s="55"/>
      <c r="AFJ339" s="55"/>
      <c r="AFK339" s="55"/>
      <c r="AFL339" s="55"/>
      <c r="AFM339" s="55"/>
      <c r="AFN339" s="55"/>
      <c r="AFO339" s="55"/>
      <c r="AFP339" s="55"/>
      <c r="AFQ339" s="55"/>
      <c r="AFR339" s="55"/>
      <c r="AFS339" s="55"/>
      <c r="AFT339" s="55"/>
      <c r="AFU339" s="55"/>
      <c r="AFV339" s="55"/>
      <c r="AFW339" s="55"/>
      <c r="AFX339" s="55"/>
      <c r="AFY339" s="55"/>
      <c r="AFZ339" s="55"/>
      <c r="AGA339" s="55"/>
      <c r="AGB339" s="55"/>
      <c r="AGC339" s="55"/>
      <c r="AGD339" s="55"/>
      <c r="AGE339" s="55"/>
      <c r="AGF339" s="55"/>
      <c r="AGG339" s="55"/>
      <c r="AGH339" s="55"/>
      <c r="AGI339" s="55"/>
      <c r="AGJ339" s="55"/>
      <c r="AGK339" s="55"/>
      <c r="AGL339" s="55"/>
      <c r="AGM339" s="55"/>
      <c r="AGN339" s="55"/>
      <c r="AGO339" s="55"/>
      <c r="AGP339" s="55"/>
      <c r="AGQ339" s="55"/>
      <c r="AGR339" s="55"/>
      <c r="AGS339" s="55"/>
      <c r="AGT339" s="55"/>
      <c r="AGU339" s="55"/>
      <c r="AGV339" s="55"/>
      <c r="AGW339" s="55"/>
      <c r="AGX339" s="55"/>
      <c r="AGY339" s="55"/>
      <c r="AGZ339" s="55"/>
      <c r="AHA339" s="55"/>
      <c r="AHB339" s="55"/>
      <c r="AHC339" s="55"/>
      <c r="AHD339" s="55"/>
      <c r="AHE339" s="55"/>
      <c r="AHF339" s="55"/>
      <c r="AHG339" s="55"/>
      <c r="AHH339" s="55"/>
      <c r="AHI339" s="55"/>
      <c r="AHJ339" s="55"/>
      <c r="AHK339" s="55"/>
      <c r="AHL339" s="55"/>
      <c r="AHM339" s="55"/>
      <c r="AHN339" s="55"/>
      <c r="AHO339" s="55"/>
      <c r="AHP339" s="55"/>
      <c r="AHQ339" s="55"/>
      <c r="AHR339" s="55"/>
      <c r="AHS339" s="55"/>
      <c r="AHT339" s="55"/>
      <c r="AHU339" s="55"/>
      <c r="AHV339" s="55"/>
      <c r="AHW339" s="55"/>
      <c r="AHX339" s="55"/>
      <c r="AHY339" s="55"/>
      <c r="AHZ339" s="55"/>
      <c r="AIA339" s="55"/>
      <c r="AIB339" s="55"/>
      <c r="AIC339" s="55"/>
      <c r="AID339" s="55"/>
      <c r="AIE339" s="55"/>
      <c r="AIF339" s="55"/>
      <c r="AIG339" s="55"/>
      <c r="AIH339" s="55"/>
      <c r="AII339" s="55"/>
      <c r="AIJ339" s="55"/>
      <c r="AIK339" s="55"/>
      <c r="AIL339" s="55"/>
      <c r="AIM339" s="55"/>
      <c r="AIN339" s="55"/>
      <c r="AIO339" s="55"/>
      <c r="AIP339" s="55"/>
      <c r="AIQ339" s="55"/>
      <c r="AIR339" s="55"/>
      <c r="AIS339" s="55"/>
      <c r="AIT339" s="55"/>
      <c r="AIU339" s="55"/>
      <c r="AIV339" s="55"/>
      <c r="AIW339" s="55"/>
      <c r="AIX339" s="55"/>
      <c r="AIY339" s="55"/>
      <c r="AIZ339" s="55"/>
      <c r="AJA339" s="55"/>
      <c r="AJB339" s="55"/>
      <c r="AJC339" s="55"/>
      <c r="AJD339" s="55"/>
      <c r="AJE339" s="55"/>
      <c r="AJF339" s="55"/>
      <c r="AJG339" s="55"/>
      <c r="AJH339" s="55"/>
      <c r="AJI339" s="55"/>
      <c r="AJJ339" s="55"/>
      <c r="AJK339" s="55"/>
      <c r="AJL339" s="55"/>
      <c r="AJM339" s="55"/>
      <c r="AJN339" s="55"/>
      <c r="AJO339" s="55"/>
      <c r="AJP339" s="55"/>
      <c r="AJQ339" s="55"/>
      <c r="AJR339" s="55"/>
      <c r="AJS339" s="55"/>
      <c r="AJT339" s="55"/>
      <c r="AJU339" s="55"/>
      <c r="AJV339" s="55"/>
      <c r="AJW339" s="55"/>
      <c r="AJX339" s="55"/>
      <c r="AJY339" s="55"/>
      <c r="AJZ339" s="55"/>
      <c r="AKA339" s="55"/>
      <c r="AKB339" s="55"/>
      <c r="AKC339" s="55"/>
      <c r="AKD339" s="55"/>
      <c r="AKE339" s="55"/>
      <c r="AKF339" s="55"/>
      <c r="AKG339" s="55"/>
      <c r="AKH339" s="55"/>
      <c r="AKI339" s="55"/>
      <c r="AKJ339" s="55"/>
      <c r="AKK339" s="55"/>
      <c r="AKL339" s="55"/>
      <c r="AKM339" s="55"/>
      <c r="AKN339" s="55"/>
      <c r="AKO339" s="55"/>
      <c r="AKP339" s="55"/>
      <c r="AKQ339" s="55"/>
      <c r="AKR339" s="55"/>
      <c r="AKS339" s="55"/>
      <c r="AKT339" s="55"/>
      <c r="AKU339" s="55"/>
      <c r="AKV339" s="55"/>
      <c r="AKW339" s="55"/>
      <c r="AKX339" s="55"/>
      <c r="AKY339" s="55"/>
      <c r="AKZ339" s="55"/>
      <c r="ALA339" s="55"/>
      <c r="ALB339" s="55"/>
      <c r="ALC339" s="55"/>
      <c r="ALD339" s="55"/>
      <c r="ALE339" s="55"/>
      <c r="ALF339" s="55"/>
      <c r="ALG339" s="55"/>
      <c r="ALH339" s="55"/>
      <c r="ALI339" s="55"/>
      <c r="ALJ339" s="55"/>
      <c r="ALK339" s="55"/>
      <c r="ALL339" s="55"/>
      <c r="ALM339" s="55"/>
      <c r="ALN339" s="55"/>
      <c r="ALO339" s="55"/>
      <c r="ALP339" s="55"/>
      <c r="ALQ339" s="55"/>
      <c r="ALR339" s="55"/>
      <c r="ALS339" s="55"/>
      <c r="ALT339" s="55"/>
    </row>
    <row r="340" spans="1:1008" customFormat="1" ht="15" customHeight="1" thickBot="1">
      <c r="A340" s="172"/>
      <c r="B340" s="172"/>
      <c r="C340" s="172"/>
      <c r="D340" s="172"/>
      <c r="E340" s="8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  <c r="HS340" s="55"/>
      <c r="HT340" s="55"/>
      <c r="HU340" s="55"/>
      <c r="HV340" s="55"/>
      <c r="HW340" s="55"/>
      <c r="HX340" s="55"/>
      <c r="HY340" s="55"/>
      <c r="HZ340" s="55"/>
      <c r="IA340" s="55"/>
      <c r="IB340" s="55"/>
      <c r="IC340" s="55"/>
      <c r="ID340" s="55"/>
      <c r="IE340" s="55"/>
      <c r="IF340" s="55"/>
      <c r="IG340" s="55"/>
      <c r="IH340" s="55"/>
      <c r="II340" s="55"/>
      <c r="IJ340" s="55"/>
      <c r="IK340" s="55"/>
      <c r="IL340" s="55"/>
      <c r="IM340" s="55"/>
      <c r="IN340" s="55"/>
      <c r="IO340" s="55"/>
      <c r="IP340" s="55"/>
      <c r="IQ340" s="55"/>
      <c r="IR340" s="55"/>
      <c r="IS340" s="55"/>
      <c r="IT340" s="55"/>
      <c r="IU340" s="55"/>
      <c r="IV340" s="55"/>
      <c r="IW340" s="55"/>
      <c r="IX340" s="55"/>
      <c r="IY340" s="55"/>
      <c r="IZ340" s="55"/>
      <c r="JA340" s="55"/>
      <c r="JB340" s="55"/>
      <c r="JC340" s="55"/>
      <c r="JD340" s="55"/>
      <c r="JE340" s="55"/>
      <c r="JF340" s="55"/>
      <c r="JG340" s="55"/>
      <c r="JH340" s="55"/>
      <c r="JI340" s="55"/>
      <c r="JJ340" s="55"/>
      <c r="JK340" s="55"/>
      <c r="JL340" s="55"/>
      <c r="JM340" s="55"/>
      <c r="JN340" s="55"/>
      <c r="JO340" s="55"/>
      <c r="JP340" s="55"/>
      <c r="JQ340" s="55"/>
      <c r="JR340" s="55"/>
      <c r="JS340" s="55"/>
      <c r="JT340" s="55"/>
      <c r="JU340" s="55"/>
      <c r="JV340" s="55"/>
      <c r="JW340" s="55"/>
      <c r="JX340" s="55"/>
      <c r="JY340" s="55"/>
      <c r="JZ340" s="55"/>
      <c r="KA340" s="55"/>
      <c r="KB340" s="55"/>
      <c r="KC340" s="55"/>
      <c r="KD340" s="55"/>
      <c r="KE340" s="55"/>
      <c r="KF340" s="55"/>
      <c r="KG340" s="55"/>
      <c r="KH340" s="55"/>
      <c r="KI340" s="55"/>
      <c r="KJ340" s="55"/>
      <c r="KK340" s="55"/>
      <c r="KL340" s="55"/>
      <c r="KM340" s="55"/>
      <c r="KN340" s="55"/>
      <c r="KO340" s="55"/>
      <c r="KP340" s="55"/>
      <c r="KQ340" s="55"/>
      <c r="KR340" s="55"/>
      <c r="KS340" s="55"/>
      <c r="KT340" s="55"/>
      <c r="KU340" s="55"/>
      <c r="KV340" s="55"/>
      <c r="KW340" s="55"/>
      <c r="KX340" s="55"/>
      <c r="KY340" s="55"/>
      <c r="KZ340" s="55"/>
      <c r="LA340" s="55"/>
      <c r="LB340" s="55"/>
      <c r="LC340" s="55"/>
      <c r="LD340" s="55"/>
      <c r="LE340" s="55"/>
      <c r="LF340" s="55"/>
      <c r="LG340" s="55"/>
      <c r="LH340" s="55"/>
      <c r="LI340" s="55"/>
      <c r="LJ340" s="55"/>
      <c r="LK340" s="55"/>
      <c r="LL340" s="55"/>
      <c r="LM340" s="55"/>
      <c r="LN340" s="55"/>
      <c r="LO340" s="55"/>
      <c r="LP340" s="55"/>
      <c r="LQ340" s="55"/>
      <c r="LR340" s="55"/>
      <c r="LS340" s="55"/>
      <c r="LT340" s="55"/>
      <c r="LU340" s="55"/>
      <c r="LV340" s="55"/>
      <c r="LW340" s="55"/>
      <c r="LX340" s="55"/>
      <c r="LY340" s="55"/>
      <c r="LZ340" s="55"/>
      <c r="MA340" s="55"/>
      <c r="MB340" s="55"/>
      <c r="MC340" s="55"/>
      <c r="MD340" s="55"/>
      <c r="ME340" s="55"/>
      <c r="MF340" s="55"/>
      <c r="MG340" s="55"/>
      <c r="MH340" s="55"/>
      <c r="MI340" s="55"/>
      <c r="MJ340" s="55"/>
      <c r="MK340" s="55"/>
      <c r="ML340" s="55"/>
      <c r="MM340" s="55"/>
      <c r="MN340" s="55"/>
      <c r="MO340" s="55"/>
      <c r="MP340" s="55"/>
      <c r="MQ340" s="55"/>
      <c r="MR340" s="55"/>
      <c r="MS340" s="55"/>
      <c r="MT340" s="55"/>
      <c r="MU340" s="55"/>
      <c r="MV340" s="55"/>
      <c r="MW340" s="55"/>
      <c r="MX340" s="55"/>
      <c r="MY340" s="55"/>
      <c r="MZ340" s="55"/>
      <c r="NA340" s="55"/>
      <c r="NB340" s="55"/>
      <c r="NC340" s="55"/>
      <c r="ND340" s="55"/>
      <c r="NE340" s="55"/>
      <c r="NF340" s="55"/>
      <c r="NG340" s="55"/>
      <c r="NH340" s="55"/>
      <c r="NI340" s="55"/>
      <c r="NJ340" s="55"/>
      <c r="NK340" s="55"/>
      <c r="NL340" s="55"/>
      <c r="NM340" s="55"/>
      <c r="NN340" s="55"/>
      <c r="NO340" s="55"/>
      <c r="NP340" s="55"/>
      <c r="NQ340" s="55"/>
      <c r="NR340" s="55"/>
      <c r="NS340" s="55"/>
      <c r="NT340" s="55"/>
      <c r="NU340" s="55"/>
      <c r="NV340" s="55"/>
      <c r="NW340" s="55"/>
      <c r="NX340" s="55"/>
      <c r="NY340" s="55"/>
      <c r="NZ340" s="55"/>
      <c r="OA340" s="55"/>
      <c r="OB340" s="55"/>
      <c r="OC340" s="55"/>
      <c r="OD340" s="55"/>
      <c r="OE340" s="55"/>
      <c r="OF340" s="55"/>
      <c r="OG340" s="55"/>
      <c r="OH340" s="55"/>
      <c r="OI340" s="55"/>
      <c r="OJ340" s="55"/>
      <c r="OK340" s="55"/>
      <c r="OL340" s="55"/>
      <c r="OM340" s="55"/>
      <c r="ON340" s="55"/>
      <c r="OO340" s="55"/>
      <c r="OP340" s="55"/>
      <c r="OQ340" s="55"/>
      <c r="OR340" s="55"/>
      <c r="OS340" s="55"/>
      <c r="OT340" s="55"/>
      <c r="OU340" s="55"/>
      <c r="OV340" s="55"/>
      <c r="OW340" s="55"/>
      <c r="OX340" s="55"/>
      <c r="OY340" s="55"/>
      <c r="OZ340" s="55"/>
      <c r="PA340" s="55"/>
      <c r="PB340" s="55"/>
      <c r="PC340" s="55"/>
      <c r="PD340" s="55"/>
      <c r="PE340" s="55"/>
      <c r="PF340" s="55"/>
      <c r="PG340" s="55"/>
      <c r="PH340" s="55"/>
      <c r="PI340" s="55"/>
      <c r="PJ340" s="55"/>
      <c r="PK340" s="55"/>
      <c r="PL340" s="55"/>
      <c r="PM340" s="55"/>
      <c r="PN340" s="55"/>
      <c r="PO340" s="55"/>
      <c r="PP340" s="55"/>
      <c r="PQ340" s="55"/>
      <c r="PR340" s="55"/>
      <c r="PS340" s="55"/>
      <c r="PT340" s="55"/>
      <c r="PU340" s="55"/>
      <c r="PV340" s="55"/>
      <c r="PW340" s="55"/>
      <c r="PX340" s="55"/>
      <c r="PY340" s="55"/>
      <c r="PZ340" s="55"/>
      <c r="QA340" s="55"/>
      <c r="QB340" s="55"/>
      <c r="QC340" s="55"/>
      <c r="QD340" s="55"/>
      <c r="QE340" s="55"/>
      <c r="QF340" s="55"/>
      <c r="QG340" s="55"/>
      <c r="QH340" s="55"/>
      <c r="QI340" s="55"/>
      <c r="QJ340" s="55"/>
      <c r="QK340" s="55"/>
      <c r="QL340" s="55"/>
      <c r="QM340" s="55"/>
      <c r="QN340" s="55"/>
      <c r="QO340" s="55"/>
      <c r="QP340" s="55"/>
      <c r="QQ340" s="55"/>
      <c r="QR340" s="55"/>
      <c r="QS340" s="55"/>
      <c r="QT340" s="55"/>
      <c r="QU340" s="55"/>
      <c r="QV340" s="55"/>
      <c r="QW340" s="55"/>
      <c r="QX340" s="55"/>
      <c r="QY340" s="55"/>
      <c r="QZ340" s="55"/>
      <c r="RA340" s="55"/>
      <c r="RB340" s="55"/>
      <c r="RC340" s="55"/>
      <c r="RD340" s="55"/>
      <c r="RE340" s="55"/>
      <c r="RF340" s="55"/>
      <c r="RG340" s="55"/>
      <c r="RH340" s="55"/>
      <c r="RI340" s="55"/>
      <c r="RJ340" s="55"/>
      <c r="RK340" s="55"/>
      <c r="RL340" s="55"/>
      <c r="RM340" s="55"/>
      <c r="RN340" s="55"/>
      <c r="RO340" s="55"/>
      <c r="RP340" s="55"/>
      <c r="RQ340" s="55"/>
      <c r="RR340" s="55"/>
      <c r="RS340" s="55"/>
      <c r="RT340" s="55"/>
      <c r="RU340" s="55"/>
      <c r="RV340" s="55"/>
      <c r="RW340" s="55"/>
      <c r="RX340" s="55"/>
      <c r="RY340" s="55"/>
      <c r="RZ340" s="55"/>
      <c r="SA340" s="55"/>
      <c r="SB340" s="55"/>
      <c r="SC340" s="55"/>
      <c r="SD340" s="55"/>
      <c r="SE340" s="55"/>
      <c r="SF340" s="55"/>
      <c r="SG340" s="55"/>
      <c r="SH340" s="55"/>
      <c r="SI340" s="55"/>
      <c r="SJ340" s="55"/>
      <c r="SK340" s="55"/>
      <c r="SL340" s="55"/>
      <c r="SM340" s="55"/>
      <c r="SN340" s="55"/>
      <c r="SO340" s="55"/>
      <c r="SP340" s="55"/>
      <c r="SQ340" s="55"/>
      <c r="SR340" s="55"/>
      <c r="SS340" s="55"/>
      <c r="ST340" s="55"/>
      <c r="SU340" s="55"/>
      <c r="SV340" s="55"/>
      <c r="SW340" s="55"/>
      <c r="SX340" s="55"/>
      <c r="SY340" s="55"/>
      <c r="SZ340" s="55"/>
      <c r="TA340" s="55"/>
      <c r="TB340" s="55"/>
      <c r="TC340" s="55"/>
      <c r="TD340" s="55"/>
      <c r="TE340" s="55"/>
      <c r="TF340" s="55"/>
      <c r="TG340" s="55"/>
      <c r="TH340" s="55"/>
      <c r="TI340" s="55"/>
      <c r="TJ340" s="55"/>
      <c r="TK340" s="55"/>
      <c r="TL340" s="55"/>
      <c r="TM340" s="55"/>
      <c r="TN340" s="55"/>
      <c r="TO340" s="55"/>
      <c r="TP340" s="55"/>
      <c r="TQ340" s="55"/>
      <c r="TR340" s="55"/>
      <c r="TS340" s="55"/>
      <c r="TT340" s="55"/>
      <c r="TU340" s="55"/>
      <c r="TV340" s="55"/>
      <c r="TW340" s="55"/>
      <c r="TX340" s="55"/>
      <c r="TY340" s="55"/>
      <c r="TZ340" s="55"/>
      <c r="UA340" s="55"/>
      <c r="UB340" s="55"/>
      <c r="UC340" s="55"/>
      <c r="UD340" s="55"/>
      <c r="UE340" s="55"/>
      <c r="UF340" s="55"/>
      <c r="UG340" s="55"/>
      <c r="UH340" s="55"/>
      <c r="UI340" s="55"/>
      <c r="UJ340" s="55"/>
      <c r="UK340" s="55"/>
      <c r="UL340" s="55"/>
      <c r="UM340" s="55"/>
      <c r="UN340" s="55"/>
      <c r="UO340" s="55"/>
      <c r="UP340" s="55"/>
      <c r="UQ340" s="55"/>
      <c r="UR340" s="55"/>
      <c r="US340" s="55"/>
      <c r="UT340" s="55"/>
      <c r="UU340" s="55"/>
      <c r="UV340" s="55"/>
      <c r="UW340" s="55"/>
      <c r="UX340" s="55"/>
      <c r="UY340" s="55"/>
      <c r="UZ340" s="55"/>
      <c r="VA340" s="55"/>
      <c r="VB340" s="55"/>
      <c r="VC340" s="55"/>
      <c r="VD340" s="55"/>
      <c r="VE340" s="55"/>
      <c r="VF340" s="55"/>
      <c r="VG340" s="55"/>
      <c r="VH340" s="55"/>
      <c r="VI340" s="55"/>
      <c r="VJ340" s="55"/>
      <c r="VK340" s="55"/>
      <c r="VL340" s="55"/>
      <c r="VM340" s="55"/>
      <c r="VN340" s="55"/>
      <c r="VO340" s="55"/>
      <c r="VP340" s="55"/>
      <c r="VQ340" s="55"/>
      <c r="VR340" s="55"/>
      <c r="VS340" s="55"/>
      <c r="VT340" s="55"/>
      <c r="VU340" s="55"/>
      <c r="VV340" s="55"/>
      <c r="VW340" s="55"/>
      <c r="VX340" s="55"/>
      <c r="VY340" s="55"/>
      <c r="VZ340" s="55"/>
      <c r="WA340" s="55"/>
      <c r="WB340" s="55"/>
      <c r="WC340" s="55"/>
      <c r="WD340" s="55"/>
      <c r="WE340" s="55"/>
      <c r="WF340" s="55"/>
      <c r="WG340" s="55"/>
      <c r="WH340" s="55"/>
      <c r="WI340" s="55"/>
      <c r="WJ340" s="55"/>
      <c r="WK340" s="55"/>
      <c r="WL340" s="55"/>
      <c r="WM340" s="55"/>
      <c r="WN340" s="55"/>
      <c r="WO340" s="55"/>
      <c r="WP340" s="55"/>
      <c r="WQ340" s="55"/>
      <c r="WR340" s="55"/>
      <c r="WS340" s="55"/>
      <c r="WT340" s="55"/>
      <c r="WU340" s="55"/>
      <c r="WV340" s="55"/>
      <c r="WW340" s="55"/>
      <c r="WX340" s="55"/>
      <c r="WY340" s="55"/>
      <c r="WZ340" s="55"/>
      <c r="XA340" s="55"/>
      <c r="XB340" s="55"/>
      <c r="XC340" s="55"/>
      <c r="XD340" s="55"/>
      <c r="XE340" s="55"/>
      <c r="XF340" s="55"/>
      <c r="XG340" s="55"/>
      <c r="XH340" s="55"/>
      <c r="XI340" s="55"/>
      <c r="XJ340" s="55"/>
      <c r="XK340" s="55"/>
      <c r="XL340" s="55"/>
      <c r="XM340" s="55"/>
      <c r="XN340" s="55"/>
      <c r="XO340" s="55"/>
      <c r="XP340" s="55"/>
      <c r="XQ340" s="55"/>
      <c r="XR340" s="55"/>
      <c r="XS340" s="55"/>
      <c r="XT340" s="55"/>
      <c r="XU340" s="55"/>
      <c r="XV340" s="55"/>
      <c r="XW340" s="55"/>
      <c r="XX340" s="55"/>
      <c r="XY340" s="55"/>
      <c r="XZ340" s="55"/>
      <c r="YA340" s="55"/>
      <c r="YB340" s="55"/>
      <c r="YC340" s="55"/>
      <c r="YD340" s="55"/>
      <c r="YE340" s="55"/>
      <c r="YF340" s="55"/>
      <c r="YG340" s="55"/>
      <c r="YH340" s="55"/>
      <c r="YI340" s="55"/>
      <c r="YJ340" s="55"/>
      <c r="YK340" s="55"/>
      <c r="YL340" s="55"/>
      <c r="YM340" s="55"/>
      <c r="YN340" s="55"/>
      <c r="YO340" s="55"/>
      <c r="YP340" s="55"/>
      <c r="YQ340" s="55"/>
      <c r="YR340" s="55"/>
      <c r="YS340" s="55"/>
      <c r="YT340" s="55"/>
      <c r="YU340" s="55"/>
      <c r="YV340" s="55"/>
      <c r="YW340" s="55"/>
      <c r="YX340" s="55"/>
      <c r="YY340" s="55"/>
      <c r="YZ340" s="55"/>
      <c r="ZA340" s="55"/>
      <c r="ZB340" s="55"/>
      <c r="ZC340" s="55"/>
      <c r="ZD340" s="55"/>
      <c r="ZE340" s="55"/>
      <c r="ZF340" s="55"/>
      <c r="ZG340" s="55"/>
      <c r="ZH340" s="55"/>
      <c r="ZI340" s="55"/>
      <c r="ZJ340" s="55"/>
      <c r="ZK340" s="55"/>
      <c r="ZL340" s="55"/>
      <c r="ZM340" s="55"/>
      <c r="ZN340" s="55"/>
      <c r="ZO340" s="55"/>
      <c r="ZP340" s="55"/>
      <c r="ZQ340" s="55"/>
      <c r="ZR340" s="55"/>
      <c r="ZS340" s="55"/>
      <c r="ZT340" s="55"/>
      <c r="ZU340" s="55"/>
      <c r="ZV340" s="55"/>
      <c r="ZW340" s="55"/>
      <c r="ZX340" s="55"/>
      <c r="ZY340" s="55"/>
      <c r="ZZ340" s="55"/>
      <c r="AAA340" s="55"/>
      <c r="AAB340" s="55"/>
      <c r="AAC340" s="55"/>
      <c r="AAD340" s="55"/>
      <c r="AAE340" s="55"/>
      <c r="AAF340" s="55"/>
      <c r="AAG340" s="55"/>
      <c r="AAH340" s="55"/>
      <c r="AAI340" s="55"/>
      <c r="AAJ340" s="55"/>
      <c r="AAK340" s="55"/>
      <c r="AAL340" s="55"/>
      <c r="AAM340" s="55"/>
      <c r="AAN340" s="55"/>
      <c r="AAO340" s="55"/>
      <c r="AAP340" s="55"/>
      <c r="AAQ340" s="55"/>
      <c r="AAR340" s="55"/>
      <c r="AAS340" s="55"/>
      <c r="AAT340" s="55"/>
      <c r="AAU340" s="55"/>
      <c r="AAV340" s="55"/>
      <c r="AAW340" s="55"/>
      <c r="AAX340" s="55"/>
      <c r="AAY340" s="55"/>
      <c r="AAZ340" s="55"/>
      <c r="ABA340" s="55"/>
      <c r="ABB340" s="55"/>
      <c r="ABC340" s="55"/>
      <c r="ABD340" s="55"/>
      <c r="ABE340" s="55"/>
      <c r="ABF340" s="55"/>
      <c r="ABG340" s="55"/>
      <c r="ABH340" s="55"/>
      <c r="ABI340" s="55"/>
      <c r="ABJ340" s="55"/>
      <c r="ABK340" s="55"/>
      <c r="ABL340" s="55"/>
      <c r="ABM340" s="55"/>
      <c r="ABN340" s="55"/>
      <c r="ABO340" s="55"/>
      <c r="ABP340" s="55"/>
      <c r="ABQ340" s="55"/>
      <c r="ABR340" s="55"/>
      <c r="ABS340" s="55"/>
      <c r="ABT340" s="55"/>
      <c r="ABU340" s="55"/>
      <c r="ABV340" s="55"/>
      <c r="ABW340" s="55"/>
      <c r="ABX340" s="55"/>
      <c r="ABY340" s="55"/>
      <c r="ABZ340" s="55"/>
      <c r="ACA340" s="55"/>
      <c r="ACB340" s="55"/>
      <c r="ACC340" s="55"/>
      <c r="ACD340" s="55"/>
      <c r="ACE340" s="55"/>
      <c r="ACF340" s="55"/>
      <c r="ACG340" s="55"/>
      <c r="ACH340" s="55"/>
      <c r="ACI340" s="55"/>
      <c r="ACJ340" s="55"/>
      <c r="ACK340" s="55"/>
      <c r="ACL340" s="55"/>
      <c r="ACM340" s="55"/>
      <c r="ACN340" s="55"/>
      <c r="ACO340" s="55"/>
      <c r="ACP340" s="55"/>
      <c r="ACQ340" s="55"/>
      <c r="ACR340" s="55"/>
      <c r="ACS340" s="55"/>
      <c r="ACT340" s="55"/>
      <c r="ACU340" s="55"/>
      <c r="ACV340" s="55"/>
      <c r="ACW340" s="55"/>
      <c r="ACX340" s="55"/>
      <c r="ACY340" s="55"/>
      <c r="ACZ340" s="55"/>
      <c r="ADA340" s="55"/>
      <c r="ADB340" s="55"/>
      <c r="ADC340" s="55"/>
      <c r="ADD340" s="55"/>
      <c r="ADE340" s="55"/>
      <c r="ADF340" s="55"/>
      <c r="ADG340" s="55"/>
      <c r="ADH340" s="55"/>
      <c r="ADI340" s="55"/>
      <c r="ADJ340" s="55"/>
      <c r="ADK340" s="55"/>
      <c r="ADL340" s="55"/>
      <c r="ADM340" s="55"/>
      <c r="ADN340" s="55"/>
      <c r="ADO340" s="55"/>
      <c r="ADP340" s="55"/>
      <c r="ADQ340" s="55"/>
      <c r="ADR340" s="55"/>
      <c r="ADS340" s="55"/>
      <c r="ADT340" s="55"/>
      <c r="ADU340" s="55"/>
      <c r="ADV340" s="55"/>
      <c r="ADW340" s="55"/>
      <c r="ADX340" s="55"/>
      <c r="ADY340" s="55"/>
      <c r="ADZ340" s="55"/>
      <c r="AEA340" s="55"/>
      <c r="AEB340" s="55"/>
      <c r="AEC340" s="55"/>
      <c r="AED340" s="55"/>
      <c r="AEE340" s="55"/>
      <c r="AEF340" s="55"/>
      <c r="AEG340" s="55"/>
      <c r="AEH340" s="55"/>
      <c r="AEI340" s="55"/>
      <c r="AEJ340" s="55"/>
      <c r="AEK340" s="55"/>
      <c r="AEL340" s="55"/>
      <c r="AEM340" s="55"/>
      <c r="AEN340" s="55"/>
      <c r="AEO340" s="55"/>
      <c r="AEP340" s="55"/>
      <c r="AEQ340" s="55"/>
      <c r="AER340" s="55"/>
      <c r="AES340" s="55"/>
      <c r="AET340" s="55"/>
      <c r="AEU340" s="55"/>
      <c r="AEV340" s="55"/>
      <c r="AEW340" s="55"/>
      <c r="AEX340" s="55"/>
      <c r="AEY340" s="55"/>
      <c r="AEZ340" s="55"/>
      <c r="AFA340" s="55"/>
      <c r="AFB340" s="55"/>
      <c r="AFC340" s="55"/>
      <c r="AFD340" s="55"/>
      <c r="AFE340" s="55"/>
      <c r="AFF340" s="55"/>
      <c r="AFG340" s="55"/>
      <c r="AFH340" s="55"/>
      <c r="AFI340" s="55"/>
      <c r="AFJ340" s="55"/>
      <c r="AFK340" s="55"/>
      <c r="AFL340" s="55"/>
      <c r="AFM340" s="55"/>
      <c r="AFN340" s="55"/>
      <c r="AFO340" s="55"/>
      <c r="AFP340" s="55"/>
      <c r="AFQ340" s="55"/>
      <c r="AFR340" s="55"/>
      <c r="AFS340" s="55"/>
      <c r="AFT340" s="55"/>
      <c r="AFU340" s="55"/>
      <c r="AFV340" s="55"/>
      <c r="AFW340" s="55"/>
      <c r="AFX340" s="55"/>
      <c r="AFY340" s="55"/>
      <c r="AFZ340" s="55"/>
      <c r="AGA340" s="55"/>
      <c r="AGB340" s="55"/>
      <c r="AGC340" s="55"/>
      <c r="AGD340" s="55"/>
      <c r="AGE340" s="55"/>
      <c r="AGF340" s="55"/>
      <c r="AGG340" s="55"/>
      <c r="AGH340" s="55"/>
      <c r="AGI340" s="55"/>
      <c r="AGJ340" s="55"/>
      <c r="AGK340" s="55"/>
      <c r="AGL340" s="55"/>
      <c r="AGM340" s="55"/>
      <c r="AGN340" s="55"/>
      <c r="AGO340" s="55"/>
      <c r="AGP340" s="55"/>
      <c r="AGQ340" s="55"/>
      <c r="AGR340" s="55"/>
      <c r="AGS340" s="55"/>
      <c r="AGT340" s="55"/>
      <c r="AGU340" s="55"/>
      <c r="AGV340" s="55"/>
      <c r="AGW340" s="55"/>
      <c r="AGX340" s="55"/>
      <c r="AGY340" s="55"/>
      <c r="AGZ340" s="55"/>
      <c r="AHA340" s="55"/>
      <c r="AHB340" s="55"/>
      <c r="AHC340" s="55"/>
      <c r="AHD340" s="55"/>
      <c r="AHE340" s="55"/>
      <c r="AHF340" s="55"/>
      <c r="AHG340" s="55"/>
      <c r="AHH340" s="55"/>
      <c r="AHI340" s="55"/>
      <c r="AHJ340" s="55"/>
      <c r="AHK340" s="55"/>
      <c r="AHL340" s="55"/>
      <c r="AHM340" s="55"/>
      <c r="AHN340" s="55"/>
      <c r="AHO340" s="55"/>
      <c r="AHP340" s="55"/>
      <c r="AHQ340" s="55"/>
      <c r="AHR340" s="55"/>
      <c r="AHS340" s="55"/>
      <c r="AHT340" s="55"/>
      <c r="AHU340" s="55"/>
      <c r="AHV340" s="55"/>
      <c r="AHW340" s="55"/>
      <c r="AHX340" s="55"/>
      <c r="AHY340" s="55"/>
      <c r="AHZ340" s="55"/>
      <c r="AIA340" s="55"/>
      <c r="AIB340" s="55"/>
      <c r="AIC340" s="55"/>
      <c r="AID340" s="55"/>
      <c r="AIE340" s="55"/>
      <c r="AIF340" s="55"/>
      <c r="AIG340" s="55"/>
      <c r="AIH340" s="55"/>
      <c r="AII340" s="55"/>
      <c r="AIJ340" s="55"/>
      <c r="AIK340" s="55"/>
      <c r="AIL340" s="55"/>
      <c r="AIM340" s="55"/>
      <c r="AIN340" s="55"/>
      <c r="AIO340" s="55"/>
      <c r="AIP340" s="55"/>
      <c r="AIQ340" s="55"/>
      <c r="AIR340" s="55"/>
      <c r="AIS340" s="55"/>
      <c r="AIT340" s="55"/>
      <c r="AIU340" s="55"/>
      <c r="AIV340" s="55"/>
      <c r="AIW340" s="55"/>
      <c r="AIX340" s="55"/>
      <c r="AIY340" s="55"/>
      <c r="AIZ340" s="55"/>
      <c r="AJA340" s="55"/>
      <c r="AJB340" s="55"/>
      <c r="AJC340" s="55"/>
      <c r="AJD340" s="55"/>
      <c r="AJE340" s="55"/>
      <c r="AJF340" s="55"/>
      <c r="AJG340" s="55"/>
      <c r="AJH340" s="55"/>
      <c r="AJI340" s="55"/>
      <c r="AJJ340" s="55"/>
      <c r="AJK340" s="55"/>
      <c r="AJL340" s="55"/>
      <c r="AJM340" s="55"/>
      <c r="AJN340" s="55"/>
      <c r="AJO340" s="55"/>
      <c r="AJP340" s="55"/>
      <c r="AJQ340" s="55"/>
      <c r="AJR340" s="55"/>
      <c r="AJS340" s="55"/>
      <c r="AJT340" s="55"/>
      <c r="AJU340" s="55"/>
      <c r="AJV340" s="55"/>
      <c r="AJW340" s="55"/>
      <c r="AJX340" s="55"/>
      <c r="AJY340" s="55"/>
      <c r="AJZ340" s="55"/>
      <c r="AKA340" s="55"/>
      <c r="AKB340" s="55"/>
      <c r="AKC340" s="55"/>
      <c r="AKD340" s="55"/>
      <c r="AKE340" s="55"/>
      <c r="AKF340" s="55"/>
      <c r="AKG340" s="55"/>
      <c r="AKH340" s="55"/>
      <c r="AKI340" s="55"/>
      <c r="AKJ340" s="55"/>
      <c r="AKK340" s="55"/>
      <c r="AKL340" s="55"/>
      <c r="AKM340" s="55"/>
      <c r="AKN340" s="55"/>
      <c r="AKO340" s="55"/>
      <c r="AKP340" s="55"/>
      <c r="AKQ340" s="55"/>
      <c r="AKR340" s="55"/>
      <c r="AKS340" s="55"/>
      <c r="AKT340" s="55"/>
      <c r="AKU340" s="55"/>
      <c r="AKV340" s="55"/>
      <c r="AKW340" s="55"/>
      <c r="AKX340" s="55"/>
      <c r="AKY340" s="55"/>
      <c r="AKZ340" s="55"/>
      <c r="ALA340" s="55"/>
      <c r="ALB340" s="55"/>
      <c r="ALC340" s="55"/>
      <c r="ALD340" s="55"/>
      <c r="ALE340" s="55"/>
      <c r="ALF340" s="55"/>
      <c r="ALG340" s="55"/>
      <c r="ALH340" s="55"/>
      <c r="ALI340" s="55"/>
      <c r="ALJ340" s="55"/>
      <c r="ALK340" s="55"/>
      <c r="ALL340" s="55"/>
      <c r="ALM340" s="55"/>
      <c r="ALN340" s="55"/>
      <c r="ALO340" s="55"/>
      <c r="ALP340" s="55"/>
      <c r="ALQ340" s="55"/>
      <c r="ALR340" s="55"/>
      <c r="ALS340" s="55"/>
      <c r="ALT340" s="55"/>
    </row>
    <row r="341" spans="1:1008" ht="27" customHeight="1">
      <c r="A341" s="364" t="s">
        <v>514</v>
      </c>
      <c r="B341" s="364"/>
      <c r="C341" s="364"/>
      <c r="D341" s="364"/>
    </row>
    <row r="342" spans="1:1008" ht="43.5" customHeight="1">
      <c r="A342" s="166" t="s">
        <v>176</v>
      </c>
      <c r="B342" s="167"/>
      <c r="C342" s="167"/>
      <c r="D342" s="186"/>
    </row>
    <row r="343" spans="1:1008" ht="27" customHeight="1">
      <c r="A343" s="173" t="s">
        <v>513</v>
      </c>
      <c r="B343" s="174"/>
      <c r="C343" s="175"/>
      <c r="D343" s="33" t="s">
        <v>8</v>
      </c>
    </row>
    <row r="344" spans="1:1008" ht="27" customHeight="1">
      <c r="A344" s="173" t="s">
        <v>177</v>
      </c>
      <c r="B344" s="174"/>
      <c r="C344" s="175"/>
      <c r="D344" s="34" t="s">
        <v>3</v>
      </c>
    </row>
    <row r="345" spans="1:1008" ht="27" customHeight="1">
      <c r="A345" s="166" t="s">
        <v>115</v>
      </c>
      <c r="B345" s="167"/>
      <c r="C345" s="168"/>
      <c r="D345" s="79"/>
      <c r="E345" s="8">
        <v>3</v>
      </c>
    </row>
    <row r="346" spans="1:1008" ht="27" customHeight="1">
      <c r="A346" s="166" t="s">
        <v>116</v>
      </c>
      <c r="B346" s="167"/>
      <c r="C346" s="168"/>
      <c r="D346" s="79"/>
      <c r="E346" s="8">
        <v>3</v>
      </c>
    </row>
    <row r="347" spans="1:1008" ht="27" customHeight="1">
      <c r="A347" s="166" t="s">
        <v>117</v>
      </c>
      <c r="B347" s="167"/>
      <c r="C347" s="168"/>
      <c r="D347" s="79"/>
      <c r="E347" s="8">
        <v>3</v>
      </c>
    </row>
    <row r="348" spans="1:1008" ht="27" customHeight="1">
      <c r="A348" s="166" t="s">
        <v>118</v>
      </c>
      <c r="B348" s="167"/>
      <c r="C348" s="168"/>
      <c r="D348" s="79"/>
      <c r="E348" s="8">
        <v>3</v>
      </c>
    </row>
    <row r="349" spans="1:1008" ht="27" customHeight="1">
      <c r="A349" s="166" t="s">
        <v>207</v>
      </c>
      <c r="B349" s="167"/>
      <c r="C349" s="168"/>
      <c r="D349" s="79"/>
      <c r="E349" s="8">
        <v>3</v>
      </c>
    </row>
    <row r="350" spans="1:1008" ht="27" customHeight="1">
      <c r="A350" s="166" t="s">
        <v>208</v>
      </c>
      <c r="B350" s="167"/>
      <c r="C350" s="168"/>
      <c r="D350" s="79"/>
      <c r="E350" s="8">
        <v>3</v>
      </c>
    </row>
    <row r="351" spans="1:1008" ht="27" customHeight="1">
      <c r="A351" s="166" t="s">
        <v>209</v>
      </c>
      <c r="B351" s="167"/>
      <c r="C351" s="168"/>
      <c r="D351" s="79"/>
      <c r="E351" s="8">
        <v>3</v>
      </c>
    </row>
    <row r="352" spans="1:1008" ht="27" customHeight="1">
      <c r="A352" s="166" t="s">
        <v>210</v>
      </c>
      <c r="B352" s="167"/>
      <c r="C352" s="168"/>
      <c r="D352" s="79"/>
      <c r="E352" s="8">
        <v>3</v>
      </c>
    </row>
    <row r="353" spans="1:5" ht="27" customHeight="1">
      <c r="A353" s="166" t="s">
        <v>211</v>
      </c>
      <c r="B353" s="167"/>
      <c r="C353" s="168"/>
      <c r="D353" s="79"/>
      <c r="E353" s="8">
        <v>3</v>
      </c>
    </row>
    <row r="354" spans="1:5" ht="27" customHeight="1">
      <c r="A354" s="166" t="s">
        <v>212</v>
      </c>
      <c r="B354" s="167"/>
      <c r="C354" s="168"/>
      <c r="D354" s="79"/>
      <c r="E354" s="8">
        <v>3</v>
      </c>
    </row>
    <row r="355" spans="1:5" ht="27" customHeight="1">
      <c r="A355" s="173" t="s">
        <v>162</v>
      </c>
      <c r="B355" s="174"/>
      <c r="C355" s="175"/>
      <c r="D355" s="34" t="s">
        <v>3</v>
      </c>
    </row>
    <row r="356" spans="1:5" ht="27" customHeight="1">
      <c r="A356" s="166" t="s">
        <v>119</v>
      </c>
      <c r="B356" s="167"/>
      <c r="C356" s="168"/>
      <c r="D356" s="2"/>
      <c r="E356" s="8">
        <v>3</v>
      </c>
    </row>
    <row r="357" spans="1:5" ht="27" customHeight="1">
      <c r="A357" s="166" t="s">
        <v>120</v>
      </c>
      <c r="B357" s="167"/>
      <c r="C357" s="168"/>
      <c r="D357" s="2"/>
      <c r="E357" s="8">
        <v>3</v>
      </c>
    </row>
    <row r="358" spans="1:5" ht="27" customHeight="1">
      <c r="A358" s="166" t="s">
        <v>121</v>
      </c>
      <c r="B358" s="167"/>
      <c r="C358" s="168"/>
      <c r="D358" s="2"/>
      <c r="E358" s="8">
        <v>3</v>
      </c>
    </row>
    <row r="359" spans="1:5" ht="27" customHeight="1">
      <c r="A359" s="166" t="s">
        <v>122</v>
      </c>
      <c r="B359" s="167"/>
      <c r="C359" s="168"/>
      <c r="D359" s="2"/>
      <c r="E359" s="8">
        <v>3</v>
      </c>
    </row>
    <row r="360" spans="1:5" ht="27" customHeight="1">
      <c r="A360" s="166" t="s">
        <v>123</v>
      </c>
      <c r="B360" s="167"/>
      <c r="C360" s="168"/>
      <c r="D360" s="2"/>
      <c r="E360" s="8">
        <v>3</v>
      </c>
    </row>
    <row r="361" spans="1:5" ht="27" customHeight="1">
      <c r="A361" s="166" t="s">
        <v>124</v>
      </c>
      <c r="B361" s="167"/>
      <c r="C361" s="168"/>
      <c r="D361" s="2"/>
      <c r="E361" s="8">
        <v>3</v>
      </c>
    </row>
    <row r="362" spans="1:5" ht="27" customHeight="1">
      <c r="A362" s="166" t="s">
        <v>125</v>
      </c>
      <c r="B362" s="167"/>
      <c r="C362" s="168"/>
      <c r="D362" s="2"/>
      <c r="E362" s="8">
        <v>3</v>
      </c>
    </row>
    <row r="363" spans="1:5" ht="27" customHeight="1">
      <c r="A363" s="166" t="s">
        <v>126</v>
      </c>
      <c r="B363" s="167"/>
      <c r="C363" s="168"/>
      <c r="D363" s="2"/>
      <c r="E363" s="8">
        <v>3</v>
      </c>
    </row>
    <row r="364" spans="1:5" ht="27" customHeight="1">
      <c r="A364" s="180" t="s">
        <v>417</v>
      </c>
      <c r="B364" s="181"/>
      <c r="C364" s="182"/>
      <c r="D364" s="34" t="s">
        <v>3</v>
      </c>
      <c r="E364" s="8"/>
    </row>
    <row r="365" spans="1:5" ht="27" customHeight="1">
      <c r="A365" s="166" t="s">
        <v>506</v>
      </c>
      <c r="B365" s="167"/>
      <c r="C365" s="168"/>
      <c r="D365" s="2"/>
      <c r="E365" s="8">
        <v>3</v>
      </c>
    </row>
    <row r="366" spans="1:5" ht="27" customHeight="1">
      <c r="A366" s="166" t="s">
        <v>507</v>
      </c>
      <c r="B366" s="167"/>
      <c r="C366" s="168"/>
      <c r="D366" s="2"/>
      <c r="E366" s="8">
        <v>3</v>
      </c>
    </row>
    <row r="367" spans="1:5" ht="27" customHeight="1">
      <c r="A367" s="166" t="s">
        <v>508</v>
      </c>
      <c r="B367" s="167"/>
      <c r="C367" s="168"/>
      <c r="D367" s="2"/>
      <c r="E367" s="8">
        <v>3</v>
      </c>
    </row>
    <row r="368" spans="1:5" ht="27" customHeight="1">
      <c r="A368" s="166" t="s">
        <v>509</v>
      </c>
      <c r="B368" s="167"/>
      <c r="C368" s="168"/>
      <c r="D368" s="2"/>
      <c r="E368" s="8">
        <v>3</v>
      </c>
    </row>
    <row r="369" spans="1:5" ht="27" customHeight="1">
      <c r="A369" s="166" t="s">
        <v>510</v>
      </c>
      <c r="B369" s="167"/>
      <c r="C369" s="168"/>
      <c r="D369" s="2"/>
      <c r="E369" s="8">
        <v>3</v>
      </c>
    </row>
    <row r="370" spans="1:5" ht="27" customHeight="1">
      <c r="A370" s="166" t="s">
        <v>511</v>
      </c>
      <c r="B370" s="167"/>
      <c r="C370" s="168"/>
      <c r="D370" s="2"/>
      <c r="E370" s="8">
        <v>3</v>
      </c>
    </row>
    <row r="371" spans="1:5" ht="27" customHeight="1">
      <c r="A371" s="166" t="s">
        <v>512</v>
      </c>
      <c r="B371" s="167"/>
      <c r="C371" s="168"/>
      <c r="D371" s="2"/>
      <c r="E371" s="8">
        <v>3</v>
      </c>
    </row>
    <row r="372" spans="1:5" ht="27" customHeight="1">
      <c r="A372" s="169" t="s">
        <v>213</v>
      </c>
      <c r="B372" s="169"/>
      <c r="C372" s="169"/>
      <c r="D372" s="39">
        <f>SUM(D345:D371)</f>
        <v>0</v>
      </c>
      <c r="E372" s="9">
        <f>SUM(E345:E371)</f>
        <v>75</v>
      </c>
    </row>
    <row r="373" spans="1:5" ht="80.25" customHeight="1" thickBot="1">
      <c r="A373" s="60" t="s">
        <v>106</v>
      </c>
      <c r="B373" s="176" t="s">
        <v>143</v>
      </c>
      <c r="C373" s="176"/>
      <c r="D373" s="176"/>
      <c r="E373" s="8"/>
    </row>
    <row r="374" spans="1:5" ht="25.5" customHeight="1">
      <c r="A374" s="162" t="s">
        <v>518</v>
      </c>
      <c r="B374" s="163"/>
      <c r="C374" s="41" t="s">
        <v>164</v>
      </c>
      <c r="D374" s="42" t="s">
        <v>165</v>
      </c>
    </row>
    <row r="375" spans="1:5" ht="25.5" customHeight="1" thickBot="1">
      <c r="A375" s="164"/>
      <c r="B375" s="165"/>
      <c r="C375" s="61">
        <f>D372</f>
        <v>0</v>
      </c>
      <c r="D375" s="44">
        <f>C375/75*100</f>
        <v>0</v>
      </c>
    </row>
    <row r="376" spans="1:5" ht="15" customHeight="1" thickBot="1">
      <c r="A376" s="177"/>
      <c r="B376" s="178"/>
      <c r="C376" s="178"/>
      <c r="D376" s="179"/>
    </row>
    <row r="377" spans="1:5" ht="24.75" customHeight="1">
      <c r="A377" s="162" t="s">
        <v>214</v>
      </c>
      <c r="B377" s="163"/>
      <c r="C377" s="41" t="s">
        <v>189</v>
      </c>
      <c r="D377" s="47" t="s">
        <v>190</v>
      </c>
    </row>
    <row r="378" spans="1:5" ht="24.75" customHeight="1" thickBot="1">
      <c r="A378" s="164"/>
      <c r="B378" s="165"/>
      <c r="C378" s="54">
        <f>C375</f>
        <v>0</v>
      </c>
      <c r="D378" s="49">
        <f>C378/75*100</f>
        <v>0</v>
      </c>
      <c r="E378" s="9">
        <f>E372</f>
        <v>75</v>
      </c>
    </row>
    <row r="379" spans="1:5" ht="15" customHeight="1" thickBot="1">
      <c r="A379" s="205"/>
      <c r="B379" s="206"/>
      <c r="C379" s="206"/>
      <c r="D379" s="207"/>
    </row>
    <row r="380" spans="1:5" ht="15" customHeight="1" thickBot="1">
      <c r="A380" s="162" t="s">
        <v>215</v>
      </c>
      <c r="B380" s="163"/>
      <c r="C380" s="62" t="s">
        <v>152</v>
      </c>
      <c r="D380" s="63" t="s">
        <v>153</v>
      </c>
      <c r="E380" s="9">
        <f>E378+E339+E307+E200</f>
        <v>513</v>
      </c>
    </row>
    <row r="381" spans="1:5" ht="36.75" customHeight="1">
      <c r="A381" s="361" t="s">
        <v>216</v>
      </c>
      <c r="B381" s="362"/>
      <c r="C381" s="347">
        <f>C200+C307+C339+C378</f>
        <v>0</v>
      </c>
      <c r="D381" s="349">
        <f>C381/513*100</f>
        <v>0</v>
      </c>
    </row>
    <row r="382" spans="1:5" ht="36.75" customHeight="1" thickBot="1">
      <c r="A382" s="258" t="s">
        <v>217</v>
      </c>
      <c r="B382" s="259"/>
      <c r="C382" s="348"/>
      <c r="D382" s="350"/>
    </row>
    <row r="383" spans="1:5" ht="15" customHeight="1" thickBot="1">
      <c r="A383" s="351"/>
      <c r="B383" s="352"/>
      <c r="C383" s="184"/>
      <c r="D383" s="185"/>
    </row>
    <row r="384" spans="1:5" ht="27" customHeight="1" thickBot="1">
      <c r="A384" s="359" t="s">
        <v>218</v>
      </c>
      <c r="B384" s="359"/>
      <c r="C384" s="359"/>
      <c r="D384" s="359"/>
    </row>
    <row r="385" spans="1:4" ht="27" customHeight="1" thickBot="1">
      <c r="A385" s="201" t="s">
        <v>110</v>
      </c>
      <c r="B385" s="201"/>
      <c r="C385" s="201"/>
      <c r="D385" s="201"/>
    </row>
    <row r="386" spans="1:4" ht="27" customHeight="1">
      <c r="A386" s="360" t="s">
        <v>219</v>
      </c>
      <c r="B386" s="353"/>
      <c r="C386" s="353" t="s">
        <v>220</v>
      </c>
      <c r="D386" s="354"/>
    </row>
    <row r="387" spans="1:4" ht="27" customHeight="1">
      <c r="A387" s="355" t="s">
        <v>5</v>
      </c>
      <c r="B387" s="356"/>
      <c r="C387" s="275" t="s">
        <v>221</v>
      </c>
      <c r="D387" s="276"/>
    </row>
    <row r="388" spans="1:4" ht="27" customHeight="1" thickBot="1">
      <c r="A388" s="357" t="s">
        <v>222</v>
      </c>
      <c r="B388" s="358"/>
      <c r="C388" s="279" t="s">
        <v>7</v>
      </c>
      <c r="D388" s="280"/>
    </row>
    <row r="389" spans="1:4" ht="33" customHeight="1" thickBot="1">
      <c r="A389" s="343" t="s">
        <v>223</v>
      </c>
      <c r="B389" s="343"/>
      <c r="C389" s="343"/>
      <c r="D389" s="343"/>
    </row>
    <row r="390" spans="1:4" ht="27" customHeight="1" thickBot="1">
      <c r="A390" s="64" t="s">
        <v>224</v>
      </c>
      <c r="B390" s="65" t="s">
        <v>225</v>
      </c>
      <c r="C390" s="65" t="s">
        <v>226</v>
      </c>
      <c r="D390" s="66" t="s">
        <v>105</v>
      </c>
    </row>
    <row r="391" spans="1:4" ht="27" customHeight="1">
      <c r="A391" s="67" t="s">
        <v>227</v>
      </c>
      <c r="B391" s="68">
        <v>1</v>
      </c>
      <c r="C391" s="68" t="e">
        <f>C59</f>
        <v>#VALUE!</v>
      </c>
      <c r="D391" s="69" t="e">
        <f>D59</f>
        <v>#VALUE!</v>
      </c>
    </row>
    <row r="392" spans="1:4" ht="27" customHeight="1">
      <c r="A392" s="70" t="s">
        <v>228</v>
      </c>
      <c r="B392" s="71">
        <v>1</v>
      </c>
      <c r="C392" s="71">
        <f>C83</f>
        <v>0</v>
      </c>
      <c r="D392" s="72">
        <f>D83</f>
        <v>0</v>
      </c>
    </row>
    <row r="393" spans="1:4" ht="27" customHeight="1" thickBot="1">
      <c r="A393" s="73" t="s">
        <v>229</v>
      </c>
      <c r="B393" s="43">
        <v>3</v>
      </c>
      <c r="C393" s="43">
        <f>C381</f>
        <v>0</v>
      </c>
      <c r="D393" s="44">
        <f>D381</f>
        <v>0</v>
      </c>
    </row>
    <row r="394" spans="1:4" ht="27" customHeight="1" thickBot="1">
      <c r="A394" s="344"/>
      <c r="B394" s="344"/>
      <c r="C394" s="344"/>
      <c r="D394" s="344"/>
    </row>
    <row r="395" spans="1:4" ht="42" customHeight="1" thickBot="1">
      <c r="A395" s="345" t="s">
        <v>111</v>
      </c>
      <c r="B395" s="345"/>
      <c r="C395" s="74" t="e">
        <f>IF(D395&gt;50,"SATISFATÓRIO","INSATISFATÓRIO")</f>
        <v>#VALUE!</v>
      </c>
      <c r="D395" s="75" t="e">
        <f>((C391/12*1)+(C392/42*1)+(C393/513*3))/5*100</f>
        <v>#VALUE!</v>
      </c>
    </row>
    <row r="396" spans="1:4" ht="15.75" thickBot="1">
      <c r="A396" s="346"/>
      <c r="B396" s="346"/>
      <c r="C396" s="346"/>
      <c r="D396" s="346"/>
    </row>
    <row r="397" spans="1:4" ht="27" customHeight="1">
      <c r="A397" s="109" t="s">
        <v>112</v>
      </c>
      <c r="B397" s="109"/>
      <c r="C397" s="109"/>
      <c r="D397" s="109"/>
    </row>
    <row r="398" spans="1:4" ht="27" customHeight="1">
      <c r="A398" s="110" t="s">
        <v>230</v>
      </c>
      <c r="B398" s="110"/>
      <c r="C398" s="110"/>
      <c r="D398" s="110"/>
    </row>
    <row r="399" spans="1:4" ht="63.75" customHeight="1" thickBot="1">
      <c r="A399" s="111"/>
      <c r="B399" s="111"/>
      <c r="C399" s="111"/>
      <c r="D399" s="111"/>
    </row>
    <row r="400" spans="1:4" ht="27" customHeight="1">
      <c r="A400" s="112" t="s">
        <v>113</v>
      </c>
      <c r="B400" s="112"/>
      <c r="C400" s="112"/>
      <c r="D400" s="112"/>
    </row>
    <row r="401" spans="1:4" ht="69.75" customHeight="1" thickBot="1">
      <c r="A401" s="111"/>
      <c r="B401" s="111"/>
      <c r="C401" s="111"/>
      <c r="D401" s="111"/>
    </row>
    <row r="402" spans="1:4" ht="27" customHeight="1">
      <c r="A402" s="187" t="s">
        <v>114</v>
      </c>
      <c r="B402" s="187"/>
      <c r="C402" s="187"/>
      <c r="D402" s="187"/>
    </row>
    <row r="403" spans="1:4" ht="27" customHeight="1" thickBot="1">
      <c r="A403" s="76" t="s">
        <v>231</v>
      </c>
      <c r="B403" s="6"/>
      <c r="C403" s="77" t="s">
        <v>107</v>
      </c>
      <c r="D403" s="7"/>
    </row>
  </sheetData>
  <sheetProtection algorithmName="SHA-512" hashValue="U5o8KnoVrtF8wVMM81FjYr2+EV7vm7vpObQogO2MFFAyDapNliIdqu7BtySajR8BY+1u62dTq35DP7dI7o2Vag==" saltValue="LOdCJBlFaNHhV9MjRkKxKg==" spinCount="100000" sheet="1" formatRows="0"/>
  <mergeCells count="398">
    <mergeCell ref="A1:D1"/>
    <mergeCell ref="B17:D17"/>
    <mergeCell ref="B15:D15"/>
    <mergeCell ref="A308:D308"/>
    <mergeCell ref="A310:D310"/>
    <mergeCell ref="A311:C311"/>
    <mergeCell ref="A312:C312"/>
    <mergeCell ref="A313:C313"/>
    <mergeCell ref="A314:C314"/>
    <mergeCell ref="A291:C291"/>
    <mergeCell ref="A262:C262"/>
    <mergeCell ref="A263:C263"/>
    <mergeCell ref="A264:C264"/>
    <mergeCell ref="A276:C276"/>
    <mergeCell ref="A277:C277"/>
    <mergeCell ref="A289:C289"/>
    <mergeCell ref="A280:C280"/>
    <mergeCell ref="A281:C281"/>
    <mergeCell ref="A284:C284"/>
    <mergeCell ref="A303:B304"/>
    <mergeCell ref="A305:D305"/>
    <mergeCell ref="A295:C295"/>
    <mergeCell ref="A296:C296"/>
    <mergeCell ref="A297:C297"/>
    <mergeCell ref="B302:D302"/>
    <mergeCell ref="A315:C315"/>
    <mergeCell ref="A316:C316"/>
    <mergeCell ref="A317:C317"/>
    <mergeCell ref="A349:C349"/>
    <mergeCell ref="B334:D334"/>
    <mergeCell ref="A323:C323"/>
    <mergeCell ref="A324:C324"/>
    <mergeCell ref="A325:C325"/>
    <mergeCell ref="A326:C326"/>
    <mergeCell ref="A318:C318"/>
    <mergeCell ref="A319:C319"/>
    <mergeCell ref="A330:C330"/>
    <mergeCell ref="A331:C331"/>
    <mergeCell ref="A327:C327"/>
    <mergeCell ref="A328:C328"/>
    <mergeCell ref="A329:C329"/>
    <mergeCell ref="A341:D341"/>
    <mergeCell ref="A306:B307"/>
    <mergeCell ref="A309:D309"/>
    <mergeCell ref="A2:D2"/>
    <mergeCell ref="A238:C238"/>
    <mergeCell ref="A266:C266"/>
    <mergeCell ref="A267:C267"/>
    <mergeCell ref="A268:C268"/>
    <mergeCell ref="A269:C269"/>
    <mergeCell ref="A298:C298"/>
    <mergeCell ref="A299:C299"/>
    <mergeCell ref="A300:C300"/>
    <mergeCell ref="A114:C114"/>
    <mergeCell ref="A115:C115"/>
    <mergeCell ref="A116:C116"/>
    <mergeCell ref="A137:C137"/>
    <mergeCell ref="A138:C138"/>
    <mergeCell ref="A139:C139"/>
    <mergeCell ref="A140:C140"/>
    <mergeCell ref="A141:C141"/>
    <mergeCell ref="A158:C158"/>
    <mergeCell ref="A265:C265"/>
    <mergeCell ref="A283:C283"/>
    <mergeCell ref="A294:C294"/>
    <mergeCell ref="A272:B273"/>
    <mergeCell ref="A78:C78"/>
    <mergeCell ref="A79:C79"/>
    <mergeCell ref="A389:D389"/>
    <mergeCell ref="A394:D394"/>
    <mergeCell ref="A395:B395"/>
    <mergeCell ref="A396:D396"/>
    <mergeCell ref="A397:D397"/>
    <mergeCell ref="C381:C382"/>
    <mergeCell ref="D381:D382"/>
    <mergeCell ref="A382:B382"/>
    <mergeCell ref="A383:D383"/>
    <mergeCell ref="C386:D386"/>
    <mergeCell ref="A387:B387"/>
    <mergeCell ref="C387:D387"/>
    <mergeCell ref="A388:B388"/>
    <mergeCell ref="C388:D388"/>
    <mergeCell ref="A384:D384"/>
    <mergeCell ref="A386:B386"/>
    <mergeCell ref="A381:B381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251:C251"/>
    <mergeCell ref="A252:C252"/>
    <mergeCell ref="A253:C253"/>
    <mergeCell ref="A285:C285"/>
    <mergeCell ref="A259:C259"/>
    <mergeCell ref="A260:C260"/>
    <mergeCell ref="A270:C270"/>
    <mergeCell ref="A278:C278"/>
    <mergeCell ref="A279:C279"/>
    <mergeCell ref="A286:C286"/>
    <mergeCell ref="A287:C287"/>
    <mergeCell ref="A288:C288"/>
    <mergeCell ref="A282:C282"/>
    <mergeCell ref="A243:D243"/>
    <mergeCell ref="A222:D222"/>
    <mergeCell ref="A108:C108"/>
    <mergeCell ref="A109:C109"/>
    <mergeCell ref="B240:D240"/>
    <mergeCell ref="A241:B242"/>
    <mergeCell ref="B271:D271"/>
    <mergeCell ref="A224:C224"/>
    <mergeCell ref="A93:D93"/>
    <mergeCell ref="A239:C239"/>
    <mergeCell ref="A130:C130"/>
    <mergeCell ref="B118:D118"/>
    <mergeCell ref="A122:D122"/>
    <mergeCell ref="A245:C245"/>
    <mergeCell ref="A125:C125"/>
    <mergeCell ref="A234:C234"/>
    <mergeCell ref="A235:C235"/>
    <mergeCell ref="A203:D203"/>
    <mergeCell ref="A202:D202"/>
    <mergeCell ref="A199:B200"/>
    <mergeCell ref="A201:D201"/>
    <mergeCell ref="A185:C185"/>
    <mergeCell ref="A186:C186"/>
    <mergeCell ref="A194:C194"/>
    <mergeCell ref="A85:D85"/>
    <mergeCell ref="A86:D86"/>
    <mergeCell ref="A87:D87"/>
    <mergeCell ref="A88:D88"/>
    <mergeCell ref="A91:D91"/>
    <mergeCell ref="A92:D92"/>
    <mergeCell ref="A111:C111"/>
    <mergeCell ref="A112:C112"/>
    <mergeCell ref="A113:C113"/>
    <mergeCell ref="A95:C95"/>
    <mergeCell ref="A96:C96"/>
    <mergeCell ref="A110:C110"/>
    <mergeCell ref="A101:C101"/>
    <mergeCell ref="A102:C102"/>
    <mergeCell ref="A103:C103"/>
    <mergeCell ref="A104:C104"/>
    <mergeCell ref="A105:C105"/>
    <mergeCell ref="A97:C97"/>
    <mergeCell ref="A98:C98"/>
    <mergeCell ref="A99:C99"/>
    <mergeCell ref="A100:C100"/>
    <mergeCell ref="A94:D94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B42:D42"/>
    <mergeCell ref="A47:C47"/>
    <mergeCell ref="A29:C29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34:C34"/>
    <mergeCell ref="A45:C45"/>
    <mergeCell ref="A39:C39"/>
    <mergeCell ref="A41:C41"/>
    <mergeCell ref="A27:D27"/>
    <mergeCell ref="A28:D28"/>
    <mergeCell ref="A33:C33"/>
    <mergeCell ref="B35:D35"/>
    <mergeCell ref="A40:C40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57:C257"/>
    <mergeCell ref="A254:C254"/>
    <mergeCell ref="A210:C210"/>
    <mergeCell ref="A211:C211"/>
    <mergeCell ref="A212:C212"/>
    <mergeCell ref="A218:C218"/>
    <mergeCell ref="A223:D223"/>
    <mergeCell ref="B219:D219"/>
    <mergeCell ref="A220:B221"/>
    <mergeCell ref="A236:C236"/>
    <mergeCell ref="A237:C237"/>
    <mergeCell ref="A233:C233"/>
    <mergeCell ref="A229:C229"/>
    <mergeCell ref="A107:C107"/>
    <mergeCell ref="A225:C225"/>
    <mergeCell ref="A226:C226"/>
    <mergeCell ref="A227:C227"/>
    <mergeCell ref="A208:C208"/>
    <mergeCell ref="A209:C209"/>
    <mergeCell ref="A213:C213"/>
    <mergeCell ref="A214:C214"/>
    <mergeCell ref="A215:C215"/>
    <mergeCell ref="A216:C216"/>
    <mergeCell ref="A217:C217"/>
    <mergeCell ref="A144:B145"/>
    <mergeCell ref="A174:C174"/>
    <mergeCell ref="A175:C175"/>
    <mergeCell ref="A176:C176"/>
    <mergeCell ref="A177:C177"/>
    <mergeCell ref="A178:C178"/>
    <mergeCell ref="A170:C170"/>
    <mergeCell ref="A171:C171"/>
    <mergeCell ref="A172:C172"/>
    <mergeCell ref="A173:C173"/>
    <mergeCell ref="A152:C152"/>
    <mergeCell ref="A162:C162"/>
    <mergeCell ref="A230:C230"/>
    <mergeCell ref="A231:C231"/>
    <mergeCell ref="A232:C232"/>
    <mergeCell ref="A179:C179"/>
    <mergeCell ref="A180:C180"/>
    <mergeCell ref="A181:C181"/>
    <mergeCell ref="A182:C182"/>
    <mergeCell ref="A183:C183"/>
    <mergeCell ref="A184:C184"/>
    <mergeCell ref="B195:D195"/>
    <mergeCell ref="A196:B197"/>
    <mergeCell ref="A187:C187"/>
    <mergeCell ref="A188:C188"/>
    <mergeCell ref="A189:C189"/>
    <mergeCell ref="A190:C190"/>
    <mergeCell ref="A191:C191"/>
    <mergeCell ref="A192:C192"/>
    <mergeCell ref="A193:C193"/>
    <mergeCell ref="A228:C228"/>
    <mergeCell ref="A204:C204"/>
    <mergeCell ref="A205:C205"/>
    <mergeCell ref="A206:C206"/>
    <mergeCell ref="A198:D198"/>
    <mergeCell ref="A207:C207"/>
    <mergeCell ref="A63:D63"/>
    <mergeCell ref="A64:C64"/>
    <mergeCell ref="B80:D80"/>
    <mergeCell ref="A81:D81"/>
    <mergeCell ref="A168:D168"/>
    <mergeCell ref="A169:D169"/>
    <mergeCell ref="A156:C156"/>
    <mergeCell ref="A157:C157"/>
    <mergeCell ref="A159:C159"/>
    <mergeCell ref="A164:C164"/>
    <mergeCell ref="B165:D165"/>
    <mergeCell ref="A166:B167"/>
    <mergeCell ref="A160:C160"/>
    <mergeCell ref="A161:C161"/>
    <mergeCell ref="A163:C163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117:C117"/>
    <mergeCell ref="A132:C132"/>
    <mergeCell ref="A133:C133"/>
    <mergeCell ref="A134:C134"/>
    <mergeCell ref="A155:C155"/>
    <mergeCell ref="A135:C135"/>
    <mergeCell ref="A136:C136"/>
    <mergeCell ref="A148:C148"/>
    <mergeCell ref="A149:C149"/>
    <mergeCell ref="A150:C150"/>
    <mergeCell ref="A151:C151"/>
    <mergeCell ref="A153:C153"/>
    <mergeCell ref="A154:C154"/>
    <mergeCell ref="A147:D147"/>
    <mergeCell ref="A126:C126"/>
    <mergeCell ref="A127:C127"/>
    <mergeCell ref="A119:B120"/>
    <mergeCell ref="A142:C142"/>
    <mergeCell ref="B143:D143"/>
    <mergeCell ref="A128:C128"/>
    <mergeCell ref="A129:C129"/>
    <mergeCell ref="A123:C123"/>
    <mergeCell ref="A124:C124"/>
    <mergeCell ref="A131:C131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402:D402"/>
    <mergeCell ref="A399:D399"/>
    <mergeCell ref="A400:D400"/>
    <mergeCell ref="A401:D401"/>
    <mergeCell ref="A398:D398"/>
    <mergeCell ref="A19:D19"/>
    <mergeCell ref="A30:C30"/>
    <mergeCell ref="A31:C31"/>
    <mergeCell ref="A32:C32"/>
    <mergeCell ref="A89:D89"/>
    <mergeCell ref="A121:D121"/>
    <mergeCell ref="A146:D146"/>
    <mergeCell ref="A90:D90"/>
    <mergeCell ref="A385:D385"/>
    <mergeCell ref="A244:D244"/>
    <mergeCell ref="A274:D274"/>
    <mergeCell ref="A275:D275"/>
    <mergeCell ref="A106:C106"/>
    <mergeCell ref="A290:C290"/>
    <mergeCell ref="A292:C292"/>
    <mergeCell ref="A293:C293"/>
    <mergeCell ref="A379:D379"/>
    <mergeCell ref="A380:B380"/>
    <mergeCell ref="A358:C358"/>
    <mergeCell ref="A374:B375"/>
    <mergeCell ref="A376:D376"/>
    <mergeCell ref="A320:C320"/>
    <mergeCell ref="A371:C371"/>
    <mergeCell ref="A321:C321"/>
    <mergeCell ref="A322:C322"/>
    <mergeCell ref="A364:C364"/>
    <mergeCell ref="A365:C365"/>
    <mergeCell ref="A366:C366"/>
    <mergeCell ref="A367:C367"/>
    <mergeCell ref="A368:C368"/>
    <mergeCell ref="A369:C369"/>
    <mergeCell ref="A370:C370"/>
    <mergeCell ref="A337:D337"/>
    <mergeCell ref="A342:D342"/>
    <mergeCell ref="A343:C343"/>
    <mergeCell ref="A344:C344"/>
    <mergeCell ref="A350:C350"/>
    <mergeCell ref="A377:B378"/>
    <mergeCell ref="A332:C332"/>
    <mergeCell ref="A333:C333"/>
    <mergeCell ref="A335:B336"/>
    <mergeCell ref="A338:B339"/>
    <mergeCell ref="A340:D340"/>
    <mergeCell ref="A359:C359"/>
    <mergeCell ref="A360:C360"/>
    <mergeCell ref="A361:C361"/>
    <mergeCell ref="A351:C351"/>
    <mergeCell ref="A352:C352"/>
    <mergeCell ref="A353:C353"/>
    <mergeCell ref="A354:C354"/>
    <mergeCell ref="A355:C355"/>
    <mergeCell ref="A356:C356"/>
    <mergeCell ref="A357:C357"/>
    <mergeCell ref="B373:D373"/>
    <mergeCell ref="A362:C362"/>
    <mergeCell ref="A363:C363"/>
    <mergeCell ref="A372:C372"/>
    <mergeCell ref="A345:C345"/>
    <mergeCell ref="A346:C346"/>
    <mergeCell ref="A347:C347"/>
    <mergeCell ref="A348:C348"/>
  </mergeCells>
  <conditionalFormatting sqref="C395">
    <cfRule type="containsText" dxfId="11" priority="4" operator="containsText" text="INSATISFATÓRIO">
      <formula>NOT(ISERROR(SEARCH("INSATISFATÓRIO",C395)))</formula>
    </cfRule>
  </conditionalFormatting>
  <conditionalFormatting sqref="D395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D313:D322 D65:D78 D97:D109 D111:D113 D115:D116 D125:D132 D134:D136 D138:D141 D150:D153 D155:D157 D159:D163 D172:D179 D181:D186 D188:D193 D206:D209 D211:D212 D214:D217 D226:D228 D230:D232 D234:D238 D247:D255 D257:D265 D267:D269 D278:D290 D292:D297 D299:D300 D329:D332 D324:D327 D345:D354 D356:D363 D365:D371</xm:sqref>
        </x14:dataValidation>
        <x14:dataValidation type="list" allowBlank="1" showInputMessage="1" showErrorMessage="1" xr:uid="{00000000-0002-0000-01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06"/>
  <sheetViews>
    <sheetView view="pageBreakPreview" zoomScaleNormal="110" zoomScaleSheetLayoutView="100" workbookViewId="0">
      <selection activeCell="B243" sqref="B243:D243"/>
    </sheetView>
  </sheetViews>
  <sheetFormatPr defaultColWidth="9.140625" defaultRowHeight="27" customHeight="1"/>
  <cols>
    <col min="1" max="4" width="34" customWidth="1"/>
    <col min="5" max="5" width="29.42578125" style="9" hidden="1" customWidth="1"/>
  </cols>
  <sheetData>
    <row r="1" spans="1:5" ht="39.950000000000003" customHeight="1">
      <c r="A1" s="365" t="s">
        <v>527</v>
      </c>
      <c r="B1" s="365"/>
      <c r="C1" s="365"/>
      <c r="D1" s="365"/>
    </row>
    <row r="2" spans="1:5" ht="39.950000000000003" customHeight="1" thickBot="1">
      <c r="A2" s="363" t="s">
        <v>524</v>
      </c>
      <c r="B2" s="363"/>
      <c r="C2" s="363"/>
      <c r="D2" s="363"/>
    </row>
    <row r="3" spans="1:5" ht="27" customHeight="1" thickBot="1">
      <c r="A3" s="290" t="s">
        <v>127</v>
      </c>
      <c r="B3" s="290"/>
      <c r="C3" s="290"/>
      <c r="D3" s="290"/>
      <c r="E3" s="8"/>
    </row>
    <row r="4" spans="1:5" ht="27" customHeight="1" thickBot="1">
      <c r="A4" s="291"/>
      <c r="B4" s="292"/>
      <c r="C4" s="292"/>
      <c r="D4" s="293"/>
      <c r="E4" s="8"/>
    </row>
    <row r="5" spans="1:5" ht="27" customHeight="1" thickBot="1">
      <c r="A5" s="294" t="s">
        <v>128</v>
      </c>
      <c r="B5" s="294"/>
      <c r="C5" s="294"/>
      <c r="D5" s="294"/>
      <c r="E5" s="8"/>
    </row>
    <row r="6" spans="1:5" ht="27" customHeight="1" thickBot="1">
      <c r="A6" s="12" t="s">
        <v>166</v>
      </c>
      <c r="B6" s="295" t="s">
        <v>232</v>
      </c>
      <c r="C6" s="296"/>
      <c r="D6" s="297"/>
      <c r="E6" s="8"/>
    </row>
    <row r="7" spans="1:5" ht="27" customHeight="1" thickBot="1">
      <c r="A7" s="298"/>
      <c r="B7" s="298"/>
      <c r="C7" s="298"/>
      <c r="D7" s="298"/>
      <c r="E7" s="8"/>
    </row>
    <row r="8" spans="1:5" ht="27" customHeight="1" thickBot="1">
      <c r="A8" s="299" t="s">
        <v>130</v>
      </c>
      <c r="B8" s="299"/>
      <c r="C8" s="299"/>
      <c r="D8" s="299"/>
      <c r="E8" s="8"/>
    </row>
    <row r="9" spans="1:5" ht="27" customHeight="1" thickBot="1">
      <c r="A9" s="300" t="s">
        <v>131</v>
      </c>
      <c r="B9" s="301"/>
      <c r="C9" s="301"/>
      <c r="D9" s="302"/>
    </row>
    <row r="10" spans="1:5" ht="27" customHeight="1">
      <c r="A10" s="13" t="s">
        <v>0</v>
      </c>
      <c r="B10" s="303"/>
      <c r="C10" s="303"/>
      <c r="D10" s="304"/>
    </row>
    <row r="11" spans="1:5" ht="27" customHeight="1">
      <c r="A11" s="14" t="s">
        <v>1</v>
      </c>
      <c r="B11" s="305"/>
      <c r="C11" s="305"/>
      <c r="D11" s="306"/>
    </row>
    <row r="12" spans="1:5" ht="27" customHeight="1">
      <c r="A12" s="14" t="s">
        <v>132</v>
      </c>
      <c r="B12" s="307" t="s">
        <v>521</v>
      </c>
      <c r="C12" s="308"/>
      <c r="D12" s="309"/>
    </row>
    <row r="13" spans="1:5" ht="27" customHeight="1">
      <c r="A13" s="15" t="s">
        <v>133</v>
      </c>
      <c r="B13" s="310"/>
      <c r="C13" s="311"/>
      <c r="D13" s="312"/>
    </row>
    <row r="14" spans="1:5" ht="27" customHeight="1">
      <c r="A14" s="15" t="s">
        <v>486</v>
      </c>
      <c r="B14" s="305" t="s">
        <v>238</v>
      </c>
      <c r="C14" s="305"/>
      <c r="D14" s="306"/>
    </row>
    <row r="15" spans="1:5" ht="27" customHeight="1" thickBot="1">
      <c r="A15" s="16" t="s">
        <v>135</v>
      </c>
      <c r="B15" s="369" t="s">
        <v>264</v>
      </c>
      <c r="C15" s="370"/>
      <c r="D15" s="371"/>
    </row>
    <row r="16" spans="1:5" ht="27" customHeight="1">
      <c r="A16" s="372" t="s">
        <v>397</v>
      </c>
      <c r="B16" s="372"/>
      <c r="C16" s="372"/>
      <c r="D16" s="372"/>
    </row>
    <row r="17" spans="1:5" ht="27" customHeight="1">
      <c r="A17" s="83" t="s">
        <v>109</v>
      </c>
      <c r="B17" s="373"/>
      <c r="C17" s="373"/>
      <c r="D17" s="374"/>
    </row>
    <row r="18" spans="1:5" ht="27" customHeight="1" thickBot="1">
      <c r="A18" s="84" t="s">
        <v>398</v>
      </c>
      <c r="B18" s="376" t="s">
        <v>522</v>
      </c>
      <c r="C18" s="377"/>
      <c r="D18" s="378"/>
    </row>
    <row r="19" spans="1:5" ht="27" customHeight="1">
      <c r="A19" s="375" t="s">
        <v>104</v>
      </c>
      <c r="B19" s="375"/>
      <c r="C19" s="375"/>
      <c r="D19" s="375"/>
    </row>
    <row r="20" spans="1:5" ht="27" customHeight="1" thickBot="1">
      <c r="A20" s="102" t="s">
        <v>526</v>
      </c>
      <c r="B20" s="366"/>
      <c r="C20" s="367"/>
      <c r="D20" s="368"/>
    </row>
    <row r="21" spans="1:5" ht="27" customHeight="1" thickBot="1">
      <c r="A21" s="314"/>
      <c r="B21" s="314"/>
      <c r="C21" s="314"/>
      <c r="D21" s="314"/>
    </row>
    <row r="22" spans="1:5" ht="27" customHeight="1" thickBot="1">
      <c r="A22" s="188" t="s">
        <v>110</v>
      </c>
      <c r="B22" s="188"/>
      <c r="C22" s="188"/>
      <c r="D22" s="188"/>
    </row>
    <row r="23" spans="1:5" ht="27" customHeight="1" thickBot="1">
      <c r="A23" s="288" t="s">
        <v>137</v>
      </c>
      <c r="B23" s="288"/>
      <c r="C23" s="288"/>
      <c r="D23" s="288"/>
    </row>
    <row r="24" spans="1:5" ht="27" customHeight="1" thickBot="1">
      <c r="A24" s="315" t="s">
        <v>2</v>
      </c>
      <c r="B24" s="316"/>
      <c r="C24" s="316" t="s">
        <v>3</v>
      </c>
      <c r="D24" s="317"/>
      <c r="E24" s="8"/>
    </row>
    <row r="25" spans="1:5" ht="27" customHeight="1">
      <c r="A25" s="318" t="s">
        <v>487</v>
      </c>
      <c r="B25" s="319"/>
      <c r="C25" s="320">
        <v>0</v>
      </c>
      <c r="D25" s="321"/>
      <c r="E25" s="8"/>
    </row>
    <row r="26" spans="1:5" ht="27" customHeight="1">
      <c r="A26" s="273" t="s">
        <v>6</v>
      </c>
      <c r="B26" s="274"/>
      <c r="C26" s="275">
        <v>1</v>
      </c>
      <c r="D26" s="276"/>
      <c r="E26" s="8"/>
    </row>
    <row r="27" spans="1:5" ht="27" customHeight="1">
      <c r="A27" s="273" t="s">
        <v>138</v>
      </c>
      <c r="B27" s="274"/>
      <c r="C27" s="275">
        <v>2</v>
      </c>
      <c r="D27" s="276"/>
      <c r="E27" s="8"/>
    </row>
    <row r="28" spans="1:5" ht="27" customHeight="1" thickBot="1">
      <c r="A28" s="277" t="s">
        <v>4</v>
      </c>
      <c r="B28" s="278"/>
      <c r="C28" s="279">
        <v>3</v>
      </c>
      <c r="D28" s="280"/>
      <c r="E28" s="8"/>
    </row>
    <row r="29" spans="1:5" ht="27" customHeight="1" thickBot="1">
      <c r="A29" s="281"/>
      <c r="B29" s="281"/>
      <c r="C29" s="281"/>
      <c r="D29" s="281"/>
    </row>
    <row r="30" spans="1:5" ht="27" customHeight="1" thickBot="1">
      <c r="A30" s="224" t="s">
        <v>167</v>
      </c>
      <c r="B30" s="224"/>
      <c r="C30" s="224"/>
      <c r="D30" s="224"/>
    </row>
    <row r="31" spans="1:5" ht="31.5" customHeight="1" thickBot="1">
      <c r="A31" s="107" t="s">
        <v>453</v>
      </c>
      <c r="B31" s="107"/>
      <c r="C31" s="107"/>
      <c r="D31" s="107"/>
    </row>
    <row r="32" spans="1:5" ht="27" customHeight="1">
      <c r="A32" s="381" t="s">
        <v>458</v>
      </c>
      <c r="B32" s="382"/>
      <c r="C32" s="383"/>
      <c r="D32" s="86" t="s">
        <v>3</v>
      </c>
      <c r="E32" s="17"/>
    </row>
    <row r="33" spans="1:5" ht="27" customHeight="1">
      <c r="A33" s="189" t="s">
        <v>459</v>
      </c>
      <c r="B33" s="190"/>
      <c r="C33" s="191"/>
      <c r="D33" s="1"/>
    </row>
    <row r="34" spans="1:5" ht="27" customHeight="1">
      <c r="A34" s="189" t="s">
        <v>460</v>
      </c>
      <c r="B34" s="190"/>
      <c r="C34" s="191"/>
      <c r="D34" s="2"/>
    </row>
    <row r="35" spans="1:5" ht="27" customHeight="1">
      <c r="A35" s="189" t="s">
        <v>461</v>
      </c>
      <c r="B35" s="190"/>
      <c r="C35" s="191"/>
      <c r="D35" s="2"/>
    </row>
    <row r="36" spans="1:5" ht="27" customHeight="1">
      <c r="A36" s="189" t="s">
        <v>462</v>
      </c>
      <c r="B36" s="190"/>
      <c r="C36" s="191"/>
      <c r="D36" s="2"/>
    </row>
    <row r="37" spans="1:5" ht="27" customHeight="1" thickBot="1">
      <c r="A37" s="328" t="s">
        <v>142</v>
      </c>
      <c r="B37" s="328"/>
      <c r="C37" s="328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1" t="s">
        <v>106</v>
      </c>
      <c r="B38" s="211" t="s">
        <v>143</v>
      </c>
      <c r="C38" s="211"/>
      <c r="D38" s="211"/>
    </row>
    <row r="39" spans="1:5" ht="27" customHeight="1">
      <c r="A39" s="327" t="s">
        <v>463</v>
      </c>
      <c r="B39" s="327"/>
      <c r="C39" s="327"/>
      <c r="D39" s="86" t="s">
        <v>3</v>
      </c>
    </row>
    <row r="40" spans="1:5" ht="32.25" customHeight="1">
      <c r="A40" s="289" t="s">
        <v>144</v>
      </c>
      <c r="B40" s="289"/>
      <c r="C40" s="289"/>
      <c r="D40" s="2"/>
    </row>
    <row r="41" spans="1:5" ht="32.25" customHeight="1">
      <c r="A41" s="289" t="s">
        <v>145</v>
      </c>
      <c r="B41" s="289"/>
      <c r="C41" s="289"/>
      <c r="D41" s="2"/>
    </row>
    <row r="42" spans="1:5" ht="32.25" customHeight="1">
      <c r="A42" s="289" t="s">
        <v>146</v>
      </c>
      <c r="B42" s="289"/>
      <c r="C42" s="289"/>
      <c r="D42" s="2"/>
    </row>
    <row r="43" spans="1:5" ht="32.25" customHeight="1">
      <c r="A43" s="289" t="s">
        <v>147</v>
      </c>
      <c r="B43" s="289"/>
      <c r="C43" s="289"/>
      <c r="D43" s="2"/>
    </row>
    <row r="44" spans="1:5" ht="27" customHeight="1">
      <c r="A44" s="328" t="s">
        <v>148</v>
      </c>
      <c r="B44" s="328"/>
      <c r="C44" s="328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0.25" customHeight="1" thickBot="1">
      <c r="A45" s="23" t="s">
        <v>106</v>
      </c>
      <c r="B45" s="211" t="s">
        <v>143</v>
      </c>
      <c r="C45" s="211"/>
      <c r="D45" s="211"/>
      <c r="E45" s="24"/>
    </row>
    <row r="46" spans="1:5" ht="46.5" customHeight="1">
      <c r="A46" s="326" t="s">
        <v>464</v>
      </c>
      <c r="B46" s="326"/>
      <c r="C46" s="326"/>
      <c r="D46" s="26" t="s">
        <v>3</v>
      </c>
      <c r="E46" s="24"/>
    </row>
    <row r="47" spans="1:5" ht="27" customHeight="1">
      <c r="A47" s="322" t="s">
        <v>528</v>
      </c>
      <c r="B47" s="322"/>
      <c r="C47" s="322"/>
      <c r="D47" s="2"/>
      <c r="E47" s="24"/>
    </row>
    <row r="48" spans="1:5" ht="27" customHeight="1">
      <c r="A48" s="322" t="s">
        <v>529</v>
      </c>
      <c r="B48" s="322"/>
      <c r="C48" s="322"/>
      <c r="D48" s="2"/>
      <c r="E48" s="24"/>
    </row>
    <row r="49" spans="1:5" ht="27" customHeight="1">
      <c r="A49" s="322" t="s">
        <v>465</v>
      </c>
      <c r="B49" s="322"/>
      <c r="C49" s="322"/>
      <c r="D49" s="2"/>
    </row>
    <row r="50" spans="1:5" ht="27" customHeight="1">
      <c r="A50" s="322" t="s">
        <v>466</v>
      </c>
      <c r="B50" s="322"/>
      <c r="C50" s="322"/>
      <c r="D50" s="2"/>
    </row>
    <row r="51" spans="1:5" ht="27" customHeight="1">
      <c r="A51" s="328" t="s">
        <v>149</v>
      </c>
      <c r="B51" s="328"/>
      <c r="C51" s="328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27" customHeight="1" thickBot="1">
      <c r="A52" s="23" t="s">
        <v>106</v>
      </c>
      <c r="B52" s="211" t="s">
        <v>143</v>
      </c>
      <c r="C52" s="211"/>
      <c r="D52" s="211"/>
      <c r="E52" s="24"/>
    </row>
    <row r="53" spans="1:5" ht="27" customHeight="1">
      <c r="A53" s="329" t="s">
        <v>467</v>
      </c>
      <c r="B53" s="329"/>
      <c r="C53" s="329"/>
      <c r="D53" s="26" t="s">
        <v>3</v>
      </c>
      <c r="E53" s="24"/>
    </row>
    <row r="54" spans="1:5" ht="27" customHeight="1">
      <c r="A54" s="322" t="s">
        <v>468</v>
      </c>
      <c r="B54" s="322"/>
      <c r="C54" s="322"/>
      <c r="D54" s="2"/>
      <c r="E54" s="24"/>
    </row>
    <row r="55" spans="1:5" ht="27" customHeight="1">
      <c r="A55" s="322" t="s">
        <v>469</v>
      </c>
      <c r="B55" s="322"/>
      <c r="C55" s="322"/>
      <c r="D55" s="2"/>
      <c r="E55" s="24"/>
    </row>
    <row r="56" spans="1:5" ht="27" customHeight="1">
      <c r="A56" s="322" t="s">
        <v>470</v>
      </c>
      <c r="B56" s="322"/>
      <c r="C56" s="322"/>
      <c r="D56" s="2"/>
    </row>
    <row r="57" spans="1:5" ht="27" customHeight="1">
      <c r="A57" s="322" t="s">
        <v>471</v>
      </c>
      <c r="B57" s="322"/>
      <c r="C57" s="322"/>
      <c r="D57" s="2"/>
    </row>
    <row r="58" spans="1:5" ht="27" customHeight="1">
      <c r="A58" s="208" t="s">
        <v>150</v>
      </c>
      <c r="B58" s="208"/>
      <c r="C58" s="20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3" t="s">
        <v>106</v>
      </c>
      <c r="B59" s="211" t="s">
        <v>143</v>
      </c>
      <c r="C59" s="211"/>
      <c r="D59" s="211"/>
    </row>
    <row r="60" spans="1:5" ht="27" customHeight="1" thickBot="1">
      <c r="A60" s="225"/>
      <c r="B60" s="225"/>
      <c r="C60" s="225"/>
      <c r="D60" s="225"/>
    </row>
    <row r="61" spans="1:5" ht="27" customHeight="1">
      <c r="A61" s="212" t="s">
        <v>151</v>
      </c>
      <c r="B61" s="212"/>
      <c r="C61" s="85" t="s">
        <v>152</v>
      </c>
      <c r="D61" s="27" t="s">
        <v>153</v>
      </c>
      <c r="E61" s="9">
        <f>SUM(E37:E58)</f>
        <v>12</v>
      </c>
    </row>
    <row r="62" spans="1:5" ht="33.75" customHeight="1">
      <c r="A62" s="213" t="s">
        <v>168</v>
      </c>
      <c r="B62" s="214"/>
      <c r="C62" s="215" t="e">
        <f>D37+D44+D51+D58</f>
        <v>#VALUE!</v>
      </c>
      <c r="D62" s="217" t="e">
        <f>C62/12*100</f>
        <v>#VALUE!</v>
      </c>
    </row>
    <row r="63" spans="1:5" ht="33.75" customHeight="1" thickBot="1">
      <c r="A63" s="219" t="s">
        <v>154</v>
      </c>
      <c r="B63" s="220"/>
      <c r="C63" s="216"/>
      <c r="D63" s="218"/>
    </row>
    <row r="64" spans="1:5" ht="27" customHeight="1" thickBot="1">
      <c r="A64" s="221"/>
      <c r="B64" s="222"/>
      <c r="C64" s="222"/>
      <c r="D64" s="223"/>
    </row>
    <row r="65" spans="1:5" ht="27" customHeight="1" thickBot="1">
      <c r="A65" s="224" t="s">
        <v>414</v>
      </c>
      <c r="B65" s="224"/>
      <c r="C65" s="224"/>
      <c r="D65" s="224"/>
    </row>
    <row r="66" spans="1:5" ht="35.25" customHeight="1" thickBot="1">
      <c r="A66" s="108" t="s">
        <v>454</v>
      </c>
      <c r="B66" s="108"/>
      <c r="C66" s="108"/>
      <c r="D66" s="108"/>
    </row>
    <row r="67" spans="1:5" ht="27" customHeight="1">
      <c r="A67" s="241" t="s">
        <v>108</v>
      </c>
      <c r="B67" s="242"/>
      <c r="C67" s="243"/>
      <c r="D67" s="29" t="s">
        <v>3</v>
      </c>
    </row>
    <row r="68" spans="1:5" ht="27" customHeight="1">
      <c r="A68" s="260" t="s">
        <v>400</v>
      </c>
      <c r="B68" s="261"/>
      <c r="C68" s="262"/>
      <c r="D68" s="3"/>
      <c r="E68" s="9">
        <v>3</v>
      </c>
    </row>
    <row r="69" spans="1:5" ht="33" customHeight="1">
      <c r="A69" s="260" t="s">
        <v>401</v>
      </c>
      <c r="B69" s="261"/>
      <c r="C69" s="262"/>
      <c r="D69" s="3"/>
      <c r="E69" s="9">
        <v>3</v>
      </c>
    </row>
    <row r="70" spans="1:5" ht="27" customHeight="1">
      <c r="A70" s="260" t="s">
        <v>402</v>
      </c>
      <c r="B70" s="261"/>
      <c r="C70" s="262"/>
      <c r="D70" s="3"/>
      <c r="E70" s="9">
        <v>3</v>
      </c>
    </row>
    <row r="71" spans="1:5" ht="27" customHeight="1">
      <c r="A71" s="260" t="s">
        <v>403</v>
      </c>
      <c r="B71" s="261"/>
      <c r="C71" s="262"/>
      <c r="D71" s="3"/>
      <c r="E71" s="9">
        <v>3</v>
      </c>
    </row>
    <row r="72" spans="1:5" ht="27" customHeight="1">
      <c r="A72" s="260" t="s">
        <v>404</v>
      </c>
      <c r="B72" s="261"/>
      <c r="C72" s="262"/>
      <c r="D72" s="3"/>
      <c r="E72" s="9">
        <v>3</v>
      </c>
    </row>
    <row r="73" spans="1:5" ht="27" customHeight="1">
      <c r="A73" s="260" t="s">
        <v>405</v>
      </c>
      <c r="B73" s="261"/>
      <c r="C73" s="262"/>
      <c r="D73" s="3"/>
      <c r="E73" s="9">
        <v>3</v>
      </c>
    </row>
    <row r="74" spans="1:5" ht="27" customHeight="1">
      <c r="A74" s="260" t="s">
        <v>406</v>
      </c>
      <c r="B74" s="261"/>
      <c r="C74" s="262"/>
      <c r="D74" s="3"/>
      <c r="E74" s="9">
        <v>3</v>
      </c>
    </row>
    <row r="75" spans="1:5" ht="27" customHeight="1">
      <c r="A75" s="260" t="s">
        <v>407</v>
      </c>
      <c r="B75" s="261"/>
      <c r="C75" s="262"/>
      <c r="D75" s="3"/>
      <c r="E75" s="9">
        <v>3</v>
      </c>
    </row>
    <row r="76" spans="1:5" ht="27" customHeight="1">
      <c r="A76" s="260" t="s">
        <v>408</v>
      </c>
      <c r="B76" s="261"/>
      <c r="C76" s="262"/>
      <c r="D76" s="3"/>
      <c r="E76" s="9">
        <v>3</v>
      </c>
    </row>
    <row r="77" spans="1:5" ht="27" customHeight="1">
      <c r="A77" s="260" t="s">
        <v>409</v>
      </c>
      <c r="B77" s="261"/>
      <c r="C77" s="262"/>
      <c r="D77" s="3"/>
      <c r="E77" s="9">
        <v>3</v>
      </c>
    </row>
    <row r="78" spans="1:5" ht="27" customHeight="1">
      <c r="A78" s="260" t="s">
        <v>410</v>
      </c>
      <c r="B78" s="261"/>
      <c r="C78" s="262"/>
      <c r="D78" s="3"/>
      <c r="E78" s="9">
        <v>3</v>
      </c>
    </row>
    <row r="79" spans="1:5" ht="27" customHeight="1">
      <c r="A79" s="260" t="s">
        <v>411</v>
      </c>
      <c r="B79" s="261"/>
      <c r="C79" s="262"/>
      <c r="D79" s="3"/>
      <c r="E79" s="9">
        <v>3</v>
      </c>
    </row>
    <row r="80" spans="1:5" ht="27" customHeight="1">
      <c r="A80" s="260" t="s">
        <v>412</v>
      </c>
      <c r="B80" s="261"/>
      <c r="C80" s="262"/>
      <c r="D80" s="3"/>
      <c r="E80" s="9">
        <v>3</v>
      </c>
    </row>
    <row r="81" spans="1:5" ht="27" customHeight="1">
      <c r="A81" s="260" t="s">
        <v>413</v>
      </c>
      <c r="B81" s="261"/>
      <c r="C81" s="262"/>
      <c r="D81" s="3"/>
      <c r="E81" s="9">
        <v>3</v>
      </c>
    </row>
    <row r="82" spans="1:5" ht="27" customHeight="1">
      <c r="A82" s="208" t="s">
        <v>156</v>
      </c>
      <c r="B82" s="208"/>
      <c r="C82" s="208"/>
      <c r="D82" s="88">
        <f>SUM(D68:D81)</f>
        <v>0</v>
      </c>
      <c r="E82" s="9">
        <f>SUM(E68:E81)</f>
        <v>42</v>
      </c>
    </row>
    <row r="83" spans="1:5" ht="79.5" customHeight="1" thickBot="1">
      <c r="A83" s="30" t="s">
        <v>106</v>
      </c>
      <c r="B83" s="211" t="s">
        <v>143</v>
      </c>
      <c r="C83" s="211"/>
      <c r="D83" s="211"/>
    </row>
    <row r="84" spans="1:5" ht="27" customHeight="1" thickBot="1">
      <c r="A84" s="244"/>
      <c r="B84" s="245"/>
      <c r="C84" s="245"/>
      <c r="D84" s="246"/>
    </row>
    <row r="85" spans="1:5" ht="27" customHeight="1">
      <c r="A85" s="212" t="s">
        <v>157</v>
      </c>
      <c r="B85" s="251"/>
      <c r="C85" s="85" t="s">
        <v>152</v>
      </c>
      <c r="D85" s="27" t="s">
        <v>153</v>
      </c>
    </row>
    <row r="86" spans="1:5" ht="33.75" customHeight="1">
      <c r="A86" s="252" t="s">
        <v>158</v>
      </c>
      <c r="B86" s="253"/>
      <c r="C86" s="254">
        <f>D82</f>
        <v>0</v>
      </c>
      <c r="D86" s="256">
        <f>C86/42*100</f>
        <v>0</v>
      </c>
    </row>
    <row r="87" spans="1:5" ht="33.75" customHeight="1" thickBot="1">
      <c r="A87" s="258" t="s">
        <v>154</v>
      </c>
      <c r="B87" s="259"/>
      <c r="C87" s="255"/>
      <c r="D87" s="257"/>
    </row>
    <row r="88" spans="1:5" ht="27" customHeight="1" thickBot="1">
      <c r="A88" s="221"/>
      <c r="B88" s="222"/>
      <c r="C88" s="222"/>
      <c r="D88" s="223"/>
    </row>
    <row r="89" spans="1:5" ht="27" customHeight="1">
      <c r="A89" s="379" t="s">
        <v>517</v>
      </c>
      <c r="B89" s="379"/>
      <c r="C89" s="379"/>
      <c r="D89" s="379"/>
    </row>
    <row r="90" spans="1:5" ht="32.25" customHeight="1">
      <c r="A90" s="104" t="s">
        <v>455</v>
      </c>
      <c r="B90" s="105"/>
      <c r="C90" s="105"/>
      <c r="D90" s="106"/>
    </row>
    <row r="91" spans="1:5" ht="27" customHeight="1">
      <c r="A91" s="331" t="s">
        <v>140</v>
      </c>
      <c r="B91" s="193"/>
      <c r="C91" s="193"/>
      <c r="D91" s="194"/>
    </row>
    <row r="92" spans="1:5" ht="27" customHeight="1">
      <c r="A92" s="192" t="s">
        <v>182</v>
      </c>
      <c r="B92" s="193"/>
      <c r="C92" s="193"/>
      <c r="D92" s="194"/>
    </row>
    <row r="93" spans="1:5" ht="27" customHeight="1">
      <c r="A93" s="192" t="s">
        <v>184</v>
      </c>
      <c r="B93" s="193"/>
      <c r="C93" s="193"/>
      <c r="D93" s="194"/>
      <c r="E93" s="31"/>
    </row>
    <row r="94" spans="1:5" ht="27" customHeight="1">
      <c r="A94" s="192" t="s">
        <v>183</v>
      </c>
      <c r="B94" s="193"/>
      <c r="C94" s="193"/>
      <c r="D94" s="194"/>
    </row>
    <row r="95" spans="1:5" ht="27" customHeight="1" thickBot="1">
      <c r="A95" s="332" t="s">
        <v>169</v>
      </c>
      <c r="B95" s="333"/>
      <c r="C95" s="333"/>
      <c r="D95" s="334"/>
    </row>
    <row r="96" spans="1:5" ht="27" customHeight="1" thickBot="1">
      <c r="A96" s="341" t="s">
        <v>431</v>
      </c>
      <c r="B96" s="341"/>
      <c r="C96" s="341"/>
      <c r="D96" s="341"/>
    </row>
    <row r="97" spans="1:5" ht="46.5" customHeight="1">
      <c r="A97" s="202" t="s">
        <v>172</v>
      </c>
      <c r="B97" s="203"/>
      <c r="C97" s="203"/>
      <c r="D97" s="204"/>
    </row>
    <row r="98" spans="1:5" ht="27" customHeight="1">
      <c r="A98" s="228" t="s">
        <v>418</v>
      </c>
      <c r="B98" s="229"/>
      <c r="C98" s="229"/>
      <c r="D98" s="33" t="s">
        <v>8</v>
      </c>
    </row>
    <row r="99" spans="1:5" ht="27" customHeight="1">
      <c r="A99" s="228" t="s">
        <v>161</v>
      </c>
      <c r="B99" s="229"/>
      <c r="C99" s="229"/>
      <c r="D99" s="34" t="s">
        <v>3</v>
      </c>
    </row>
    <row r="100" spans="1:5" ht="27" customHeight="1">
      <c r="A100" s="202" t="s">
        <v>9</v>
      </c>
      <c r="B100" s="203"/>
      <c r="C100" s="203"/>
      <c r="D100" s="2"/>
      <c r="E100" s="8">
        <v>3</v>
      </c>
    </row>
    <row r="101" spans="1:5" ht="27" customHeight="1">
      <c r="A101" s="202" t="s">
        <v>10</v>
      </c>
      <c r="B101" s="203"/>
      <c r="C101" s="203"/>
      <c r="D101" s="2"/>
      <c r="E101" s="8">
        <v>3</v>
      </c>
    </row>
    <row r="102" spans="1:5" ht="27" customHeight="1">
      <c r="A102" s="202" t="s">
        <v>11</v>
      </c>
      <c r="B102" s="203"/>
      <c r="C102" s="203"/>
      <c r="D102" s="2"/>
      <c r="E102" s="8">
        <v>3</v>
      </c>
    </row>
    <row r="103" spans="1:5" ht="30.75" customHeight="1">
      <c r="A103" s="263" t="s">
        <v>12</v>
      </c>
      <c r="B103" s="264"/>
      <c r="C103" s="264"/>
      <c r="D103" s="2"/>
      <c r="E103" s="8">
        <v>3</v>
      </c>
    </row>
    <row r="104" spans="1:5" ht="27" customHeight="1">
      <c r="A104" s="202" t="s">
        <v>13</v>
      </c>
      <c r="B104" s="203"/>
      <c r="C104" s="203"/>
      <c r="D104" s="2"/>
      <c r="E104" s="8">
        <v>3</v>
      </c>
    </row>
    <row r="105" spans="1:5" ht="27" customHeight="1">
      <c r="A105" s="202" t="s">
        <v>14</v>
      </c>
      <c r="B105" s="203"/>
      <c r="C105" s="203"/>
      <c r="D105" s="2"/>
      <c r="E105" s="8">
        <v>3</v>
      </c>
    </row>
    <row r="106" spans="1:5" ht="27" customHeight="1">
      <c r="A106" s="202" t="s">
        <v>15</v>
      </c>
      <c r="B106" s="203"/>
      <c r="C106" s="203"/>
      <c r="D106" s="2"/>
      <c r="E106" s="8">
        <v>3</v>
      </c>
    </row>
    <row r="107" spans="1:5" ht="27" customHeight="1">
      <c r="A107" s="202" t="s">
        <v>16</v>
      </c>
      <c r="B107" s="203"/>
      <c r="C107" s="203"/>
      <c r="D107" s="2"/>
      <c r="E107" s="8">
        <v>3</v>
      </c>
    </row>
    <row r="108" spans="1:5" ht="27" customHeight="1">
      <c r="A108" s="202" t="s">
        <v>17</v>
      </c>
      <c r="B108" s="203"/>
      <c r="C108" s="203"/>
      <c r="D108" s="2"/>
      <c r="E108" s="8">
        <v>3</v>
      </c>
    </row>
    <row r="109" spans="1:5" ht="27" customHeight="1">
      <c r="A109" s="202" t="s">
        <v>18</v>
      </c>
      <c r="B109" s="203"/>
      <c r="C109" s="203"/>
      <c r="D109" s="2"/>
      <c r="E109" s="8">
        <v>3</v>
      </c>
    </row>
    <row r="110" spans="1:5" ht="27" customHeight="1">
      <c r="A110" s="202" t="s">
        <v>19</v>
      </c>
      <c r="B110" s="203"/>
      <c r="C110" s="203"/>
      <c r="D110" s="2"/>
      <c r="E110" s="8">
        <v>3</v>
      </c>
    </row>
    <row r="111" spans="1:5" ht="27" customHeight="1">
      <c r="A111" s="202" t="s">
        <v>20</v>
      </c>
      <c r="B111" s="203"/>
      <c r="C111" s="203"/>
      <c r="D111" s="2"/>
      <c r="E111" s="8">
        <v>3</v>
      </c>
    </row>
    <row r="112" spans="1:5" ht="27" customHeight="1">
      <c r="A112" s="202" t="s">
        <v>21</v>
      </c>
      <c r="B112" s="203"/>
      <c r="C112" s="203"/>
      <c r="D112" s="2"/>
      <c r="E112" s="8">
        <v>3</v>
      </c>
    </row>
    <row r="113" spans="1:5" ht="27" customHeight="1">
      <c r="A113" s="228" t="s">
        <v>162</v>
      </c>
      <c r="B113" s="229"/>
      <c r="C113" s="229"/>
      <c r="D113" s="34" t="s">
        <v>3</v>
      </c>
    </row>
    <row r="114" spans="1:5" ht="27" customHeight="1">
      <c r="A114" s="230" t="s">
        <v>22</v>
      </c>
      <c r="B114" s="231"/>
      <c r="C114" s="231"/>
      <c r="D114" s="2"/>
      <c r="E114" s="8">
        <v>3</v>
      </c>
    </row>
    <row r="115" spans="1:5" ht="27" customHeight="1">
      <c r="A115" s="230" t="s">
        <v>23</v>
      </c>
      <c r="B115" s="231"/>
      <c r="C115" s="231"/>
      <c r="D115" s="2"/>
      <c r="E115" s="8">
        <v>3</v>
      </c>
    </row>
    <row r="116" spans="1:5" ht="27" customHeight="1">
      <c r="A116" s="230" t="s">
        <v>24</v>
      </c>
      <c r="B116" s="231"/>
      <c r="C116" s="231"/>
      <c r="D116" s="2"/>
      <c r="E116" s="8">
        <v>3</v>
      </c>
    </row>
    <row r="117" spans="1:5" ht="27" customHeight="1">
      <c r="A117" s="228" t="s">
        <v>417</v>
      </c>
      <c r="B117" s="229"/>
      <c r="C117" s="229"/>
      <c r="D117" s="34" t="s">
        <v>3</v>
      </c>
      <c r="E117" s="8"/>
    </row>
    <row r="118" spans="1:5" ht="27" customHeight="1">
      <c r="A118" s="202" t="s">
        <v>415</v>
      </c>
      <c r="B118" s="203"/>
      <c r="C118" s="203"/>
      <c r="D118" s="2"/>
      <c r="E118" s="8">
        <v>3</v>
      </c>
    </row>
    <row r="119" spans="1:5" ht="27" customHeight="1">
      <c r="A119" s="202" t="s">
        <v>416</v>
      </c>
      <c r="B119" s="203"/>
      <c r="C119" s="203"/>
      <c r="D119" s="2"/>
      <c r="E119" s="8">
        <v>3</v>
      </c>
    </row>
    <row r="120" spans="1:5" ht="27" customHeight="1">
      <c r="A120" s="226" t="s">
        <v>160</v>
      </c>
      <c r="B120" s="226"/>
      <c r="C120" s="226"/>
      <c r="D120" s="22">
        <f>SUM(D100:D119)</f>
        <v>0</v>
      </c>
      <c r="E120" s="8">
        <f>SUM(E100:E119)</f>
        <v>54</v>
      </c>
    </row>
    <row r="121" spans="1:5" ht="80.25" customHeight="1" thickBot="1">
      <c r="A121" s="35" t="s">
        <v>106</v>
      </c>
      <c r="B121" s="211" t="s">
        <v>143</v>
      </c>
      <c r="C121" s="211"/>
      <c r="D121" s="211"/>
    </row>
    <row r="122" spans="1:5" ht="27" customHeight="1">
      <c r="A122" s="233" t="s">
        <v>163</v>
      </c>
      <c r="B122" s="234"/>
      <c r="C122" s="87" t="s">
        <v>170</v>
      </c>
      <c r="D122" s="36" t="s">
        <v>171</v>
      </c>
    </row>
    <row r="123" spans="1:5" ht="27" customHeight="1" thickBot="1">
      <c r="A123" s="235"/>
      <c r="B123" s="236"/>
      <c r="C123" s="37">
        <f>D120</f>
        <v>0</v>
      </c>
      <c r="D123" s="38">
        <f>C123/54*100</f>
        <v>0</v>
      </c>
    </row>
    <row r="124" spans="1:5" ht="27" customHeight="1">
      <c r="A124" s="195"/>
      <c r="B124" s="196"/>
      <c r="C124" s="196"/>
      <c r="D124" s="197"/>
    </row>
    <row r="125" spans="1:5" ht="33" customHeight="1">
      <c r="A125" s="202" t="s">
        <v>173</v>
      </c>
      <c r="B125" s="203"/>
      <c r="C125" s="203"/>
      <c r="D125" s="204"/>
    </row>
    <row r="126" spans="1:5" ht="27" customHeight="1">
      <c r="A126" s="238" t="s">
        <v>444</v>
      </c>
      <c r="B126" s="238"/>
      <c r="C126" s="238"/>
      <c r="D126" s="34" t="s">
        <v>8</v>
      </c>
    </row>
    <row r="127" spans="1:5" ht="27" customHeight="1">
      <c r="A127" s="239" t="s">
        <v>177</v>
      </c>
      <c r="B127" s="239"/>
      <c r="C127" s="239"/>
      <c r="D127" s="34" t="s">
        <v>3</v>
      </c>
    </row>
    <row r="128" spans="1:5" ht="27" customHeight="1">
      <c r="A128" s="227" t="s">
        <v>25</v>
      </c>
      <c r="B128" s="227"/>
      <c r="C128" s="227"/>
      <c r="D128" s="4"/>
      <c r="E128" s="5">
        <v>3</v>
      </c>
    </row>
    <row r="129" spans="1:5" ht="31.5" customHeight="1">
      <c r="A129" s="227" t="s">
        <v>26</v>
      </c>
      <c r="B129" s="227"/>
      <c r="C129" s="227"/>
      <c r="D129" s="4"/>
      <c r="E129" s="5">
        <v>3</v>
      </c>
    </row>
    <row r="130" spans="1:5" ht="27" customHeight="1">
      <c r="A130" s="227" t="s">
        <v>27</v>
      </c>
      <c r="B130" s="227"/>
      <c r="C130" s="227"/>
      <c r="D130" s="4"/>
      <c r="E130" s="5">
        <v>3</v>
      </c>
    </row>
    <row r="131" spans="1:5" ht="27" customHeight="1">
      <c r="A131" s="237" t="s">
        <v>28</v>
      </c>
      <c r="B131" s="237"/>
      <c r="C131" s="237"/>
      <c r="D131" s="4"/>
      <c r="E131" s="5">
        <v>3</v>
      </c>
    </row>
    <row r="132" spans="1:5" ht="27" customHeight="1">
      <c r="A132" s="227" t="s">
        <v>29</v>
      </c>
      <c r="B132" s="227"/>
      <c r="C132" s="227"/>
      <c r="D132" s="4"/>
      <c r="E132" s="5">
        <v>3</v>
      </c>
    </row>
    <row r="133" spans="1:5" ht="27" customHeight="1">
      <c r="A133" s="227" t="s">
        <v>30</v>
      </c>
      <c r="B133" s="227"/>
      <c r="C133" s="227"/>
      <c r="D133" s="4"/>
      <c r="E133" s="5">
        <v>3</v>
      </c>
    </row>
    <row r="134" spans="1:5" ht="27" customHeight="1">
      <c r="A134" s="227" t="s">
        <v>31</v>
      </c>
      <c r="B134" s="227"/>
      <c r="C134" s="227"/>
      <c r="D134" s="4"/>
      <c r="E134" s="5">
        <v>3</v>
      </c>
    </row>
    <row r="135" spans="1:5" ht="27" customHeight="1">
      <c r="A135" s="227" t="s">
        <v>32</v>
      </c>
      <c r="B135" s="227"/>
      <c r="C135" s="227"/>
      <c r="D135" s="4"/>
      <c r="E135" s="5">
        <v>3</v>
      </c>
    </row>
    <row r="136" spans="1:5" ht="27" customHeight="1">
      <c r="A136" s="228" t="s">
        <v>162</v>
      </c>
      <c r="B136" s="229"/>
      <c r="C136" s="229"/>
      <c r="D136" s="34" t="s">
        <v>3</v>
      </c>
      <c r="E136" s="8"/>
    </row>
    <row r="137" spans="1:5" ht="27" customHeight="1">
      <c r="A137" s="230" t="s">
        <v>33</v>
      </c>
      <c r="B137" s="231"/>
      <c r="C137" s="231"/>
      <c r="D137" s="2"/>
      <c r="E137" s="8">
        <v>3</v>
      </c>
    </row>
    <row r="138" spans="1:5" ht="27" customHeight="1">
      <c r="A138" s="230" t="s">
        <v>34</v>
      </c>
      <c r="B138" s="231"/>
      <c r="C138" s="231"/>
      <c r="D138" s="2"/>
      <c r="E138" s="8">
        <v>3</v>
      </c>
    </row>
    <row r="139" spans="1:5" ht="27" customHeight="1">
      <c r="A139" s="230" t="s">
        <v>35</v>
      </c>
      <c r="B139" s="231"/>
      <c r="C139" s="231"/>
      <c r="D139" s="2"/>
      <c r="E139" s="8">
        <v>3</v>
      </c>
    </row>
    <row r="140" spans="1:5" ht="27" customHeight="1">
      <c r="A140" s="265" t="s">
        <v>417</v>
      </c>
      <c r="B140" s="266"/>
      <c r="C140" s="266"/>
      <c r="D140" s="34" t="s">
        <v>3</v>
      </c>
      <c r="E140" s="8"/>
    </row>
    <row r="141" spans="1:5" ht="27" customHeight="1">
      <c r="A141" s="247" t="s">
        <v>419</v>
      </c>
      <c r="B141" s="248"/>
      <c r="C141" s="248"/>
      <c r="D141" s="2"/>
      <c r="E141" s="8">
        <v>3</v>
      </c>
    </row>
    <row r="142" spans="1:5" ht="27" customHeight="1">
      <c r="A142" s="247" t="s">
        <v>420</v>
      </c>
      <c r="B142" s="248"/>
      <c r="C142" s="248"/>
      <c r="D142" s="2"/>
      <c r="E142" s="8">
        <v>3</v>
      </c>
    </row>
    <row r="143" spans="1:5" ht="27" customHeight="1">
      <c r="A143" s="247" t="s">
        <v>421</v>
      </c>
      <c r="B143" s="248"/>
      <c r="C143" s="248"/>
      <c r="D143" s="2"/>
      <c r="E143" s="8">
        <v>3</v>
      </c>
    </row>
    <row r="144" spans="1:5" ht="27" customHeight="1">
      <c r="A144" s="267" t="s">
        <v>422</v>
      </c>
      <c r="B144" s="268"/>
      <c r="C144" s="268"/>
      <c r="D144" s="2"/>
      <c r="E144" s="8">
        <v>3</v>
      </c>
    </row>
    <row r="145" spans="1:5" ht="27" customHeight="1">
      <c r="A145" s="169" t="s">
        <v>178</v>
      </c>
      <c r="B145" s="169"/>
      <c r="C145" s="169"/>
      <c r="D145" s="39">
        <f>SUM(D128:D144)</f>
        <v>0</v>
      </c>
      <c r="E145" s="9">
        <f>SUM(E128:E144)</f>
        <v>45</v>
      </c>
    </row>
    <row r="146" spans="1:5" ht="80.25" customHeight="1" thickBot="1">
      <c r="A146" s="40" t="s">
        <v>106</v>
      </c>
      <c r="B146" s="176" t="s">
        <v>143</v>
      </c>
      <c r="C146" s="176"/>
      <c r="D146" s="176"/>
    </row>
    <row r="147" spans="1:5" ht="27" customHeight="1">
      <c r="A147" s="269" t="s">
        <v>179</v>
      </c>
      <c r="B147" s="270"/>
      <c r="C147" s="41" t="s">
        <v>164</v>
      </c>
      <c r="D147" s="42" t="s">
        <v>165</v>
      </c>
    </row>
    <row r="148" spans="1:5" ht="27" customHeight="1" thickBot="1">
      <c r="A148" s="271"/>
      <c r="B148" s="272"/>
      <c r="C148" s="43">
        <f>D145</f>
        <v>0</v>
      </c>
      <c r="D148" s="44">
        <f>C148/45*100</f>
        <v>0</v>
      </c>
    </row>
    <row r="149" spans="1:5" ht="27" customHeight="1">
      <c r="A149" s="198"/>
      <c r="B149" s="199"/>
      <c r="C149" s="199"/>
      <c r="D149" s="200"/>
    </row>
    <row r="150" spans="1:5" ht="34.5" customHeight="1">
      <c r="A150" s="202" t="s">
        <v>185</v>
      </c>
      <c r="B150" s="203"/>
      <c r="C150" s="203"/>
      <c r="D150" s="204"/>
    </row>
    <row r="151" spans="1:5" ht="27" customHeight="1">
      <c r="A151" s="228" t="s">
        <v>423</v>
      </c>
      <c r="B151" s="229"/>
      <c r="C151" s="229"/>
      <c r="D151" s="33" t="s">
        <v>8</v>
      </c>
    </row>
    <row r="152" spans="1:5" ht="27" customHeight="1">
      <c r="A152" s="228" t="s">
        <v>177</v>
      </c>
      <c r="B152" s="229"/>
      <c r="C152" s="229"/>
      <c r="D152" s="34" t="s">
        <v>3</v>
      </c>
    </row>
    <row r="153" spans="1:5" ht="30.75" customHeight="1">
      <c r="A153" s="202" t="s">
        <v>530</v>
      </c>
      <c r="B153" s="203"/>
      <c r="C153" s="203"/>
      <c r="D153" s="79"/>
      <c r="E153" s="8">
        <v>3</v>
      </c>
    </row>
    <row r="154" spans="1:5" ht="27" customHeight="1">
      <c r="A154" s="202" t="s">
        <v>531</v>
      </c>
      <c r="B154" s="203"/>
      <c r="C154" s="203"/>
      <c r="D154" s="79"/>
      <c r="E154" s="8">
        <v>3</v>
      </c>
    </row>
    <row r="155" spans="1:5" ht="27" customHeight="1">
      <c r="A155" s="202" t="s">
        <v>532</v>
      </c>
      <c r="B155" s="203"/>
      <c r="C155" s="203"/>
      <c r="D155" s="79"/>
      <c r="E155" s="8">
        <v>3</v>
      </c>
    </row>
    <row r="156" spans="1:5" ht="27" customHeight="1">
      <c r="A156" s="202" t="s">
        <v>533</v>
      </c>
      <c r="B156" s="203"/>
      <c r="C156" s="203"/>
      <c r="D156" s="79"/>
      <c r="E156" s="8">
        <v>3</v>
      </c>
    </row>
    <row r="157" spans="1:5" ht="27" customHeight="1">
      <c r="A157" s="228" t="s">
        <v>162</v>
      </c>
      <c r="B157" s="229"/>
      <c r="C157" s="229"/>
      <c r="D157" s="34" t="s">
        <v>3</v>
      </c>
      <c r="E157" s="8"/>
    </row>
    <row r="158" spans="1:5" ht="27" customHeight="1">
      <c r="A158" s="202" t="s">
        <v>534</v>
      </c>
      <c r="B158" s="203"/>
      <c r="C158" s="203"/>
      <c r="D158" s="2"/>
      <c r="E158" s="8">
        <v>3</v>
      </c>
    </row>
    <row r="159" spans="1:5" ht="27" customHeight="1">
      <c r="A159" s="202" t="s">
        <v>36</v>
      </c>
      <c r="B159" s="203"/>
      <c r="C159" s="203"/>
      <c r="D159" s="2"/>
      <c r="E159" s="8">
        <v>3</v>
      </c>
    </row>
    <row r="160" spans="1:5" ht="27" customHeight="1">
      <c r="A160" s="202" t="s">
        <v>37</v>
      </c>
      <c r="B160" s="203"/>
      <c r="C160" s="203"/>
      <c r="D160" s="2"/>
      <c r="E160" s="8">
        <v>3</v>
      </c>
    </row>
    <row r="161" spans="1:5" ht="27" customHeight="1">
      <c r="A161" s="265" t="s">
        <v>417</v>
      </c>
      <c r="B161" s="266"/>
      <c r="C161" s="266"/>
      <c r="D161" s="34" t="s">
        <v>3</v>
      </c>
      <c r="E161" s="8"/>
    </row>
    <row r="162" spans="1:5" ht="27" customHeight="1">
      <c r="A162" s="247" t="s">
        <v>38</v>
      </c>
      <c r="B162" s="248"/>
      <c r="C162" s="248"/>
      <c r="D162" s="2"/>
      <c r="E162" s="8">
        <v>3</v>
      </c>
    </row>
    <row r="163" spans="1:5" ht="27" customHeight="1">
      <c r="A163" s="247" t="s">
        <v>39</v>
      </c>
      <c r="B163" s="248"/>
      <c r="C163" s="248"/>
      <c r="D163" s="2"/>
      <c r="E163" s="8">
        <v>3</v>
      </c>
    </row>
    <row r="164" spans="1:5" ht="27" customHeight="1">
      <c r="A164" s="247" t="s">
        <v>40</v>
      </c>
      <c r="B164" s="248"/>
      <c r="C164" s="248"/>
      <c r="D164" s="2"/>
      <c r="E164" s="8">
        <v>3</v>
      </c>
    </row>
    <row r="165" spans="1:5" ht="27" customHeight="1">
      <c r="A165" s="247" t="s">
        <v>41</v>
      </c>
      <c r="B165" s="248"/>
      <c r="C165" s="248"/>
      <c r="D165" s="2"/>
      <c r="E165" s="8">
        <v>3</v>
      </c>
    </row>
    <row r="166" spans="1:5" ht="27" customHeight="1">
      <c r="A166" s="247" t="s">
        <v>535</v>
      </c>
      <c r="B166" s="248"/>
      <c r="C166" s="248"/>
      <c r="D166" s="2"/>
      <c r="E166" s="8">
        <v>3</v>
      </c>
    </row>
    <row r="167" spans="1:5" ht="27" customHeight="1">
      <c r="A167" s="169" t="s">
        <v>180</v>
      </c>
      <c r="B167" s="169"/>
      <c r="C167" s="169"/>
      <c r="D167" s="39">
        <f>SUM(D153:D166)</f>
        <v>0</v>
      </c>
      <c r="E167" s="9">
        <f>SUM(E153:E166)</f>
        <v>36</v>
      </c>
    </row>
    <row r="168" spans="1:5" ht="80.25" customHeight="1" thickBot="1">
      <c r="A168" s="40" t="s">
        <v>106</v>
      </c>
      <c r="B168" s="380" t="s">
        <v>143</v>
      </c>
      <c r="C168" s="380"/>
      <c r="D168" s="380"/>
    </row>
    <row r="169" spans="1:5" ht="27" customHeight="1">
      <c r="A169" s="162" t="s">
        <v>181</v>
      </c>
      <c r="B169" s="163"/>
      <c r="C169" s="41" t="s">
        <v>164</v>
      </c>
      <c r="D169" s="42" t="s">
        <v>165</v>
      </c>
    </row>
    <row r="170" spans="1:5" ht="27" customHeight="1" thickBot="1">
      <c r="A170" s="164"/>
      <c r="B170" s="165"/>
      <c r="C170" s="43">
        <f>D167</f>
        <v>0</v>
      </c>
      <c r="D170" s="44">
        <f>C170/36*100</f>
        <v>0</v>
      </c>
    </row>
    <row r="171" spans="1:5" ht="27" customHeight="1">
      <c r="A171" s="195"/>
      <c r="B171" s="196"/>
      <c r="C171" s="196"/>
      <c r="D171" s="197"/>
    </row>
    <row r="172" spans="1:5" ht="27" customHeight="1">
      <c r="A172" s="202" t="s">
        <v>174</v>
      </c>
      <c r="B172" s="203"/>
      <c r="C172" s="203"/>
      <c r="D172" s="204"/>
    </row>
    <row r="173" spans="1:5" ht="27" customHeight="1">
      <c r="A173" s="228" t="s">
        <v>430</v>
      </c>
      <c r="B173" s="229"/>
      <c r="C173" s="229"/>
      <c r="D173" s="33" t="s">
        <v>8</v>
      </c>
    </row>
    <row r="174" spans="1:5" ht="27" customHeight="1">
      <c r="A174" s="228" t="s">
        <v>177</v>
      </c>
      <c r="B174" s="229"/>
      <c r="C174" s="229"/>
      <c r="D174" s="34" t="s">
        <v>3</v>
      </c>
    </row>
    <row r="175" spans="1:5" ht="27" customHeight="1">
      <c r="A175" s="202" t="s">
        <v>42</v>
      </c>
      <c r="B175" s="203"/>
      <c r="C175" s="203"/>
      <c r="D175" s="79"/>
      <c r="E175" s="5">
        <v>3</v>
      </c>
    </row>
    <row r="176" spans="1:5" ht="27" customHeight="1">
      <c r="A176" s="202" t="s">
        <v>43</v>
      </c>
      <c r="B176" s="203"/>
      <c r="C176" s="203"/>
      <c r="D176" s="79"/>
      <c r="E176" s="5">
        <v>3</v>
      </c>
    </row>
    <row r="177" spans="1:5" ht="30.75" customHeight="1">
      <c r="A177" s="202" t="s">
        <v>44</v>
      </c>
      <c r="B177" s="203"/>
      <c r="C177" s="203"/>
      <c r="D177" s="79"/>
      <c r="E177" s="5">
        <v>3</v>
      </c>
    </row>
    <row r="178" spans="1:5" ht="27" customHeight="1">
      <c r="A178" s="263" t="s">
        <v>45</v>
      </c>
      <c r="B178" s="264"/>
      <c r="C178" s="264"/>
      <c r="D178" s="79"/>
      <c r="E178" s="5">
        <v>3</v>
      </c>
    </row>
    <row r="179" spans="1:5" ht="27" customHeight="1">
      <c r="A179" s="202" t="s">
        <v>46</v>
      </c>
      <c r="B179" s="203"/>
      <c r="C179" s="203"/>
      <c r="D179" s="79"/>
      <c r="E179" s="5">
        <v>3</v>
      </c>
    </row>
    <row r="180" spans="1:5" ht="27" customHeight="1">
      <c r="A180" s="202" t="s">
        <v>47</v>
      </c>
      <c r="B180" s="203"/>
      <c r="C180" s="203"/>
      <c r="D180" s="79"/>
      <c r="E180" s="5">
        <v>3</v>
      </c>
    </row>
    <row r="181" spans="1:5" ht="27" customHeight="1">
      <c r="A181" s="202" t="s">
        <v>48</v>
      </c>
      <c r="B181" s="203"/>
      <c r="C181" s="203"/>
      <c r="D181" s="79"/>
      <c r="E181" s="5">
        <v>3</v>
      </c>
    </row>
    <row r="182" spans="1:5" ht="27" customHeight="1">
      <c r="A182" s="202" t="s">
        <v>49</v>
      </c>
      <c r="B182" s="203"/>
      <c r="C182" s="203"/>
      <c r="D182" s="79"/>
      <c r="E182" s="5">
        <v>3</v>
      </c>
    </row>
    <row r="183" spans="1:5" ht="27" customHeight="1">
      <c r="A183" s="228" t="s">
        <v>162</v>
      </c>
      <c r="B183" s="229"/>
      <c r="C183" s="229"/>
      <c r="D183" s="34" t="s">
        <v>3</v>
      </c>
    </row>
    <row r="184" spans="1:5" ht="27" customHeight="1">
      <c r="A184" s="202" t="s">
        <v>50</v>
      </c>
      <c r="B184" s="203"/>
      <c r="C184" s="203"/>
      <c r="D184" s="2"/>
      <c r="E184" s="5">
        <v>3</v>
      </c>
    </row>
    <row r="185" spans="1:5" ht="27" customHeight="1">
      <c r="A185" s="202" t="s">
        <v>51</v>
      </c>
      <c r="B185" s="203"/>
      <c r="C185" s="203"/>
      <c r="D185" s="2"/>
      <c r="E185" s="5">
        <v>3</v>
      </c>
    </row>
    <row r="186" spans="1:5" ht="27" customHeight="1">
      <c r="A186" s="202" t="s">
        <v>52</v>
      </c>
      <c r="B186" s="203"/>
      <c r="C186" s="203"/>
      <c r="D186" s="2"/>
      <c r="E186" s="5">
        <v>3</v>
      </c>
    </row>
    <row r="187" spans="1:5" ht="27" customHeight="1">
      <c r="A187" s="263" t="s">
        <v>53</v>
      </c>
      <c r="B187" s="264"/>
      <c r="C187" s="264"/>
      <c r="D187" s="2"/>
      <c r="E187" s="5">
        <v>3</v>
      </c>
    </row>
    <row r="188" spans="1:5" ht="27" customHeight="1">
      <c r="A188" s="202" t="s">
        <v>54</v>
      </c>
      <c r="B188" s="203"/>
      <c r="C188" s="203"/>
      <c r="D188" s="2"/>
      <c r="E188" s="5">
        <v>3</v>
      </c>
    </row>
    <row r="189" spans="1:5" ht="27" customHeight="1">
      <c r="A189" s="202" t="s">
        <v>55</v>
      </c>
      <c r="B189" s="203"/>
      <c r="C189" s="203"/>
      <c r="D189" s="2"/>
      <c r="E189" s="5">
        <v>3</v>
      </c>
    </row>
    <row r="190" spans="1:5" ht="27" customHeight="1">
      <c r="A190" s="265" t="s">
        <v>417</v>
      </c>
      <c r="B190" s="266"/>
      <c r="C190" s="266"/>
      <c r="D190" s="34" t="s">
        <v>3</v>
      </c>
      <c r="E190" s="5"/>
    </row>
    <row r="191" spans="1:5" ht="27" customHeight="1">
      <c r="A191" s="202" t="s">
        <v>424</v>
      </c>
      <c r="B191" s="203"/>
      <c r="C191" s="203"/>
      <c r="D191" s="2"/>
      <c r="E191" s="5">
        <v>3</v>
      </c>
    </row>
    <row r="192" spans="1:5" ht="27" customHeight="1">
      <c r="A192" s="202" t="s">
        <v>425</v>
      </c>
      <c r="B192" s="203"/>
      <c r="C192" s="203"/>
      <c r="D192" s="2"/>
      <c r="E192" s="5">
        <v>3</v>
      </c>
    </row>
    <row r="193" spans="1:5" ht="27" customHeight="1">
      <c r="A193" s="202" t="s">
        <v>426</v>
      </c>
      <c r="B193" s="203"/>
      <c r="C193" s="203"/>
      <c r="D193" s="2"/>
      <c r="E193" s="5">
        <v>3</v>
      </c>
    </row>
    <row r="194" spans="1:5" ht="30" customHeight="1">
      <c r="A194" s="263" t="s">
        <v>427</v>
      </c>
      <c r="B194" s="264"/>
      <c r="C194" s="264"/>
      <c r="D194" s="2"/>
      <c r="E194" s="5">
        <v>3</v>
      </c>
    </row>
    <row r="195" spans="1:5" ht="27" customHeight="1">
      <c r="A195" s="202" t="s">
        <v>428</v>
      </c>
      <c r="B195" s="203"/>
      <c r="C195" s="203"/>
      <c r="D195" s="2"/>
      <c r="E195" s="5">
        <v>3</v>
      </c>
    </row>
    <row r="196" spans="1:5" ht="27" customHeight="1">
      <c r="A196" s="202" t="s">
        <v>429</v>
      </c>
      <c r="B196" s="203"/>
      <c r="C196" s="203"/>
      <c r="D196" s="2"/>
      <c r="E196" s="5">
        <v>3</v>
      </c>
    </row>
    <row r="197" spans="1:5" ht="27" customHeight="1">
      <c r="A197" s="169" t="s">
        <v>186</v>
      </c>
      <c r="B197" s="169"/>
      <c r="C197" s="169"/>
      <c r="D197" s="39">
        <f>SUM(D175:D196)</f>
        <v>0</v>
      </c>
      <c r="E197" s="5">
        <f>SUM(E175:E196)</f>
        <v>60</v>
      </c>
    </row>
    <row r="198" spans="1:5" ht="80.25" customHeight="1" thickBot="1">
      <c r="A198" s="46" t="s">
        <v>106</v>
      </c>
      <c r="B198" s="176" t="s">
        <v>143</v>
      </c>
      <c r="C198" s="176"/>
      <c r="D198" s="176"/>
      <c r="E198" s="5"/>
    </row>
    <row r="199" spans="1:5" ht="27" customHeight="1">
      <c r="A199" s="162" t="s">
        <v>187</v>
      </c>
      <c r="B199" s="163"/>
      <c r="C199" s="41" t="s">
        <v>164</v>
      </c>
      <c r="D199" s="42" t="s">
        <v>165</v>
      </c>
    </row>
    <row r="200" spans="1:5" ht="27" customHeight="1" thickBot="1">
      <c r="A200" s="164"/>
      <c r="B200" s="165"/>
      <c r="C200" s="43">
        <f>D197</f>
        <v>0</v>
      </c>
      <c r="D200" s="44">
        <f>C200/60*100</f>
        <v>0</v>
      </c>
    </row>
    <row r="201" spans="1:5" ht="27" customHeight="1" thickBot="1">
      <c r="A201" s="183"/>
      <c r="B201" s="184"/>
      <c r="C201" s="184"/>
      <c r="D201" s="185"/>
    </row>
    <row r="202" spans="1:5" ht="27" customHeight="1">
      <c r="A202" s="162" t="s">
        <v>188</v>
      </c>
      <c r="B202" s="163"/>
      <c r="C202" s="41" t="s">
        <v>189</v>
      </c>
      <c r="D202" s="47" t="s">
        <v>190</v>
      </c>
    </row>
    <row r="203" spans="1:5" ht="27" customHeight="1" thickBot="1">
      <c r="A203" s="164"/>
      <c r="B203" s="165"/>
      <c r="C203" s="48">
        <f>C123+C148+C170+C200</f>
        <v>0</v>
      </c>
      <c r="D203" s="49">
        <f>C203/195*100</f>
        <v>0</v>
      </c>
      <c r="E203" s="9">
        <f>E120+E145+E167+E197</f>
        <v>195</v>
      </c>
    </row>
    <row r="204" spans="1:5" ht="27" customHeight="1">
      <c r="A204" s="110"/>
      <c r="B204" s="110"/>
      <c r="C204" s="110"/>
      <c r="D204" s="110"/>
    </row>
    <row r="205" spans="1:5" ht="27" customHeight="1">
      <c r="A205" s="342" t="s">
        <v>452</v>
      </c>
      <c r="B205" s="342"/>
      <c r="C205" s="342"/>
      <c r="D205" s="342"/>
    </row>
    <row r="206" spans="1:5" ht="34.5" customHeight="1">
      <c r="A206" s="202" t="s">
        <v>191</v>
      </c>
      <c r="B206" s="203"/>
      <c r="C206" s="203"/>
      <c r="D206" s="204"/>
    </row>
    <row r="207" spans="1:5" ht="27" customHeight="1">
      <c r="A207" s="228" t="s">
        <v>443</v>
      </c>
      <c r="B207" s="229"/>
      <c r="C207" s="229"/>
      <c r="D207" s="33" t="s">
        <v>8</v>
      </c>
    </row>
    <row r="208" spans="1:5" ht="27" customHeight="1">
      <c r="A208" s="228" t="s">
        <v>177</v>
      </c>
      <c r="B208" s="229"/>
      <c r="C208" s="229"/>
      <c r="D208" s="34" t="s">
        <v>3</v>
      </c>
    </row>
    <row r="209" spans="1:5" ht="27" customHeight="1">
      <c r="A209" s="202" t="s">
        <v>56</v>
      </c>
      <c r="B209" s="203"/>
      <c r="C209" s="203"/>
      <c r="D209" s="80"/>
      <c r="E209" s="8">
        <v>3</v>
      </c>
    </row>
    <row r="210" spans="1:5" ht="27" customHeight="1">
      <c r="A210" s="202" t="s">
        <v>57</v>
      </c>
      <c r="B210" s="203"/>
      <c r="C210" s="203"/>
      <c r="D210" s="80"/>
      <c r="E210" s="8">
        <v>3</v>
      </c>
    </row>
    <row r="211" spans="1:5" ht="27" customHeight="1">
      <c r="A211" s="202" t="s">
        <v>58</v>
      </c>
      <c r="B211" s="203"/>
      <c r="C211" s="203"/>
      <c r="D211" s="80"/>
      <c r="E211" s="8">
        <v>3</v>
      </c>
    </row>
    <row r="212" spans="1:5" ht="27" customHeight="1">
      <c r="A212" s="263" t="s">
        <v>59</v>
      </c>
      <c r="B212" s="264"/>
      <c r="C212" s="264"/>
      <c r="D212" s="80"/>
      <c r="E212" s="8">
        <v>3</v>
      </c>
    </row>
    <row r="213" spans="1:5" ht="27" customHeight="1">
      <c r="A213" s="228" t="s">
        <v>162</v>
      </c>
      <c r="B213" s="229"/>
      <c r="C213" s="229"/>
      <c r="D213" s="34" t="s">
        <v>3</v>
      </c>
    </row>
    <row r="214" spans="1:5" ht="27" customHeight="1">
      <c r="A214" s="202" t="s">
        <v>60</v>
      </c>
      <c r="B214" s="203"/>
      <c r="C214" s="203"/>
      <c r="D214" s="2"/>
      <c r="E214" s="8">
        <v>3</v>
      </c>
    </row>
    <row r="215" spans="1:5" ht="27" customHeight="1">
      <c r="A215" s="202" t="s">
        <v>61</v>
      </c>
      <c r="B215" s="203"/>
      <c r="C215" s="203"/>
      <c r="D215" s="2"/>
      <c r="E215" s="8">
        <v>3</v>
      </c>
    </row>
    <row r="216" spans="1:5" ht="27" customHeight="1">
      <c r="A216" s="265" t="s">
        <v>417</v>
      </c>
      <c r="B216" s="266"/>
      <c r="C216" s="266"/>
      <c r="D216" s="34" t="s">
        <v>3</v>
      </c>
      <c r="E216" s="8"/>
    </row>
    <row r="217" spans="1:5" ht="27" customHeight="1">
      <c r="A217" s="247" t="s">
        <v>432</v>
      </c>
      <c r="B217" s="248"/>
      <c r="C217" s="248"/>
      <c r="D217" s="2"/>
      <c r="E217" s="8">
        <v>3</v>
      </c>
    </row>
    <row r="218" spans="1:5" ht="27" customHeight="1">
      <c r="A218" s="247" t="s">
        <v>433</v>
      </c>
      <c r="B218" s="248"/>
      <c r="C218" s="248"/>
      <c r="D218" s="2"/>
      <c r="E218" s="8">
        <v>3</v>
      </c>
    </row>
    <row r="219" spans="1:5" ht="27" customHeight="1">
      <c r="A219" s="247" t="s">
        <v>434</v>
      </c>
      <c r="B219" s="248"/>
      <c r="C219" s="248"/>
      <c r="D219" s="2"/>
      <c r="E219" s="8">
        <v>3</v>
      </c>
    </row>
    <row r="220" spans="1:5" ht="27" customHeight="1">
      <c r="A220" s="267" t="s">
        <v>435</v>
      </c>
      <c r="B220" s="268"/>
      <c r="C220" s="268"/>
      <c r="D220" s="2"/>
      <c r="E220" s="8">
        <v>3</v>
      </c>
    </row>
    <row r="221" spans="1:5" ht="27" customHeight="1">
      <c r="A221" s="169" t="s">
        <v>194</v>
      </c>
      <c r="B221" s="169"/>
      <c r="C221" s="169"/>
      <c r="D221" s="39">
        <f>SUM(D209:D220)</f>
        <v>0</v>
      </c>
      <c r="E221" s="9">
        <f>SUM(E209:E220)</f>
        <v>30</v>
      </c>
    </row>
    <row r="222" spans="1:5" ht="80.25" customHeight="1" thickBot="1">
      <c r="A222" s="50" t="s">
        <v>106</v>
      </c>
      <c r="B222" s="176" t="s">
        <v>143</v>
      </c>
      <c r="C222" s="176"/>
      <c r="D222" s="176"/>
    </row>
    <row r="223" spans="1:5" ht="27" customHeight="1">
      <c r="A223" s="162" t="s">
        <v>195</v>
      </c>
      <c r="B223" s="163"/>
      <c r="C223" s="41" t="s">
        <v>164</v>
      </c>
      <c r="D223" s="42" t="s">
        <v>165</v>
      </c>
    </row>
    <row r="224" spans="1:5" ht="27" customHeight="1" thickBot="1">
      <c r="A224" s="164"/>
      <c r="B224" s="165"/>
      <c r="C224" s="51">
        <f>D221</f>
        <v>0</v>
      </c>
      <c r="D224" s="44">
        <f>C224/30*100</f>
        <v>0</v>
      </c>
    </row>
    <row r="225" spans="1:5" ht="27" customHeight="1">
      <c r="A225" s="338"/>
      <c r="B225" s="339"/>
      <c r="C225" s="339"/>
      <c r="D225" s="340"/>
    </row>
    <row r="226" spans="1:5" ht="33.75" customHeight="1">
      <c r="A226" s="166" t="s">
        <v>192</v>
      </c>
      <c r="B226" s="167"/>
      <c r="C226" s="167"/>
      <c r="D226" s="186"/>
    </row>
    <row r="227" spans="1:5" ht="27" customHeight="1">
      <c r="A227" s="173" t="s">
        <v>442</v>
      </c>
      <c r="B227" s="174"/>
      <c r="C227" s="175"/>
      <c r="D227" s="33" t="s">
        <v>8</v>
      </c>
    </row>
    <row r="228" spans="1:5" ht="27" customHeight="1">
      <c r="A228" s="228" t="s">
        <v>198</v>
      </c>
      <c r="B228" s="229"/>
      <c r="C228" s="229"/>
      <c r="D228" s="34" t="s">
        <v>3</v>
      </c>
    </row>
    <row r="229" spans="1:5" ht="27" customHeight="1">
      <c r="A229" s="166" t="s">
        <v>62</v>
      </c>
      <c r="B229" s="167"/>
      <c r="C229" s="168"/>
      <c r="D229" s="81"/>
      <c r="E229" s="8">
        <v>3</v>
      </c>
    </row>
    <row r="230" spans="1:5" ht="27" customHeight="1">
      <c r="A230" s="166" t="s">
        <v>63</v>
      </c>
      <c r="B230" s="167"/>
      <c r="C230" s="168"/>
      <c r="D230" s="81"/>
      <c r="E230" s="8">
        <v>3</v>
      </c>
    </row>
    <row r="231" spans="1:5" ht="27" customHeight="1">
      <c r="A231" s="166" t="s">
        <v>64</v>
      </c>
      <c r="B231" s="167"/>
      <c r="C231" s="168"/>
      <c r="D231" s="81"/>
      <c r="E231" s="8">
        <v>3</v>
      </c>
    </row>
    <row r="232" spans="1:5" ht="27" customHeight="1">
      <c r="A232" s="173" t="s">
        <v>162</v>
      </c>
      <c r="B232" s="174"/>
      <c r="C232" s="175"/>
      <c r="D232" s="34" t="s">
        <v>3</v>
      </c>
    </row>
    <row r="233" spans="1:5" ht="27" customHeight="1">
      <c r="A233" s="166" t="s">
        <v>65</v>
      </c>
      <c r="B233" s="167"/>
      <c r="C233" s="168"/>
      <c r="D233" s="82"/>
      <c r="E233" s="8">
        <v>3</v>
      </c>
    </row>
    <row r="234" spans="1:5" ht="27" customHeight="1">
      <c r="A234" s="166" t="s">
        <v>66</v>
      </c>
      <c r="B234" s="167"/>
      <c r="C234" s="168"/>
      <c r="D234" s="82"/>
      <c r="E234" s="8">
        <v>3</v>
      </c>
    </row>
    <row r="235" spans="1:5" ht="31.5" customHeight="1">
      <c r="A235" s="166" t="s">
        <v>67</v>
      </c>
      <c r="B235" s="167"/>
      <c r="C235" s="168"/>
      <c r="D235" s="82"/>
      <c r="E235" s="8">
        <v>3</v>
      </c>
    </row>
    <row r="236" spans="1:5" ht="27" customHeight="1">
      <c r="A236" s="180" t="s">
        <v>417</v>
      </c>
      <c r="B236" s="181"/>
      <c r="C236" s="182"/>
      <c r="D236" s="34" t="s">
        <v>3</v>
      </c>
      <c r="E236" s="8"/>
    </row>
    <row r="237" spans="1:5" ht="27" customHeight="1">
      <c r="A237" s="285" t="s">
        <v>436</v>
      </c>
      <c r="B237" s="286"/>
      <c r="C237" s="287"/>
      <c r="D237" s="82"/>
      <c r="E237" s="8">
        <v>3</v>
      </c>
    </row>
    <row r="238" spans="1:5" ht="27" customHeight="1">
      <c r="A238" s="285" t="s">
        <v>437</v>
      </c>
      <c r="B238" s="286"/>
      <c r="C238" s="287"/>
      <c r="D238" s="82"/>
      <c r="E238" s="8">
        <v>3</v>
      </c>
    </row>
    <row r="239" spans="1:5" ht="27" customHeight="1">
      <c r="A239" s="285" t="s">
        <v>438</v>
      </c>
      <c r="B239" s="286"/>
      <c r="C239" s="287"/>
      <c r="D239" s="82"/>
      <c r="E239" s="8">
        <v>3</v>
      </c>
    </row>
    <row r="240" spans="1:5" ht="27" customHeight="1">
      <c r="A240" s="285" t="s">
        <v>439</v>
      </c>
      <c r="B240" s="286"/>
      <c r="C240" s="287"/>
      <c r="D240" s="82"/>
      <c r="E240" s="8">
        <v>3</v>
      </c>
    </row>
    <row r="241" spans="1:5" ht="27" customHeight="1">
      <c r="A241" s="285" t="s">
        <v>440</v>
      </c>
      <c r="B241" s="286"/>
      <c r="C241" s="287"/>
      <c r="D241" s="82"/>
      <c r="E241" s="8">
        <v>3</v>
      </c>
    </row>
    <row r="242" spans="1:5" ht="27" customHeight="1">
      <c r="A242" s="169" t="s">
        <v>196</v>
      </c>
      <c r="B242" s="169"/>
      <c r="C242" s="169"/>
      <c r="D242" s="39">
        <f>SUM(D229:D241)</f>
        <v>0</v>
      </c>
      <c r="E242" s="9">
        <f>SUM(E229:E241)</f>
        <v>33</v>
      </c>
    </row>
    <row r="243" spans="1:5" ht="75.75" customHeight="1" thickBot="1">
      <c r="A243" s="46" t="s">
        <v>106</v>
      </c>
      <c r="B243" s="176" t="s">
        <v>143</v>
      </c>
      <c r="C243" s="176"/>
      <c r="D243" s="176"/>
    </row>
    <row r="244" spans="1:5" ht="27" customHeight="1">
      <c r="A244" s="162" t="s">
        <v>197</v>
      </c>
      <c r="B244" s="163"/>
      <c r="C244" s="41" t="s">
        <v>164</v>
      </c>
      <c r="D244" s="42" t="s">
        <v>165</v>
      </c>
    </row>
    <row r="245" spans="1:5" ht="27" customHeight="1" thickBot="1">
      <c r="A245" s="164"/>
      <c r="B245" s="165"/>
      <c r="C245" s="52">
        <f>D242</f>
        <v>0</v>
      </c>
      <c r="D245" s="53">
        <f>C245/33*100</f>
        <v>0</v>
      </c>
    </row>
    <row r="246" spans="1:5" ht="27" customHeight="1">
      <c r="A246" s="335"/>
      <c r="B246" s="336"/>
      <c r="C246" s="336"/>
      <c r="D246" s="337"/>
    </row>
    <row r="247" spans="1:5" ht="30.75" customHeight="1">
      <c r="A247" s="202" t="s">
        <v>175</v>
      </c>
      <c r="B247" s="203"/>
      <c r="C247" s="203"/>
      <c r="D247" s="204"/>
    </row>
    <row r="248" spans="1:5" ht="27" customHeight="1">
      <c r="A248" s="228" t="s">
        <v>448</v>
      </c>
      <c r="B248" s="229"/>
      <c r="C248" s="229"/>
      <c r="D248" s="33" t="s">
        <v>8</v>
      </c>
    </row>
    <row r="249" spans="1:5" ht="27" customHeight="1">
      <c r="A249" s="228" t="s">
        <v>161</v>
      </c>
      <c r="B249" s="229"/>
      <c r="C249" s="229"/>
      <c r="D249" s="34" t="s">
        <v>3</v>
      </c>
    </row>
    <row r="250" spans="1:5" ht="27" customHeight="1">
      <c r="A250" s="166" t="s">
        <v>68</v>
      </c>
      <c r="B250" s="167"/>
      <c r="C250" s="168"/>
      <c r="D250" s="79"/>
      <c r="E250" s="8">
        <v>3</v>
      </c>
    </row>
    <row r="251" spans="1:5" ht="27" customHeight="1">
      <c r="A251" s="166" t="s">
        <v>69</v>
      </c>
      <c r="B251" s="167"/>
      <c r="C251" s="168"/>
      <c r="D251" s="79"/>
      <c r="E251" s="8">
        <v>3</v>
      </c>
    </row>
    <row r="252" spans="1:5" ht="27" customHeight="1">
      <c r="A252" s="166" t="s">
        <v>70</v>
      </c>
      <c r="B252" s="167"/>
      <c r="C252" s="168"/>
      <c r="D252" s="79"/>
      <c r="E252" s="8">
        <v>3</v>
      </c>
    </row>
    <row r="253" spans="1:5" ht="27" customHeight="1">
      <c r="A253" s="166" t="s">
        <v>71</v>
      </c>
      <c r="B253" s="167"/>
      <c r="C253" s="168"/>
      <c r="D253" s="79"/>
      <c r="E253" s="8">
        <v>3</v>
      </c>
    </row>
    <row r="254" spans="1:5" ht="27" customHeight="1">
      <c r="A254" s="166" t="s">
        <v>72</v>
      </c>
      <c r="B254" s="167"/>
      <c r="C254" s="168"/>
      <c r="D254" s="79"/>
      <c r="E254" s="8">
        <v>3</v>
      </c>
    </row>
    <row r="255" spans="1:5" ht="27" customHeight="1">
      <c r="A255" s="166" t="s">
        <v>73</v>
      </c>
      <c r="B255" s="167"/>
      <c r="C255" s="168"/>
      <c r="D255" s="79"/>
      <c r="E255" s="8">
        <v>3</v>
      </c>
    </row>
    <row r="256" spans="1:5" ht="27" customHeight="1">
      <c r="A256" s="166" t="s">
        <v>74</v>
      </c>
      <c r="B256" s="167"/>
      <c r="C256" s="168"/>
      <c r="D256" s="79"/>
      <c r="E256" s="8">
        <v>3</v>
      </c>
    </row>
    <row r="257" spans="1:5" ht="27" customHeight="1">
      <c r="A257" s="166" t="s">
        <v>75</v>
      </c>
      <c r="B257" s="167"/>
      <c r="C257" s="168"/>
      <c r="D257" s="79"/>
      <c r="E257" s="8">
        <v>3</v>
      </c>
    </row>
    <row r="258" spans="1:5" ht="27" customHeight="1">
      <c r="A258" s="166" t="s">
        <v>76</v>
      </c>
      <c r="B258" s="167"/>
      <c r="C258" s="168"/>
      <c r="D258" s="79"/>
      <c r="E258" s="8">
        <v>3</v>
      </c>
    </row>
    <row r="259" spans="1:5" ht="27" customHeight="1">
      <c r="A259" s="173" t="s">
        <v>162</v>
      </c>
      <c r="B259" s="174"/>
      <c r="C259" s="175"/>
      <c r="D259" s="34" t="s">
        <v>3</v>
      </c>
    </row>
    <row r="260" spans="1:5" ht="27" customHeight="1">
      <c r="A260" s="282" t="s">
        <v>537</v>
      </c>
      <c r="B260" s="283"/>
      <c r="C260" s="284"/>
      <c r="D260" s="2"/>
      <c r="E260" s="8">
        <v>3</v>
      </c>
    </row>
    <row r="261" spans="1:5" ht="27" customHeight="1">
      <c r="A261" s="166" t="s">
        <v>77</v>
      </c>
      <c r="B261" s="167"/>
      <c r="C261" s="168"/>
      <c r="D261" s="2"/>
      <c r="E261" s="8">
        <v>3</v>
      </c>
    </row>
    <row r="262" spans="1:5" ht="27" customHeight="1">
      <c r="A262" s="166" t="s">
        <v>78</v>
      </c>
      <c r="B262" s="167"/>
      <c r="C262" s="168"/>
      <c r="D262" s="2"/>
      <c r="E262" s="8">
        <v>3</v>
      </c>
    </row>
    <row r="263" spans="1:5" ht="27" customHeight="1">
      <c r="A263" s="166" t="s">
        <v>79</v>
      </c>
      <c r="B263" s="167"/>
      <c r="C263" s="168"/>
      <c r="D263" s="2"/>
      <c r="E263" s="8">
        <v>3</v>
      </c>
    </row>
    <row r="264" spans="1:5" ht="27" customHeight="1">
      <c r="A264" s="166" t="s">
        <v>80</v>
      </c>
      <c r="B264" s="167"/>
      <c r="C264" s="168"/>
      <c r="D264" s="2"/>
      <c r="E264" s="8">
        <v>3</v>
      </c>
    </row>
    <row r="265" spans="1:5" ht="27" customHeight="1">
      <c r="A265" s="166" t="s">
        <v>81</v>
      </c>
      <c r="B265" s="167"/>
      <c r="C265" s="168"/>
      <c r="D265" s="2"/>
      <c r="E265" s="8">
        <v>3</v>
      </c>
    </row>
    <row r="266" spans="1:5" ht="27" customHeight="1">
      <c r="A266" s="166" t="s">
        <v>82</v>
      </c>
      <c r="B266" s="167"/>
      <c r="C266" s="168"/>
      <c r="D266" s="2"/>
      <c r="E266" s="8">
        <v>3</v>
      </c>
    </row>
    <row r="267" spans="1:5" ht="27" customHeight="1">
      <c r="A267" s="166" t="s">
        <v>83</v>
      </c>
      <c r="B267" s="167"/>
      <c r="C267" s="168"/>
      <c r="D267" s="2"/>
      <c r="E267" s="8">
        <v>3</v>
      </c>
    </row>
    <row r="268" spans="1:5" ht="27" customHeight="1">
      <c r="A268" s="166" t="s">
        <v>84</v>
      </c>
      <c r="B268" s="167"/>
      <c r="C268" s="168"/>
      <c r="D268" s="2"/>
      <c r="E268" s="8">
        <v>3</v>
      </c>
    </row>
    <row r="269" spans="1:5" ht="27" customHeight="1">
      <c r="A269" s="180" t="s">
        <v>417</v>
      </c>
      <c r="B269" s="181"/>
      <c r="C269" s="182"/>
      <c r="D269" s="34" t="s">
        <v>3</v>
      </c>
      <c r="E269" s="8"/>
    </row>
    <row r="270" spans="1:5" ht="27" customHeight="1">
      <c r="A270" s="285" t="s">
        <v>445</v>
      </c>
      <c r="B270" s="286"/>
      <c r="C270" s="287"/>
      <c r="D270" s="2"/>
      <c r="E270" s="8">
        <v>3</v>
      </c>
    </row>
    <row r="271" spans="1:5" ht="27" customHeight="1">
      <c r="A271" s="285" t="s">
        <v>446</v>
      </c>
      <c r="B271" s="286"/>
      <c r="C271" s="287"/>
      <c r="D271" s="2"/>
      <c r="E271" s="8">
        <v>3</v>
      </c>
    </row>
    <row r="272" spans="1:5" ht="27" customHeight="1">
      <c r="A272" s="285" t="s">
        <v>447</v>
      </c>
      <c r="B272" s="286"/>
      <c r="C272" s="287"/>
      <c r="D272" s="2"/>
      <c r="E272" s="8">
        <v>3</v>
      </c>
    </row>
    <row r="273" spans="1:5" ht="27" customHeight="1">
      <c r="A273" s="169" t="s">
        <v>199</v>
      </c>
      <c r="B273" s="169"/>
      <c r="C273" s="169"/>
      <c r="D273" s="39">
        <f>SUM(D250:D272)</f>
        <v>0</v>
      </c>
      <c r="E273" s="9">
        <f>SUM(E250:E272)</f>
        <v>63</v>
      </c>
    </row>
    <row r="274" spans="1:5" ht="80.25" customHeight="1" thickBot="1">
      <c r="A274" s="40" t="s">
        <v>106</v>
      </c>
      <c r="B274" s="176" t="s">
        <v>143</v>
      </c>
      <c r="C274" s="176"/>
      <c r="D274" s="176"/>
    </row>
    <row r="275" spans="1:5" ht="27" customHeight="1">
      <c r="A275" s="162" t="s">
        <v>200</v>
      </c>
      <c r="B275" s="163"/>
      <c r="C275" s="41" t="s">
        <v>164</v>
      </c>
      <c r="D275" s="42" t="s">
        <v>165</v>
      </c>
    </row>
    <row r="276" spans="1:5" ht="27" customHeight="1" thickBot="1">
      <c r="A276" s="164"/>
      <c r="B276" s="165"/>
      <c r="C276" s="43">
        <f>D273</f>
        <v>0</v>
      </c>
      <c r="D276" s="44">
        <f>C276/63*100</f>
        <v>0</v>
      </c>
    </row>
    <row r="277" spans="1:5" ht="27" customHeight="1">
      <c r="A277" s="195"/>
      <c r="B277" s="196"/>
      <c r="C277" s="196"/>
      <c r="D277" s="197"/>
    </row>
    <row r="278" spans="1:5" ht="32.25" customHeight="1">
      <c r="A278" s="202" t="s">
        <v>193</v>
      </c>
      <c r="B278" s="203"/>
      <c r="C278" s="203"/>
      <c r="D278" s="204"/>
    </row>
    <row r="279" spans="1:5" ht="27" customHeight="1">
      <c r="A279" s="228" t="s">
        <v>451</v>
      </c>
      <c r="B279" s="229"/>
      <c r="C279" s="229"/>
      <c r="D279" s="33" t="s">
        <v>8</v>
      </c>
    </row>
    <row r="280" spans="1:5" ht="27" customHeight="1">
      <c r="A280" s="228" t="s">
        <v>177</v>
      </c>
      <c r="B280" s="229"/>
      <c r="C280" s="229"/>
      <c r="D280" s="34" t="s">
        <v>3</v>
      </c>
    </row>
    <row r="281" spans="1:5" ht="27" customHeight="1">
      <c r="A281" s="166" t="s">
        <v>85</v>
      </c>
      <c r="B281" s="167"/>
      <c r="C281" s="168"/>
      <c r="D281" s="79"/>
      <c r="E281" s="8">
        <v>3</v>
      </c>
    </row>
    <row r="282" spans="1:5" ht="27" customHeight="1">
      <c r="A282" s="166" t="s">
        <v>86</v>
      </c>
      <c r="B282" s="167"/>
      <c r="C282" s="168"/>
      <c r="D282" s="79"/>
      <c r="E282" s="8">
        <v>3</v>
      </c>
    </row>
    <row r="283" spans="1:5" ht="27" customHeight="1">
      <c r="A283" s="166" t="s">
        <v>87</v>
      </c>
      <c r="B283" s="167"/>
      <c r="C283" s="168"/>
      <c r="D283" s="79"/>
      <c r="E283" s="8">
        <v>3</v>
      </c>
    </row>
    <row r="284" spans="1:5" ht="27" customHeight="1">
      <c r="A284" s="166" t="s">
        <v>88</v>
      </c>
      <c r="B284" s="167"/>
      <c r="C284" s="168"/>
      <c r="D284" s="79"/>
      <c r="E284" s="8">
        <v>3</v>
      </c>
    </row>
    <row r="285" spans="1:5" ht="27" customHeight="1">
      <c r="A285" s="166" t="s">
        <v>89</v>
      </c>
      <c r="B285" s="167"/>
      <c r="C285" s="168"/>
      <c r="D285" s="79"/>
      <c r="E285" s="8">
        <v>3</v>
      </c>
    </row>
    <row r="286" spans="1:5" ht="27" customHeight="1">
      <c r="A286" s="166" t="s">
        <v>90</v>
      </c>
      <c r="B286" s="167"/>
      <c r="C286" s="168"/>
      <c r="D286" s="79"/>
      <c r="E286" s="8">
        <v>3</v>
      </c>
    </row>
    <row r="287" spans="1:5" ht="27" customHeight="1">
      <c r="A287" s="166" t="s">
        <v>91</v>
      </c>
      <c r="B287" s="167"/>
      <c r="C287" s="168"/>
      <c r="D287" s="79"/>
      <c r="E287" s="8">
        <v>3</v>
      </c>
    </row>
    <row r="288" spans="1:5" ht="27" customHeight="1">
      <c r="A288" s="166" t="s">
        <v>92</v>
      </c>
      <c r="B288" s="167"/>
      <c r="C288" s="168"/>
      <c r="D288" s="79"/>
      <c r="E288" s="8">
        <v>3</v>
      </c>
    </row>
    <row r="289" spans="1:5" ht="27" customHeight="1">
      <c r="A289" s="166" t="s">
        <v>93</v>
      </c>
      <c r="B289" s="167"/>
      <c r="C289" s="168"/>
      <c r="D289" s="79"/>
      <c r="E289" s="8">
        <v>3</v>
      </c>
    </row>
    <row r="290" spans="1:5" ht="27" customHeight="1">
      <c r="A290" s="166" t="s">
        <v>100</v>
      </c>
      <c r="B290" s="167"/>
      <c r="C290" s="168"/>
      <c r="D290" s="79"/>
      <c r="E290" s="8">
        <v>3</v>
      </c>
    </row>
    <row r="291" spans="1:5" ht="27" customHeight="1">
      <c r="A291" s="166" t="s">
        <v>101</v>
      </c>
      <c r="B291" s="167"/>
      <c r="C291" s="168"/>
      <c r="D291" s="79"/>
      <c r="E291" s="8">
        <v>3</v>
      </c>
    </row>
    <row r="292" spans="1:5" ht="27" customHeight="1">
      <c r="A292" s="166" t="s">
        <v>102</v>
      </c>
      <c r="B292" s="167"/>
      <c r="C292" s="168"/>
      <c r="D292" s="79"/>
      <c r="E292" s="8">
        <v>3</v>
      </c>
    </row>
    <row r="293" spans="1:5" ht="27" customHeight="1">
      <c r="A293" s="166" t="s">
        <v>103</v>
      </c>
      <c r="B293" s="167"/>
      <c r="C293" s="168"/>
      <c r="D293" s="79"/>
      <c r="E293" s="8">
        <v>3</v>
      </c>
    </row>
    <row r="294" spans="1:5" ht="27" customHeight="1">
      <c r="A294" s="173" t="s">
        <v>162</v>
      </c>
      <c r="B294" s="174"/>
      <c r="C294" s="175"/>
      <c r="D294" s="34" t="s">
        <v>3</v>
      </c>
    </row>
    <row r="295" spans="1:5" ht="27" customHeight="1">
      <c r="A295" s="166" t="s">
        <v>94</v>
      </c>
      <c r="B295" s="167"/>
      <c r="C295" s="168"/>
      <c r="D295" s="2"/>
      <c r="E295" s="8">
        <v>3</v>
      </c>
    </row>
    <row r="296" spans="1:5" ht="27" customHeight="1">
      <c r="A296" s="166" t="s">
        <v>95</v>
      </c>
      <c r="B296" s="167"/>
      <c r="C296" s="168"/>
      <c r="D296" s="2"/>
      <c r="E296" s="8">
        <v>3</v>
      </c>
    </row>
    <row r="297" spans="1:5" ht="27" customHeight="1">
      <c r="A297" s="166" t="s">
        <v>96</v>
      </c>
      <c r="B297" s="167"/>
      <c r="C297" s="168"/>
      <c r="D297" s="2"/>
      <c r="E297" s="8">
        <v>3</v>
      </c>
    </row>
    <row r="298" spans="1:5" ht="27" customHeight="1">
      <c r="A298" s="166" t="s">
        <v>97</v>
      </c>
      <c r="B298" s="167"/>
      <c r="C298" s="168"/>
      <c r="D298" s="2"/>
      <c r="E298" s="8">
        <v>3</v>
      </c>
    </row>
    <row r="299" spans="1:5" ht="27" customHeight="1">
      <c r="A299" s="166" t="s">
        <v>98</v>
      </c>
      <c r="B299" s="167"/>
      <c r="C299" s="168"/>
      <c r="D299" s="2"/>
      <c r="E299" s="8">
        <v>3</v>
      </c>
    </row>
    <row r="300" spans="1:5" ht="27" customHeight="1">
      <c r="A300" s="166" t="s">
        <v>99</v>
      </c>
      <c r="B300" s="167"/>
      <c r="C300" s="168"/>
      <c r="D300" s="2"/>
      <c r="E300" s="8">
        <v>3</v>
      </c>
    </row>
    <row r="301" spans="1:5" ht="27" customHeight="1">
      <c r="A301" s="180" t="s">
        <v>417</v>
      </c>
      <c r="B301" s="181"/>
      <c r="C301" s="182"/>
      <c r="D301" s="34" t="s">
        <v>3</v>
      </c>
      <c r="E301" s="8"/>
    </row>
    <row r="302" spans="1:5" ht="27" customHeight="1">
      <c r="A302" s="285" t="s">
        <v>449</v>
      </c>
      <c r="B302" s="286"/>
      <c r="C302" s="287"/>
      <c r="D302" s="2"/>
      <c r="E302" s="8">
        <v>3</v>
      </c>
    </row>
    <row r="303" spans="1:5" ht="27" customHeight="1">
      <c r="A303" s="285" t="s">
        <v>450</v>
      </c>
      <c r="B303" s="286"/>
      <c r="C303" s="287"/>
      <c r="D303" s="2"/>
      <c r="E303" s="8">
        <v>3</v>
      </c>
    </row>
    <row r="304" spans="1:5" ht="27" customHeight="1">
      <c r="A304" s="169" t="s">
        <v>202</v>
      </c>
      <c r="B304" s="169"/>
      <c r="C304" s="169"/>
      <c r="D304" s="39">
        <f>SUM(D281:D303)</f>
        <v>0</v>
      </c>
      <c r="E304" s="9">
        <f>SUM(E281:E303)</f>
        <v>63</v>
      </c>
    </row>
    <row r="305" spans="1:5" ht="80.25" customHeight="1" thickBot="1">
      <c r="A305" s="40" t="s">
        <v>106</v>
      </c>
      <c r="B305" s="176" t="s">
        <v>143</v>
      </c>
      <c r="C305" s="176"/>
      <c r="D305" s="176"/>
    </row>
    <row r="306" spans="1:5" ht="27" customHeight="1">
      <c r="A306" s="162" t="s">
        <v>203</v>
      </c>
      <c r="B306" s="163"/>
      <c r="C306" s="41" t="s">
        <v>164</v>
      </c>
      <c r="D306" s="42" t="s">
        <v>165</v>
      </c>
    </row>
    <row r="307" spans="1:5" ht="27" customHeight="1" thickBot="1">
      <c r="A307" s="164"/>
      <c r="B307" s="165"/>
      <c r="C307" s="52">
        <f>D304</f>
        <v>0</v>
      </c>
      <c r="D307" s="44">
        <f>C307/63*100</f>
        <v>0</v>
      </c>
    </row>
    <row r="308" spans="1:5" ht="27" customHeight="1" thickBot="1">
      <c r="A308" s="183"/>
      <c r="B308" s="184"/>
      <c r="C308" s="184"/>
      <c r="D308" s="185"/>
    </row>
    <row r="309" spans="1:5" ht="27" customHeight="1">
      <c r="A309" s="162" t="s">
        <v>204</v>
      </c>
      <c r="B309" s="163"/>
      <c r="C309" s="41" t="s">
        <v>189</v>
      </c>
      <c r="D309" s="47" t="s">
        <v>190</v>
      </c>
    </row>
    <row r="310" spans="1:5" ht="27" customHeight="1" thickBot="1">
      <c r="A310" s="164"/>
      <c r="B310" s="165"/>
      <c r="C310" s="54">
        <f>C224+C245+C276+C307</f>
        <v>0</v>
      </c>
      <c r="D310" s="49">
        <f>C310/189*100</f>
        <v>0</v>
      </c>
      <c r="E310" s="9">
        <f>E221+E242+E273+E304</f>
        <v>189</v>
      </c>
    </row>
    <row r="311" spans="1:5" ht="27" customHeight="1" thickBot="1">
      <c r="A311" s="183"/>
      <c r="B311" s="184"/>
      <c r="C311" s="184"/>
      <c r="D311" s="185"/>
    </row>
    <row r="312" spans="1:5" ht="27" customHeight="1">
      <c r="A312" s="364" t="s">
        <v>516</v>
      </c>
      <c r="B312" s="364"/>
      <c r="C312" s="364"/>
      <c r="D312" s="364"/>
    </row>
    <row r="313" spans="1:5" ht="51" customHeight="1">
      <c r="A313" s="166" t="s">
        <v>488</v>
      </c>
      <c r="B313" s="167"/>
      <c r="C313" s="167"/>
      <c r="D313" s="186"/>
    </row>
    <row r="314" spans="1:5" ht="27" customHeight="1">
      <c r="A314" s="173" t="s">
        <v>201</v>
      </c>
      <c r="B314" s="174"/>
      <c r="C314" s="175"/>
      <c r="D314" s="33" t="s">
        <v>8</v>
      </c>
    </row>
    <row r="315" spans="1:5" ht="27" customHeight="1">
      <c r="A315" s="173" t="s">
        <v>177</v>
      </c>
      <c r="B315" s="174"/>
      <c r="C315" s="175"/>
      <c r="D315" s="34" t="s">
        <v>3</v>
      </c>
    </row>
    <row r="316" spans="1:5" ht="27" customHeight="1">
      <c r="A316" s="166" t="s">
        <v>489</v>
      </c>
      <c r="B316" s="167"/>
      <c r="C316" s="168"/>
      <c r="D316" s="79"/>
      <c r="E316" s="8">
        <v>3</v>
      </c>
    </row>
    <row r="317" spans="1:5" ht="27" customHeight="1">
      <c r="A317" s="166" t="s">
        <v>490</v>
      </c>
      <c r="B317" s="167"/>
      <c r="C317" s="168"/>
      <c r="D317" s="79"/>
      <c r="E317" s="8">
        <v>3</v>
      </c>
    </row>
    <row r="318" spans="1:5" ht="27" customHeight="1">
      <c r="A318" s="166" t="s">
        <v>491</v>
      </c>
      <c r="B318" s="167"/>
      <c r="C318" s="168"/>
      <c r="D318" s="79"/>
      <c r="E318" s="8">
        <v>3</v>
      </c>
    </row>
    <row r="319" spans="1:5" ht="27" customHeight="1">
      <c r="A319" s="166" t="s">
        <v>492</v>
      </c>
      <c r="B319" s="167"/>
      <c r="C319" s="168"/>
      <c r="D319" s="79"/>
      <c r="E319" s="8">
        <v>3</v>
      </c>
    </row>
    <row r="320" spans="1:5" ht="27" customHeight="1">
      <c r="A320" s="166" t="s">
        <v>493</v>
      </c>
      <c r="B320" s="167"/>
      <c r="C320" s="168"/>
      <c r="D320" s="79"/>
      <c r="E320" s="8">
        <v>3</v>
      </c>
    </row>
    <row r="321" spans="1:5" ht="27" customHeight="1">
      <c r="A321" s="166" t="s">
        <v>494</v>
      </c>
      <c r="B321" s="167"/>
      <c r="C321" s="168"/>
      <c r="D321" s="79"/>
      <c r="E321" s="8">
        <v>3</v>
      </c>
    </row>
    <row r="322" spans="1:5" ht="27" customHeight="1">
      <c r="A322" s="166" t="s">
        <v>495</v>
      </c>
      <c r="B322" s="167"/>
      <c r="C322" s="168"/>
      <c r="D322" s="79"/>
      <c r="E322" s="8">
        <v>3</v>
      </c>
    </row>
    <row r="323" spans="1:5" ht="27" customHeight="1">
      <c r="A323" s="166" t="s">
        <v>496</v>
      </c>
      <c r="B323" s="167"/>
      <c r="C323" s="168"/>
      <c r="D323" s="79"/>
      <c r="E323" s="8">
        <v>3</v>
      </c>
    </row>
    <row r="324" spans="1:5" ht="27" customHeight="1">
      <c r="A324" s="166" t="s">
        <v>497</v>
      </c>
      <c r="B324" s="167"/>
      <c r="C324" s="168"/>
      <c r="D324" s="79"/>
      <c r="E324" s="8">
        <v>3</v>
      </c>
    </row>
    <row r="325" spans="1:5" ht="27" customHeight="1">
      <c r="A325" s="166" t="s">
        <v>498</v>
      </c>
      <c r="B325" s="167"/>
      <c r="C325" s="168"/>
      <c r="D325" s="79"/>
      <c r="E325" s="8">
        <v>3</v>
      </c>
    </row>
    <row r="326" spans="1:5" ht="27" customHeight="1">
      <c r="A326" s="173" t="s">
        <v>162</v>
      </c>
      <c r="B326" s="174"/>
      <c r="C326" s="175"/>
      <c r="D326" s="34" t="s">
        <v>3</v>
      </c>
    </row>
    <row r="327" spans="1:5" ht="27" customHeight="1">
      <c r="A327" s="166" t="s">
        <v>499</v>
      </c>
      <c r="B327" s="167"/>
      <c r="C327" s="168"/>
      <c r="D327" s="2"/>
      <c r="E327" s="8">
        <v>3</v>
      </c>
    </row>
    <row r="328" spans="1:5" ht="27" customHeight="1">
      <c r="A328" s="166" t="s">
        <v>500</v>
      </c>
      <c r="B328" s="167"/>
      <c r="C328" s="168"/>
      <c r="D328" s="2"/>
      <c r="E328" s="8">
        <v>3</v>
      </c>
    </row>
    <row r="329" spans="1:5" ht="27" customHeight="1">
      <c r="A329" s="166" t="s">
        <v>501</v>
      </c>
      <c r="B329" s="167"/>
      <c r="C329" s="168"/>
      <c r="D329" s="2"/>
      <c r="E329" s="8">
        <v>3</v>
      </c>
    </row>
    <row r="330" spans="1:5" ht="27" customHeight="1">
      <c r="A330" s="166" t="s">
        <v>502</v>
      </c>
      <c r="B330" s="167"/>
      <c r="C330" s="168"/>
      <c r="D330" s="2"/>
      <c r="E330" s="8">
        <v>3</v>
      </c>
    </row>
    <row r="331" spans="1:5" ht="27" customHeight="1">
      <c r="A331" s="180" t="s">
        <v>417</v>
      </c>
      <c r="B331" s="181"/>
      <c r="C331" s="182"/>
      <c r="D331" s="34" t="s">
        <v>3</v>
      </c>
      <c r="E331" s="8"/>
    </row>
    <row r="332" spans="1:5" ht="27" customHeight="1">
      <c r="A332" s="166" t="s">
        <v>503</v>
      </c>
      <c r="B332" s="167"/>
      <c r="C332" s="168"/>
      <c r="D332" s="2"/>
      <c r="E332" s="8">
        <v>3</v>
      </c>
    </row>
    <row r="333" spans="1:5" ht="27" customHeight="1">
      <c r="A333" s="166" t="s">
        <v>504</v>
      </c>
      <c r="B333" s="167"/>
      <c r="C333" s="168"/>
      <c r="D333" s="2"/>
      <c r="E333" s="8">
        <v>3</v>
      </c>
    </row>
    <row r="334" spans="1:5" ht="27" customHeight="1">
      <c r="A334" s="166" t="s">
        <v>515</v>
      </c>
      <c r="B334" s="167"/>
      <c r="C334" s="168"/>
      <c r="D334" s="2"/>
      <c r="E334" s="8">
        <v>3</v>
      </c>
    </row>
    <row r="335" spans="1:5" ht="27" customHeight="1">
      <c r="A335" s="166" t="s">
        <v>505</v>
      </c>
      <c r="B335" s="167"/>
      <c r="C335" s="168"/>
      <c r="D335" s="2"/>
      <c r="E335" s="8">
        <v>3</v>
      </c>
    </row>
    <row r="336" spans="1:5" ht="27" customHeight="1">
      <c r="A336" s="169" t="s">
        <v>205</v>
      </c>
      <c r="B336" s="169"/>
      <c r="C336" s="169"/>
      <c r="D336" s="39">
        <f>SUM(D316:D335)</f>
        <v>0</v>
      </c>
      <c r="E336" s="8">
        <f>SUM(E316:E335)</f>
        <v>54</v>
      </c>
    </row>
    <row r="337" spans="1:5" ht="79.5" customHeight="1" thickBot="1">
      <c r="A337" s="56" t="s">
        <v>106</v>
      </c>
      <c r="B337" s="176" t="s">
        <v>143</v>
      </c>
      <c r="C337" s="176"/>
      <c r="D337" s="176"/>
      <c r="E337" s="8"/>
    </row>
    <row r="338" spans="1:5" ht="27" customHeight="1">
      <c r="A338" s="170" t="s">
        <v>520</v>
      </c>
      <c r="B338" s="171"/>
      <c r="C338" s="57" t="s">
        <v>164</v>
      </c>
      <c r="D338" s="58" t="s">
        <v>165</v>
      </c>
      <c r="E338" s="8"/>
    </row>
    <row r="339" spans="1:5" ht="27" customHeight="1" thickBot="1">
      <c r="A339" s="164"/>
      <c r="B339" s="165"/>
      <c r="C339" s="52">
        <f>D336</f>
        <v>0</v>
      </c>
      <c r="D339" s="44">
        <f>C339/54*100</f>
        <v>0</v>
      </c>
      <c r="E339" s="8"/>
    </row>
    <row r="340" spans="1:5" ht="27" customHeight="1" thickBot="1">
      <c r="A340" s="183"/>
      <c r="B340" s="184"/>
      <c r="C340" s="184"/>
      <c r="D340" s="185"/>
      <c r="E340" s="8"/>
    </row>
    <row r="341" spans="1:5" ht="27" customHeight="1">
      <c r="A341" s="162" t="s">
        <v>206</v>
      </c>
      <c r="B341" s="163"/>
      <c r="C341" s="41" t="s">
        <v>189</v>
      </c>
      <c r="D341" s="47" t="s">
        <v>190</v>
      </c>
      <c r="E341" s="8"/>
    </row>
    <row r="342" spans="1:5" ht="27" customHeight="1" thickBot="1">
      <c r="A342" s="164"/>
      <c r="B342" s="165"/>
      <c r="C342" s="59">
        <f>C339</f>
        <v>0</v>
      </c>
      <c r="D342" s="49">
        <f>C342/54*100</f>
        <v>0</v>
      </c>
      <c r="E342" s="8">
        <f>E336</f>
        <v>54</v>
      </c>
    </row>
    <row r="343" spans="1:5" ht="27" customHeight="1" thickBot="1">
      <c r="A343" s="172"/>
      <c r="B343" s="172"/>
      <c r="C343" s="172"/>
      <c r="D343" s="172"/>
      <c r="E343" s="8"/>
    </row>
    <row r="344" spans="1:5" ht="27" customHeight="1">
      <c r="A344" s="364" t="s">
        <v>514</v>
      </c>
      <c r="B344" s="364"/>
      <c r="C344" s="364"/>
      <c r="D344" s="364"/>
    </row>
    <row r="345" spans="1:5" ht="31.5" customHeight="1">
      <c r="A345" s="166" t="s">
        <v>176</v>
      </c>
      <c r="B345" s="167"/>
      <c r="C345" s="167"/>
      <c r="D345" s="186"/>
    </row>
    <row r="346" spans="1:5" ht="27" customHeight="1">
      <c r="A346" s="173" t="s">
        <v>513</v>
      </c>
      <c r="B346" s="174"/>
      <c r="C346" s="175"/>
      <c r="D346" s="33" t="s">
        <v>8</v>
      </c>
    </row>
    <row r="347" spans="1:5" ht="27" customHeight="1">
      <c r="A347" s="173" t="s">
        <v>177</v>
      </c>
      <c r="B347" s="174"/>
      <c r="C347" s="175"/>
      <c r="D347" s="34" t="s">
        <v>3</v>
      </c>
    </row>
    <row r="348" spans="1:5" ht="27" customHeight="1">
      <c r="A348" s="166" t="s">
        <v>115</v>
      </c>
      <c r="B348" s="167"/>
      <c r="C348" s="168"/>
      <c r="D348" s="79"/>
      <c r="E348" s="8">
        <v>3</v>
      </c>
    </row>
    <row r="349" spans="1:5" ht="27" customHeight="1">
      <c r="A349" s="166" t="s">
        <v>116</v>
      </c>
      <c r="B349" s="167"/>
      <c r="C349" s="168"/>
      <c r="D349" s="79"/>
      <c r="E349" s="8">
        <v>3</v>
      </c>
    </row>
    <row r="350" spans="1:5" ht="27" customHeight="1">
      <c r="A350" s="166" t="s">
        <v>117</v>
      </c>
      <c r="B350" s="167"/>
      <c r="C350" s="168"/>
      <c r="D350" s="79"/>
      <c r="E350" s="8">
        <v>3</v>
      </c>
    </row>
    <row r="351" spans="1:5" ht="27" customHeight="1">
      <c r="A351" s="166" t="s">
        <v>118</v>
      </c>
      <c r="B351" s="167"/>
      <c r="C351" s="168"/>
      <c r="D351" s="79"/>
      <c r="E351" s="8">
        <v>3</v>
      </c>
    </row>
    <row r="352" spans="1:5" ht="27" customHeight="1">
      <c r="A352" s="166" t="s">
        <v>207</v>
      </c>
      <c r="B352" s="167"/>
      <c r="C352" s="168"/>
      <c r="D352" s="79"/>
      <c r="E352" s="8">
        <v>3</v>
      </c>
    </row>
    <row r="353" spans="1:5" ht="27" customHeight="1">
      <c r="A353" s="166" t="s">
        <v>208</v>
      </c>
      <c r="B353" s="167"/>
      <c r="C353" s="168"/>
      <c r="D353" s="79"/>
      <c r="E353" s="8">
        <v>3</v>
      </c>
    </row>
    <row r="354" spans="1:5" ht="27" customHeight="1">
      <c r="A354" s="166" t="s">
        <v>209</v>
      </c>
      <c r="B354" s="167"/>
      <c r="C354" s="168"/>
      <c r="D354" s="79"/>
      <c r="E354" s="8">
        <v>3</v>
      </c>
    </row>
    <row r="355" spans="1:5" ht="27" customHeight="1">
      <c r="A355" s="166" t="s">
        <v>210</v>
      </c>
      <c r="B355" s="167"/>
      <c r="C355" s="168"/>
      <c r="D355" s="79"/>
      <c r="E355" s="8">
        <v>3</v>
      </c>
    </row>
    <row r="356" spans="1:5" ht="27" customHeight="1">
      <c r="A356" s="166" t="s">
        <v>211</v>
      </c>
      <c r="B356" s="167"/>
      <c r="C356" s="168"/>
      <c r="D356" s="79"/>
      <c r="E356" s="8">
        <v>3</v>
      </c>
    </row>
    <row r="357" spans="1:5" ht="27" customHeight="1">
      <c r="A357" s="166" t="s">
        <v>212</v>
      </c>
      <c r="B357" s="167"/>
      <c r="C357" s="168"/>
      <c r="D357" s="79"/>
      <c r="E357" s="8">
        <v>3</v>
      </c>
    </row>
    <row r="358" spans="1:5" ht="27" customHeight="1">
      <c r="A358" s="173" t="s">
        <v>162</v>
      </c>
      <c r="B358" s="174"/>
      <c r="C358" s="175"/>
      <c r="D358" s="34" t="s">
        <v>3</v>
      </c>
    </row>
    <row r="359" spans="1:5" ht="27" customHeight="1">
      <c r="A359" s="166" t="s">
        <v>119</v>
      </c>
      <c r="B359" s="167"/>
      <c r="C359" s="168"/>
      <c r="D359" s="2"/>
      <c r="E359" s="8">
        <v>3</v>
      </c>
    </row>
    <row r="360" spans="1:5" ht="27" customHeight="1">
      <c r="A360" s="166" t="s">
        <v>120</v>
      </c>
      <c r="B360" s="167"/>
      <c r="C360" s="168"/>
      <c r="D360" s="2"/>
      <c r="E360" s="8">
        <v>3</v>
      </c>
    </row>
    <row r="361" spans="1:5" ht="27" customHeight="1">
      <c r="A361" s="166" t="s">
        <v>121</v>
      </c>
      <c r="B361" s="167"/>
      <c r="C361" s="168"/>
      <c r="D361" s="2"/>
      <c r="E361" s="8">
        <v>3</v>
      </c>
    </row>
    <row r="362" spans="1:5" ht="27" customHeight="1">
      <c r="A362" s="166" t="s">
        <v>122</v>
      </c>
      <c r="B362" s="167"/>
      <c r="C362" s="168"/>
      <c r="D362" s="2"/>
      <c r="E362" s="8">
        <v>3</v>
      </c>
    </row>
    <row r="363" spans="1:5" ht="27" customHeight="1">
      <c r="A363" s="166" t="s">
        <v>123</v>
      </c>
      <c r="B363" s="167"/>
      <c r="C363" s="168"/>
      <c r="D363" s="2"/>
      <c r="E363" s="8">
        <v>3</v>
      </c>
    </row>
    <row r="364" spans="1:5" ht="27" customHeight="1">
      <c r="A364" s="166" t="s">
        <v>124</v>
      </c>
      <c r="B364" s="167"/>
      <c r="C364" s="168"/>
      <c r="D364" s="2"/>
      <c r="E364" s="8">
        <v>3</v>
      </c>
    </row>
    <row r="365" spans="1:5" ht="27" customHeight="1">
      <c r="A365" s="166" t="s">
        <v>125</v>
      </c>
      <c r="B365" s="167"/>
      <c r="C365" s="168"/>
      <c r="D365" s="2"/>
      <c r="E365" s="8">
        <v>3</v>
      </c>
    </row>
    <row r="366" spans="1:5" ht="27" customHeight="1">
      <c r="A366" s="166" t="s">
        <v>126</v>
      </c>
      <c r="B366" s="167"/>
      <c r="C366" s="168"/>
      <c r="D366" s="2"/>
      <c r="E366" s="8">
        <v>3</v>
      </c>
    </row>
    <row r="367" spans="1:5" ht="27" customHeight="1">
      <c r="A367" s="180" t="s">
        <v>417</v>
      </c>
      <c r="B367" s="181"/>
      <c r="C367" s="182"/>
      <c r="D367" s="34" t="s">
        <v>3</v>
      </c>
      <c r="E367" s="8"/>
    </row>
    <row r="368" spans="1:5" ht="27" customHeight="1">
      <c r="A368" s="166" t="s">
        <v>506</v>
      </c>
      <c r="B368" s="167"/>
      <c r="C368" s="168"/>
      <c r="D368" s="2"/>
      <c r="E368" s="8">
        <v>3</v>
      </c>
    </row>
    <row r="369" spans="1:5" ht="27" customHeight="1">
      <c r="A369" s="166" t="s">
        <v>507</v>
      </c>
      <c r="B369" s="167"/>
      <c r="C369" s="168"/>
      <c r="D369" s="2"/>
      <c r="E369" s="8">
        <v>3</v>
      </c>
    </row>
    <row r="370" spans="1:5" ht="27" customHeight="1">
      <c r="A370" s="166" t="s">
        <v>508</v>
      </c>
      <c r="B370" s="167"/>
      <c r="C370" s="168"/>
      <c r="D370" s="2"/>
      <c r="E370" s="8">
        <v>3</v>
      </c>
    </row>
    <row r="371" spans="1:5" ht="27" customHeight="1">
      <c r="A371" s="166" t="s">
        <v>509</v>
      </c>
      <c r="B371" s="167"/>
      <c r="C371" s="168"/>
      <c r="D371" s="2"/>
      <c r="E371" s="8">
        <v>3</v>
      </c>
    </row>
    <row r="372" spans="1:5" ht="27" customHeight="1">
      <c r="A372" s="166" t="s">
        <v>510</v>
      </c>
      <c r="B372" s="167"/>
      <c r="C372" s="168"/>
      <c r="D372" s="2"/>
      <c r="E372" s="8">
        <v>3</v>
      </c>
    </row>
    <row r="373" spans="1:5" ht="27" customHeight="1">
      <c r="A373" s="166" t="s">
        <v>511</v>
      </c>
      <c r="B373" s="167"/>
      <c r="C373" s="168"/>
      <c r="D373" s="2"/>
      <c r="E373" s="8">
        <v>3</v>
      </c>
    </row>
    <row r="374" spans="1:5" ht="27" customHeight="1">
      <c r="A374" s="166" t="s">
        <v>512</v>
      </c>
      <c r="B374" s="167"/>
      <c r="C374" s="168"/>
      <c r="D374" s="2"/>
      <c r="E374" s="8">
        <v>3</v>
      </c>
    </row>
    <row r="375" spans="1:5" ht="27" customHeight="1">
      <c r="A375" s="169" t="s">
        <v>213</v>
      </c>
      <c r="B375" s="169"/>
      <c r="C375" s="169"/>
      <c r="D375" s="39">
        <f>SUM(D348:D374)</f>
        <v>0</v>
      </c>
      <c r="E375" s="9">
        <f>SUM(E348:E374)</f>
        <v>75</v>
      </c>
    </row>
    <row r="376" spans="1:5" ht="79.5" customHeight="1" thickBot="1">
      <c r="A376" s="60" t="s">
        <v>106</v>
      </c>
      <c r="B376" s="176" t="s">
        <v>143</v>
      </c>
      <c r="C376" s="176"/>
      <c r="D376" s="176"/>
      <c r="E376" s="8"/>
    </row>
    <row r="377" spans="1:5" ht="27" customHeight="1">
      <c r="A377" s="162" t="s">
        <v>518</v>
      </c>
      <c r="B377" s="163"/>
      <c r="C377" s="41" t="s">
        <v>164</v>
      </c>
      <c r="D377" s="42" t="s">
        <v>165</v>
      </c>
    </row>
    <row r="378" spans="1:5" ht="27" customHeight="1" thickBot="1">
      <c r="A378" s="164"/>
      <c r="B378" s="165"/>
      <c r="C378" s="61">
        <f>D375</f>
        <v>0</v>
      </c>
      <c r="D378" s="44">
        <f>C378/75*100</f>
        <v>0</v>
      </c>
    </row>
    <row r="379" spans="1:5" ht="27" customHeight="1" thickBot="1">
      <c r="A379" s="177"/>
      <c r="B379" s="178"/>
      <c r="C379" s="178"/>
      <c r="D379" s="179"/>
    </row>
    <row r="380" spans="1:5" ht="27" customHeight="1">
      <c r="A380" s="162" t="s">
        <v>214</v>
      </c>
      <c r="B380" s="163"/>
      <c r="C380" s="41" t="s">
        <v>189</v>
      </c>
      <c r="D380" s="47" t="s">
        <v>190</v>
      </c>
    </row>
    <row r="381" spans="1:5" ht="27" customHeight="1" thickBot="1">
      <c r="A381" s="164"/>
      <c r="B381" s="165"/>
      <c r="C381" s="54">
        <f>C378</f>
        <v>0</v>
      </c>
      <c r="D381" s="49">
        <f>C381/75*100</f>
        <v>0</v>
      </c>
      <c r="E381" s="9">
        <f>E375</f>
        <v>75</v>
      </c>
    </row>
    <row r="382" spans="1:5" ht="27" customHeight="1" thickBot="1">
      <c r="A382" s="205"/>
      <c r="B382" s="206"/>
      <c r="C382" s="206"/>
      <c r="D382" s="207"/>
    </row>
    <row r="383" spans="1:5" ht="27" customHeight="1" thickBot="1">
      <c r="A383" s="162" t="s">
        <v>215</v>
      </c>
      <c r="B383" s="163"/>
      <c r="C383" s="62" t="s">
        <v>152</v>
      </c>
      <c r="D383" s="63" t="s">
        <v>153</v>
      </c>
      <c r="E383" s="9">
        <f>E381+E342+E310+E203</f>
        <v>513</v>
      </c>
    </row>
    <row r="384" spans="1:5" ht="33" customHeight="1">
      <c r="A384" s="361" t="s">
        <v>216</v>
      </c>
      <c r="B384" s="362"/>
      <c r="C384" s="347">
        <f>C203+C310+C342+C381</f>
        <v>0</v>
      </c>
      <c r="D384" s="349">
        <f>C384/513*100</f>
        <v>0</v>
      </c>
    </row>
    <row r="385" spans="1:4" ht="33" customHeight="1" thickBot="1">
      <c r="A385" s="258" t="s">
        <v>217</v>
      </c>
      <c r="B385" s="259"/>
      <c r="C385" s="348"/>
      <c r="D385" s="350"/>
    </row>
    <row r="386" spans="1:4" ht="27" customHeight="1" thickBot="1">
      <c r="A386" s="351"/>
      <c r="B386" s="352"/>
      <c r="C386" s="184"/>
      <c r="D386" s="185"/>
    </row>
    <row r="387" spans="1:4" ht="27" customHeight="1" thickBot="1">
      <c r="A387" s="359" t="s">
        <v>218</v>
      </c>
      <c r="B387" s="359"/>
      <c r="C387" s="359"/>
      <c r="D387" s="359"/>
    </row>
    <row r="388" spans="1:4" ht="27" customHeight="1" thickBot="1">
      <c r="A388" s="201" t="s">
        <v>110</v>
      </c>
      <c r="B388" s="201"/>
      <c r="C388" s="201"/>
      <c r="D388" s="201"/>
    </row>
    <row r="389" spans="1:4" ht="27" customHeight="1">
      <c r="A389" s="360" t="s">
        <v>219</v>
      </c>
      <c r="B389" s="353"/>
      <c r="C389" s="353" t="s">
        <v>220</v>
      </c>
      <c r="D389" s="354"/>
    </row>
    <row r="390" spans="1:4" ht="27" customHeight="1">
      <c r="A390" s="355" t="s">
        <v>5</v>
      </c>
      <c r="B390" s="356"/>
      <c r="C390" s="275" t="s">
        <v>221</v>
      </c>
      <c r="D390" s="276"/>
    </row>
    <row r="391" spans="1:4" ht="27" customHeight="1" thickBot="1">
      <c r="A391" s="357" t="s">
        <v>222</v>
      </c>
      <c r="B391" s="358"/>
      <c r="C391" s="279" t="s">
        <v>7</v>
      </c>
      <c r="D391" s="280"/>
    </row>
    <row r="392" spans="1:4" ht="31.5" customHeight="1" thickBot="1">
      <c r="A392" s="343" t="s">
        <v>223</v>
      </c>
      <c r="B392" s="343"/>
      <c r="C392" s="343"/>
      <c r="D392" s="343"/>
    </row>
    <row r="393" spans="1:4" ht="27" customHeight="1" thickBot="1">
      <c r="A393" s="64" t="s">
        <v>224</v>
      </c>
      <c r="B393" s="65" t="s">
        <v>225</v>
      </c>
      <c r="C393" s="65" t="s">
        <v>226</v>
      </c>
      <c r="D393" s="66" t="s">
        <v>105</v>
      </c>
    </row>
    <row r="394" spans="1:4" ht="27" customHeight="1">
      <c r="A394" s="67" t="s">
        <v>227</v>
      </c>
      <c r="B394" s="68">
        <v>1</v>
      </c>
      <c r="C394" s="68" t="e">
        <f>C62</f>
        <v>#VALUE!</v>
      </c>
      <c r="D394" s="69" t="e">
        <f>D62</f>
        <v>#VALUE!</v>
      </c>
    </row>
    <row r="395" spans="1:4" ht="27" customHeight="1">
      <c r="A395" s="70" t="s">
        <v>228</v>
      </c>
      <c r="B395" s="71">
        <v>1</v>
      </c>
      <c r="C395" s="71">
        <f>C86</f>
        <v>0</v>
      </c>
      <c r="D395" s="72">
        <f>D86</f>
        <v>0</v>
      </c>
    </row>
    <row r="396" spans="1:4" ht="27" customHeight="1" thickBot="1">
      <c r="A396" s="73" t="s">
        <v>229</v>
      </c>
      <c r="B396" s="43">
        <v>3</v>
      </c>
      <c r="C396" s="43">
        <f>C384</f>
        <v>0</v>
      </c>
      <c r="D396" s="44">
        <f>D384</f>
        <v>0</v>
      </c>
    </row>
    <row r="397" spans="1:4" ht="27" customHeight="1" thickBot="1">
      <c r="A397" s="344"/>
      <c r="B397" s="344"/>
      <c r="C397" s="344"/>
      <c r="D397" s="344"/>
    </row>
    <row r="398" spans="1:4" ht="40.5" customHeight="1" thickBot="1">
      <c r="A398" s="345" t="s">
        <v>111</v>
      </c>
      <c r="B398" s="345"/>
      <c r="C398" s="74" t="e">
        <f>IF(D398&gt;50,"SATISFATÓRIO","INSATISFATÓRIO")</f>
        <v>#VALUE!</v>
      </c>
      <c r="D398" s="75" t="e">
        <f>((C394/12*1)+(C395/42*1)+(C396/513*3))/5*100</f>
        <v>#VALUE!</v>
      </c>
    </row>
    <row r="399" spans="1:4" ht="27" customHeight="1" thickBot="1">
      <c r="A399" s="346"/>
      <c r="B399" s="346"/>
      <c r="C399" s="346"/>
      <c r="D399" s="346"/>
    </row>
    <row r="400" spans="1:4" ht="27" customHeight="1">
      <c r="A400" s="109" t="s">
        <v>112</v>
      </c>
      <c r="B400" s="109"/>
      <c r="C400" s="109"/>
      <c r="D400" s="109"/>
    </row>
    <row r="401" spans="1:4" ht="27" customHeight="1">
      <c r="A401" s="110" t="s">
        <v>230</v>
      </c>
      <c r="B401" s="110"/>
      <c r="C401" s="110"/>
      <c r="D401" s="110"/>
    </row>
    <row r="402" spans="1:4" ht="81.75" customHeight="1" thickBot="1">
      <c r="A402" s="111"/>
      <c r="B402" s="111"/>
      <c r="C402" s="111"/>
      <c r="D402" s="111"/>
    </row>
    <row r="403" spans="1:4" ht="27" customHeight="1">
      <c r="A403" s="112" t="s">
        <v>113</v>
      </c>
      <c r="B403" s="112"/>
      <c r="C403" s="112"/>
      <c r="D403" s="112"/>
    </row>
    <row r="404" spans="1:4" ht="57.75" customHeight="1" thickBot="1">
      <c r="A404" s="111"/>
      <c r="B404" s="111"/>
      <c r="C404" s="111"/>
      <c r="D404" s="111"/>
    </row>
    <row r="405" spans="1:4" ht="27" customHeight="1">
      <c r="A405" s="113" t="s">
        <v>399</v>
      </c>
      <c r="B405" s="114"/>
      <c r="C405" s="114"/>
      <c r="D405" s="115"/>
    </row>
    <row r="406" spans="1:4" ht="27" customHeight="1" thickBot="1">
      <c r="A406" s="76" t="s">
        <v>231</v>
      </c>
      <c r="B406" s="6"/>
      <c r="C406" s="77" t="s">
        <v>107</v>
      </c>
      <c r="D406" s="7"/>
    </row>
  </sheetData>
  <sheetProtection algorithmName="SHA-512" hashValue="RoM3iFNpSlBQdVEM9MB/K2and2gUC+M4ndtnZrHGShi5vnVPYWId3n2IMHlzUZfeQ7YYvYJCemjDvME8jyi1cg==" saltValue="4vxdMLpmEsXDZ3fPtyx9pg==" spinCount="100000" sheet="1" formatRows="0"/>
  <mergeCells count="401">
    <mergeCell ref="A1:D1"/>
    <mergeCell ref="A2:D2"/>
    <mergeCell ref="A32:C32"/>
    <mergeCell ref="A400:D400"/>
    <mergeCell ref="A401:D401"/>
    <mergeCell ref="A402:D402"/>
    <mergeCell ref="A403:D403"/>
    <mergeCell ref="A404:D404"/>
    <mergeCell ref="A405:D405"/>
    <mergeCell ref="A391:B391"/>
    <mergeCell ref="C391:D391"/>
    <mergeCell ref="A392:D392"/>
    <mergeCell ref="A397:D397"/>
    <mergeCell ref="A398:B398"/>
    <mergeCell ref="A399:D399"/>
    <mergeCell ref="A387:D387"/>
    <mergeCell ref="A388:D388"/>
    <mergeCell ref="A389:B389"/>
    <mergeCell ref="C389:D389"/>
    <mergeCell ref="A390:B390"/>
    <mergeCell ref="C390:D390"/>
    <mergeCell ref="A383:B383"/>
    <mergeCell ref="A384:B384"/>
    <mergeCell ref="C384:C385"/>
    <mergeCell ref="D384:D385"/>
    <mergeCell ref="A385:B385"/>
    <mergeCell ref="A386:D386"/>
    <mergeCell ref="A375:C375"/>
    <mergeCell ref="B376:D376"/>
    <mergeCell ref="A377:B378"/>
    <mergeCell ref="A379:D379"/>
    <mergeCell ref="A380:B381"/>
    <mergeCell ref="A382:D382"/>
    <mergeCell ref="A361:C361"/>
    <mergeCell ref="A362:C362"/>
    <mergeCell ref="A363:C363"/>
    <mergeCell ref="A364:C364"/>
    <mergeCell ref="A365:C365"/>
    <mergeCell ref="A355:C355"/>
    <mergeCell ref="A356:C356"/>
    <mergeCell ref="A357:C357"/>
    <mergeCell ref="A358:C358"/>
    <mergeCell ref="A359:C359"/>
    <mergeCell ref="A360:C360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49:C349"/>
    <mergeCell ref="A350:C350"/>
    <mergeCell ref="A351:C351"/>
    <mergeCell ref="A352:C352"/>
    <mergeCell ref="A353:C353"/>
    <mergeCell ref="A354:C354"/>
    <mergeCell ref="A343:D343"/>
    <mergeCell ref="A344:D344"/>
    <mergeCell ref="A345:D345"/>
    <mergeCell ref="A346:C346"/>
    <mergeCell ref="A347:C347"/>
    <mergeCell ref="A348:C348"/>
    <mergeCell ref="A335:C335"/>
    <mergeCell ref="A336:C336"/>
    <mergeCell ref="B337:D337"/>
    <mergeCell ref="A338:B339"/>
    <mergeCell ref="A340:D340"/>
    <mergeCell ref="A341:B342"/>
    <mergeCell ref="A329:C329"/>
    <mergeCell ref="A330:C330"/>
    <mergeCell ref="A331:C331"/>
    <mergeCell ref="A332:C332"/>
    <mergeCell ref="A333:C333"/>
    <mergeCell ref="A334:C334"/>
    <mergeCell ref="A323:C323"/>
    <mergeCell ref="A324:C324"/>
    <mergeCell ref="A325:C325"/>
    <mergeCell ref="A326:C326"/>
    <mergeCell ref="A327:C327"/>
    <mergeCell ref="A328:C328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06:B307"/>
    <mergeCell ref="A308:D308"/>
    <mergeCell ref="A309:B310"/>
    <mergeCell ref="A311:D311"/>
    <mergeCell ref="A312:D312"/>
    <mergeCell ref="A313:D313"/>
    <mergeCell ref="A300:C300"/>
    <mergeCell ref="A301:C301"/>
    <mergeCell ref="A302:C302"/>
    <mergeCell ref="A303:C303"/>
    <mergeCell ref="A304:C304"/>
    <mergeCell ref="B305:D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5:B276"/>
    <mergeCell ref="A277:D277"/>
    <mergeCell ref="A278:D278"/>
    <mergeCell ref="A279:C279"/>
    <mergeCell ref="A280:C280"/>
    <mergeCell ref="A281:C281"/>
    <mergeCell ref="A269:C269"/>
    <mergeCell ref="A270:C270"/>
    <mergeCell ref="A271:C271"/>
    <mergeCell ref="A272:C272"/>
    <mergeCell ref="A273:C273"/>
    <mergeCell ref="B274:D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4:B245"/>
    <mergeCell ref="A246:D246"/>
    <mergeCell ref="A247:D247"/>
    <mergeCell ref="A248:C248"/>
    <mergeCell ref="A249:C249"/>
    <mergeCell ref="A250:C250"/>
    <mergeCell ref="A238:C238"/>
    <mergeCell ref="A239:C239"/>
    <mergeCell ref="A240:C240"/>
    <mergeCell ref="A241:C241"/>
    <mergeCell ref="A242:C242"/>
    <mergeCell ref="B243:D243"/>
    <mergeCell ref="A232:C232"/>
    <mergeCell ref="A233:C233"/>
    <mergeCell ref="A234:C234"/>
    <mergeCell ref="A235:C235"/>
    <mergeCell ref="A236:C236"/>
    <mergeCell ref="A237:C237"/>
    <mergeCell ref="A226:D226"/>
    <mergeCell ref="A227:C227"/>
    <mergeCell ref="A228:C228"/>
    <mergeCell ref="A229:C229"/>
    <mergeCell ref="A230:C230"/>
    <mergeCell ref="A231:C231"/>
    <mergeCell ref="A219:C219"/>
    <mergeCell ref="A220:C220"/>
    <mergeCell ref="A221:C221"/>
    <mergeCell ref="B222:D222"/>
    <mergeCell ref="A223:B224"/>
    <mergeCell ref="A225:D225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199:B200"/>
    <mergeCell ref="A201:D201"/>
    <mergeCell ref="A202:B203"/>
    <mergeCell ref="A204:D204"/>
    <mergeCell ref="A205:D205"/>
    <mergeCell ref="A206:D206"/>
    <mergeCell ref="A193:C193"/>
    <mergeCell ref="A194:C194"/>
    <mergeCell ref="A195:C195"/>
    <mergeCell ref="A196:C196"/>
    <mergeCell ref="A197:C197"/>
    <mergeCell ref="B198:D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B168:D168"/>
    <mergeCell ref="A169:B170"/>
    <mergeCell ref="A171:D171"/>
    <mergeCell ref="A172:D172"/>
    <mergeCell ref="A173:C173"/>
    <mergeCell ref="A174:C174"/>
    <mergeCell ref="A161:C161"/>
    <mergeCell ref="A162:C162"/>
    <mergeCell ref="A163:C163"/>
    <mergeCell ref="A164:C164"/>
    <mergeCell ref="A166:C166"/>
    <mergeCell ref="A167:C167"/>
    <mergeCell ref="A165:C165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82:C82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3:D23"/>
    <mergeCell ref="A24:B24"/>
    <mergeCell ref="C24:D24"/>
    <mergeCell ref="A25:B25"/>
    <mergeCell ref="C25:D25"/>
    <mergeCell ref="A26:B26"/>
    <mergeCell ref="C26:D26"/>
    <mergeCell ref="A3:D3"/>
    <mergeCell ref="A4:D4"/>
    <mergeCell ref="A5:D5"/>
    <mergeCell ref="B6:D6"/>
    <mergeCell ref="A7:D7"/>
    <mergeCell ref="A8:D8"/>
    <mergeCell ref="A22:D22"/>
    <mergeCell ref="A16:D16"/>
    <mergeCell ref="B17:D17"/>
    <mergeCell ref="A19:D19"/>
    <mergeCell ref="A21:D21"/>
    <mergeCell ref="A9:D9"/>
    <mergeCell ref="B10:D10"/>
    <mergeCell ref="B11:D11"/>
    <mergeCell ref="B12:D12"/>
    <mergeCell ref="B13:D13"/>
    <mergeCell ref="B14:D14"/>
    <mergeCell ref="B20:D20"/>
    <mergeCell ref="B15:D15"/>
    <mergeCell ref="B18:D18"/>
  </mergeCells>
  <conditionalFormatting sqref="C398">
    <cfRule type="containsText" dxfId="7" priority="4" operator="containsText" text="INSATISFATÓRIO">
      <formula>NOT(ISERROR(SEARCH("INSATISFATÓRIO",C398)))</formula>
    </cfRule>
  </conditionalFormatting>
  <conditionalFormatting sqref="D398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rowBreaks count="2" manualBreakCount="2">
    <brk id="95" max="4" man="1"/>
    <brk id="14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D327:D330 D68:D81 D100:D112 D114:D116 D118:D119 D128:D135 D137:D139 D141:D144 D153:D156 D158:D160 D162:D166 D175:D182 D184:D189 D191:D196 D209:D212 D214:D215 D217:D220 D229:D231 D233:D235 D237:D241 D250:D258 D260:D268 D270:D272 D281:D293 D295:D300 D302:D303 D348:D357 D332:D335 D316:D325 D359:D366 D368:D374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DADOS!$A$43:$A$176</xm:f>
          </x14:formula1>
          <xm:sqref>B15</xm:sqref>
        </x14:dataValidation>
        <x14:dataValidation type="list" allowBlank="1" showInputMessage="1" showErrorMessage="1" xr:uid="{00000000-0002-0000-0200-000003000000}">
          <x14:formula1>
            <xm:f>DADOS!$A$8:$A$40</xm:f>
          </x14:formula1>
          <xm:sqref>B14:D14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6"/>
  <sheetViews>
    <sheetView view="pageBreakPreview" zoomScaleNormal="110" zoomScaleSheetLayoutView="100" workbookViewId="0">
      <selection activeCell="M281" sqref="M281"/>
    </sheetView>
  </sheetViews>
  <sheetFormatPr defaultColWidth="9.140625" defaultRowHeight="15"/>
  <cols>
    <col min="1" max="4" width="34" customWidth="1"/>
    <col min="5" max="5" width="29.42578125" style="9" hidden="1" customWidth="1"/>
  </cols>
  <sheetData>
    <row r="1" spans="1:5" ht="39.950000000000003" customHeight="1">
      <c r="A1" s="365" t="s">
        <v>527</v>
      </c>
      <c r="B1" s="365"/>
      <c r="C1" s="365"/>
      <c r="D1" s="365"/>
    </row>
    <row r="2" spans="1:5" ht="39.950000000000003" customHeight="1" thickBot="1">
      <c r="A2" s="363" t="s">
        <v>525</v>
      </c>
      <c r="B2" s="363"/>
      <c r="C2" s="363"/>
      <c r="D2" s="363"/>
    </row>
    <row r="3" spans="1:5" ht="27" customHeight="1" thickBot="1">
      <c r="A3" s="290" t="s">
        <v>127</v>
      </c>
      <c r="B3" s="290"/>
      <c r="C3" s="290"/>
      <c r="D3" s="290"/>
      <c r="E3" s="8"/>
    </row>
    <row r="4" spans="1:5" ht="27" customHeight="1" thickBot="1">
      <c r="A4" s="291"/>
      <c r="B4" s="292"/>
      <c r="C4" s="292"/>
      <c r="D4" s="293"/>
      <c r="E4" s="8"/>
    </row>
    <row r="5" spans="1:5" ht="27" customHeight="1" thickBot="1">
      <c r="A5" s="294" t="s">
        <v>128</v>
      </c>
      <c r="B5" s="294"/>
      <c r="C5" s="294"/>
      <c r="D5" s="294"/>
      <c r="E5" s="8"/>
    </row>
    <row r="6" spans="1:5" ht="27" customHeight="1" thickBot="1">
      <c r="A6" s="12" t="s">
        <v>166</v>
      </c>
      <c r="B6" s="295" t="s">
        <v>233</v>
      </c>
      <c r="C6" s="296"/>
      <c r="D6" s="297"/>
      <c r="E6" s="8"/>
    </row>
    <row r="7" spans="1:5" ht="27" customHeight="1" thickBot="1">
      <c r="A7" s="298"/>
      <c r="B7" s="298"/>
      <c r="C7" s="298"/>
      <c r="D7" s="298"/>
      <c r="E7" s="8"/>
    </row>
    <row r="8" spans="1:5" ht="27" customHeight="1" thickBot="1">
      <c r="A8" s="299" t="s">
        <v>130</v>
      </c>
      <c r="B8" s="299"/>
      <c r="C8" s="299"/>
      <c r="D8" s="299"/>
      <c r="E8" s="8"/>
    </row>
    <row r="9" spans="1:5" ht="27" customHeight="1" thickBot="1">
      <c r="A9" s="300" t="s">
        <v>131</v>
      </c>
      <c r="B9" s="301"/>
      <c r="C9" s="301"/>
      <c r="D9" s="302"/>
    </row>
    <row r="10" spans="1:5" ht="27" customHeight="1">
      <c r="A10" s="13" t="s">
        <v>0</v>
      </c>
      <c r="B10" s="303"/>
      <c r="C10" s="303"/>
      <c r="D10" s="304"/>
    </row>
    <row r="11" spans="1:5" ht="27" customHeight="1">
      <c r="A11" s="14" t="s">
        <v>1</v>
      </c>
      <c r="B11" s="305"/>
      <c r="C11" s="305"/>
      <c r="D11" s="306"/>
    </row>
    <row r="12" spans="1:5" ht="27" customHeight="1">
      <c r="A12" s="14" t="s">
        <v>132</v>
      </c>
      <c r="B12" s="307" t="s">
        <v>521</v>
      </c>
      <c r="C12" s="308"/>
      <c r="D12" s="309"/>
    </row>
    <row r="13" spans="1:5" ht="27" customHeight="1">
      <c r="A13" s="15" t="s">
        <v>133</v>
      </c>
      <c r="B13" s="310"/>
      <c r="C13" s="311"/>
      <c r="D13" s="312"/>
    </row>
    <row r="14" spans="1:5" ht="27" customHeight="1">
      <c r="A14" s="15" t="s">
        <v>486</v>
      </c>
      <c r="B14" s="305" t="s">
        <v>238</v>
      </c>
      <c r="C14" s="305"/>
      <c r="D14" s="306"/>
    </row>
    <row r="15" spans="1:5" ht="27" customHeight="1" thickBot="1">
      <c r="A15" s="16" t="s">
        <v>135</v>
      </c>
      <c r="B15" s="369" t="s">
        <v>264</v>
      </c>
      <c r="C15" s="370"/>
      <c r="D15" s="371"/>
    </row>
    <row r="16" spans="1:5" ht="27" customHeight="1">
      <c r="A16" s="372" t="s">
        <v>397</v>
      </c>
      <c r="B16" s="372"/>
      <c r="C16" s="372"/>
      <c r="D16" s="372"/>
    </row>
    <row r="17" spans="1:5" ht="27" customHeight="1">
      <c r="A17" s="83" t="s">
        <v>109</v>
      </c>
      <c r="B17" s="373"/>
      <c r="C17" s="373"/>
      <c r="D17" s="374"/>
    </row>
    <row r="18" spans="1:5" ht="27" customHeight="1" thickBot="1">
      <c r="A18" s="84" t="s">
        <v>398</v>
      </c>
      <c r="B18" s="376" t="s">
        <v>522</v>
      </c>
      <c r="C18" s="377"/>
      <c r="D18" s="378"/>
    </row>
    <row r="19" spans="1:5" ht="27" customHeight="1">
      <c r="A19" s="375" t="s">
        <v>104</v>
      </c>
      <c r="B19" s="375"/>
      <c r="C19" s="375"/>
      <c r="D19" s="375"/>
    </row>
    <row r="20" spans="1:5" ht="27" customHeight="1" thickBot="1">
      <c r="A20" s="102" t="s">
        <v>526</v>
      </c>
      <c r="B20" s="366"/>
      <c r="C20" s="367"/>
      <c r="D20" s="368"/>
    </row>
    <row r="21" spans="1:5" ht="27" customHeight="1" thickBot="1">
      <c r="A21" s="314"/>
      <c r="B21" s="314"/>
      <c r="C21" s="314"/>
      <c r="D21" s="314"/>
    </row>
    <row r="22" spans="1:5" ht="27" customHeight="1" thickBot="1">
      <c r="A22" s="188" t="s">
        <v>110</v>
      </c>
      <c r="B22" s="188"/>
      <c r="C22" s="188"/>
      <c r="D22" s="188"/>
    </row>
    <row r="23" spans="1:5" ht="27" customHeight="1" thickBot="1">
      <c r="A23" s="288" t="s">
        <v>137</v>
      </c>
      <c r="B23" s="288"/>
      <c r="C23" s="288"/>
      <c r="D23" s="288"/>
    </row>
    <row r="24" spans="1:5" ht="27" customHeight="1" thickBot="1">
      <c r="A24" s="315" t="s">
        <v>2</v>
      </c>
      <c r="B24" s="316"/>
      <c r="C24" s="316" t="s">
        <v>3</v>
      </c>
      <c r="D24" s="317"/>
      <c r="E24" s="8"/>
    </row>
    <row r="25" spans="1:5" ht="27" customHeight="1">
      <c r="A25" s="318" t="s">
        <v>487</v>
      </c>
      <c r="B25" s="319"/>
      <c r="C25" s="320">
        <v>0</v>
      </c>
      <c r="D25" s="321"/>
      <c r="E25" s="8"/>
    </row>
    <row r="26" spans="1:5" ht="27" customHeight="1">
      <c r="A26" s="273" t="s">
        <v>6</v>
      </c>
      <c r="B26" s="274"/>
      <c r="C26" s="275">
        <v>1</v>
      </c>
      <c r="D26" s="276"/>
      <c r="E26" s="8"/>
    </row>
    <row r="27" spans="1:5" ht="27" customHeight="1">
      <c r="A27" s="273" t="s">
        <v>138</v>
      </c>
      <c r="B27" s="274"/>
      <c r="C27" s="275">
        <v>2</v>
      </c>
      <c r="D27" s="276"/>
      <c r="E27" s="8"/>
    </row>
    <row r="28" spans="1:5" ht="27" customHeight="1" thickBot="1">
      <c r="A28" s="277" t="s">
        <v>4</v>
      </c>
      <c r="B28" s="278"/>
      <c r="C28" s="279">
        <v>3</v>
      </c>
      <c r="D28" s="280"/>
      <c r="E28" s="8"/>
    </row>
    <row r="29" spans="1:5" ht="27" customHeight="1" thickBot="1">
      <c r="A29" s="281"/>
      <c r="B29" s="281"/>
      <c r="C29" s="281"/>
      <c r="D29" s="281"/>
    </row>
    <row r="30" spans="1:5" ht="27" customHeight="1" thickBot="1">
      <c r="A30" s="224" t="s">
        <v>167</v>
      </c>
      <c r="B30" s="224"/>
      <c r="C30" s="224"/>
      <c r="D30" s="224"/>
    </row>
    <row r="31" spans="1:5" ht="52.5" customHeight="1" thickBot="1">
      <c r="A31" s="107" t="s">
        <v>456</v>
      </c>
      <c r="B31" s="107"/>
      <c r="C31" s="107"/>
      <c r="D31" s="107"/>
    </row>
    <row r="32" spans="1:5" ht="27" customHeight="1">
      <c r="A32" s="381" t="s">
        <v>458</v>
      </c>
      <c r="B32" s="382"/>
      <c r="C32" s="383"/>
      <c r="D32" s="86" t="s">
        <v>3</v>
      </c>
      <c r="E32" s="17"/>
    </row>
    <row r="33" spans="1:5" ht="27" customHeight="1">
      <c r="A33" s="189" t="s">
        <v>459</v>
      </c>
      <c r="B33" s="190"/>
      <c r="C33" s="191"/>
      <c r="D33" s="1"/>
    </row>
    <row r="34" spans="1:5" ht="27" customHeight="1">
      <c r="A34" s="189" t="s">
        <v>460</v>
      </c>
      <c r="B34" s="190"/>
      <c r="C34" s="191"/>
      <c r="D34" s="2"/>
    </row>
    <row r="35" spans="1:5" ht="27" customHeight="1">
      <c r="A35" s="189" t="s">
        <v>461</v>
      </c>
      <c r="B35" s="190"/>
      <c r="C35" s="191"/>
      <c r="D35" s="2"/>
    </row>
    <row r="36" spans="1:5" ht="27" customHeight="1">
      <c r="A36" s="189" t="s">
        <v>462</v>
      </c>
      <c r="B36" s="190"/>
      <c r="C36" s="191"/>
      <c r="D36" s="2"/>
    </row>
    <row r="37" spans="1:5" ht="27" customHeight="1" thickBot="1">
      <c r="A37" s="328" t="s">
        <v>142</v>
      </c>
      <c r="B37" s="328"/>
      <c r="C37" s="328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1" t="s">
        <v>106</v>
      </c>
      <c r="B38" s="211" t="s">
        <v>143</v>
      </c>
      <c r="C38" s="211"/>
      <c r="D38" s="211"/>
    </row>
    <row r="39" spans="1:5" ht="27" customHeight="1">
      <c r="A39" s="327" t="s">
        <v>463</v>
      </c>
      <c r="B39" s="327"/>
      <c r="C39" s="327"/>
      <c r="D39" s="86" t="s">
        <v>3</v>
      </c>
    </row>
    <row r="40" spans="1:5" ht="34.5" customHeight="1">
      <c r="A40" s="289" t="s">
        <v>144</v>
      </c>
      <c r="B40" s="289"/>
      <c r="C40" s="289"/>
      <c r="D40" s="2"/>
    </row>
    <row r="41" spans="1:5" ht="34.5" customHeight="1">
      <c r="A41" s="289" t="s">
        <v>145</v>
      </c>
      <c r="B41" s="289"/>
      <c r="C41" s="289"/>
      <c r="D41" s="2"/>
    </row>
    <row r="42" spans="1:5" ht="34.5" customHeight="1">
      <c r="A42" s="289" t="s">
        <v>146</v>
      </c>
      <c r="B42" s="289"/>
      <c r="C42" s="289"/>
      <c r="D42" s="2"/>
    </row>
    <row r="43" spans="1:5" ht="34.5" customHeight="1">
      <c r="A43" s="289" t="s">
        <v>147</v>
      </c>
      <c r="B43" s="289"/>
      <c r="C43" s="289"/>
      <c r="D43" s="2"/>
    </row>
    <row r="44" spans="1:5" ht="27" customHeight="1">
      <c r="A44" s="328" t="s">
        <v>148</v>
      </c>
      <c r="B44" s="328"/>
      <c r="C44" s="328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1" customHeight="1" thickBot="1">
      <c r="A45" s="23" t="s">
        <v>106</v>
      </c>
      <c r="B45" s="211" t="s">
        <v>143</v>
      </c>
      <c r="C45" s="211"/>
      <c r="D45" s="211"/>
      <c r="E45" s="24"/>
    </row>
    <row r="46" spans="1:5" ht="57" customHeight="1">
      <c r="A46" s="326" t="s">
        <v>464</v>
      </c>
      <c r="B46" s="326"/>
      <c r="C46" s="326"/>
      <c r="D46" s="26" t="s">
        <v>3</v>
      </c>
      <c r="E46" s="24"/>
    </row>
    <row r="47" spans="1:5" ht="27" customHeight="1">
      <c r="A47" s="322" t="s">
        <v>528</v>
      </c>
      <c r="B47" s="322"/>
      <c r="C47" s="322"/>
      <c r="D47" s="2"/>
      <c r="E47" s="24"/>
    </row>
    <row r="48" spans="1:5" ht="27" customHeight="1">
      <c r="A48" s="322" t="s">
        <v>529</v>
      </c>
      <c r="B48" s="322"/>
      <c r="C48" s="322"/>
      <c r="D48" s="2"/>
      <c r="E48" s="24"/>
    </row>
    <row r="49" spans="1:5" ht="27" customHeight="1">
      <c r="A49" s="322" t="s">
        <v>465</v>
      </c>
      <c r="B49" s="322"/>
      <c r="C49" s="322"/>
      <c r="D49" s="2"/>
    </row>
    <row r="50" spans="1:5" ht="27" customHeight="1">
      <c r="A50" s="322" t="s">
        <v>466</v>
      </c>
      <c r="B50" s="322"/>
      <c r="C50" s="322"/>
      <c r="D50" s="2"/>
    </row>
    <row r="51" spans="1:5" ht="27" customHeight="1">
      <c r="A51" s="328" t="s">
        <v>149</v>
      </c>
      <c r="B51" s="328"/>
      <c r="C51" s="328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80.25" customHeight="1" thickBot="1">
      <c r="A52" s="23" t="s">
        <v>106</v>
      </c>
      <c r="B52" s="211" t="s">
        <v>143</v>
      </c>
      <c r="C52" s="211"/>
      <c r="D52" s="211"/>
      <c r="E52" s="24"/>
    </row>
    <row r="53" spans="1:5" ht="27" customHeight="1">
      <c r="A53" s="329" t="s">
        <v>467</v>
      </c>
      <c r="B53" s="329"/>
      <c r="C53" s="329"/>
      <c r="D53" s="26" t="s">
        <v>3</v>
      </c>
      <c r="E53" s="24"/>
    </row>
    <row r="54" spans="1:5" ht="34.5" customHeight="1">
      <c r="A54" s="322" t="s">
        <v>468</v>
      </c>
      <c r="B54" s="322"/>
      <c r="C54" s="322"/>
      <c r="D54" s="2"/>
      <c r="E54" s="24"/>
    </row>
    <row r="55" spans="1:5" ht="27" customHeight="1">
      <c r="A55" s="322" t="s">
        <v>469</v>
      </c>
      <c r="B55" s="322"/>
      <c r="C55" s="322"/>
      <c r="D55" s="2"/>
      <c r="E55" s="24"/>
    </row>
    <row r="56" spans="1:5" ht="27" customHeight="1">
      <c r="A56" s="322" t="s">
        <v>470</v>
      </c>
      <c r="B56" s="322"/>
      <c r="C56" s="322"/>
      <c r="D56" s="2"/>
    </row>
    <row r="57" spans="1:5" ht="27" customHeight="1">
      <c r="A57" s="322" t="s">
        <v>471</v>
      </c>
      <c r="B57" s="322"/>
      <c r="C57" s="322"/>
      <c r="D57" s="2"/>
    </row>
    <row r="58" spans="1:5" ht="27" customHeight="1">
      <c r="A58" s="208" t="s">
        <v>150</v>
      </c>
      <c r="B58" s="208"/>
      <c r="C58" s="20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3" t="s">
        <v>106</v>
      </c>
      <c r="B59" s="211" t="s">
        <v>143</v>
      </c>
      <c r="C59" s="211"/>
      <c r="D59" s="211"/>
    </row>
    <row r="60" spans="1:5" ht="27" customHeight="1" thickBot="1">
      <c r="A60" s="225"/>
      <c r="B60" s="225"/>
      <c r="C60" s="225"/>
      <c r="D60" s="225"/>
    </row>
    <row r="61" spans="1:5" ht="27" customHeight="1">
      <c r="A61" s="212" t="s">
        <v>151</v>
      </c>
      <c r="B61" s="212"/>
      <c r="C61" s="85" t="s">
        <v>152</v>
      </c>
      <c r="D61" s="27" t="s">
        <v>153</v>
      </c>
      <c r="E61" s="9">
        <f>SUM(E37:E58)</f>
        <v>12</v>
      </c>
    </row>
    <row r="62" spans="1:5" ht="35.25" customHeight="1">
      <c r="A62" s="213" t="s">
        <v>168</v>
      </c>
      <c r="B62" s="214"/>
      <c r="C62" s="215" t="e">
        <f>D37+D44+D51+D58</f>
        <v>#VALUE!</v>
      </c>
      <c r="D62" s="217" t="e">
        <f>C62/12*100</f>
        <v>#VALUE!</v>
      </c>
    </row>
    <row r="63" spans="1:5" ht="35.25" customHeight="1" thickBot="1">
      <c r="A63" s="219" t="s">
        <v>154</v>
      </c>
      <c r="B63" s="220"/>
      <c r="C63" s="216"/>
      <c r="D63" s="218"/>
    </row>
    <row r="64" spans="1:5" ht="27" customHeight="1" thickBot="1">
      <c r="A64" s="221"/>
      <c r="B64" s="222"/>
      <c r="C64" s="222"/>
      <c r="D64" s="223"/>
    </row>
    <row r="65" spans="1:5" ht="27" customHeight="1" thickBot="1">
      <c r="A65" s="224" t="s">
        <v>414</v>
      </c>
      <c r="B65" s="224"/>
      <c r="C65" s="224"/>
      <c r="D65" s="224"/>
    </row>
    <row r="66" spans="1:5" ht="63" customHeight="1" thickBot="1">
      <c r="A66" s="108" t="s">
        <v>457</v>
      </c>
      <c r="B66" s="108"/>
      <c r="C66" s="108"/>
      <c r="D66" s="108"/>
    </row>
    <row r="67" spans="1:5" ht="27" customHeight="1">
      <c r="A67" s="241" t="s">
        <v>108</v>
      </c>
      <c r="B67" s="242"/>
      <c r="C67" s="243"/>
      <c r="D67" s="29" t="s">
        <v>3</v>
      </c>
    </row>
    <row r="68" spans="1:5" ht="27" customHeight="1">
      <c r="A68" s="260" t="s">
        <v>400</v>
      </c>
      <c r="B68" s="261"/>
      <c r="C68" s="262"/>
      <c r="D68" s="3"/>
      <c r="E68" s="9">
        <v>3</v>
      </c>
    </row>
    <row r="69" spans="1:5" ht="34.5" customHeight="1">
      <c r="A69" s="260" t="s">
        <v>401</v>
      </c>
      <c r="B69" s="261"/>
      <c r="C69" s="262"/>
      <c r="D69" s="3"/>
      <c r="E69" s="9">
        <v>3</v>
      </c>
    </row>
    <row r="70" spans="1:5" ht="27" customHeight="1">
      <c r="A70" s="260" t="s">
        <v>402</v>
      </c>
      <c r="B70" s="261"/>
      <c r="C70" s="262"/>
      <c r="D70" s="3"/>
      <c r="E70" s="9">
        <v>3</v>
      </c>
    </row>
    <row r="71" spans="1:5" ht="27" customHeight="1">
      <c r="A71" s="260" t="s">
        <v>403</v>
      </c>
      <c r="B71" s="261"/>
      <c r="C71" s="262"/>
      <c r="D71" s="3"/>
      <c r="E71" s="9">
        <v>3</v>
      </c>
    </row>
    <row r="72" spans="1:5" ht="27" customHeight="1">
      <c r="A72" s="260" t="s">
        <v>404</v>
      </c>
      <c r="B72" s="261"/>
      <c r="C72" s="262"/>
      <c r="D72" s="3"/>
      <c r="E72" s="9">
        <v>3</v>
      </c>
    </row>
    <row r="73" spans="1:5" ht="27" customHeight="1">
      <c r="A73" s="260" t="s">
        <v>405</v>
      </c>
      <c r="B73" s="261"/>
      <c r="C73" s="262"/>
      <c r="D73" s="3"/>
      <c r="E73" s="9">
        <v>3</v>
      </c>
    </row>
    <row r="74" spans="1:5" ht="27" customHeight="1">
      <c r="A74" s="260" t="s">
        <v>406</v>
      </c>
      <c r="B74" s="261"/>
      <c r="C74" s="262"/>
      <c r="D74" s="3"/>
      <c r="E74" s="9">
        <v>3</v>
      </c>
    </row>
    <row r="75" spans="1:5" ht="27" customHeight="1">
      <c r="A75" s="260" t="s">
        <v>407</v>
      </c>
      <c r="B75" s="261"/>
      <c r="C75" s="262"/>
      <c r="D75" s="3"/>
      <c r="E75" s="9">
        <v>3</v>
      </c>
    </row>
    <row r="76" spans="1:5" ht="27" customHeight="1">
      <c r="A76" s="260" t="s">
        <v>408</v>
      </c>
      <c r="B76" s="261"/>
      <c r="C76" s="262"/>
      <c r="D76" s="3"/>
      <c r="E76" s="9">
        <v>3</v>
      </c>
    </row>
    <row r="77" spans="1:5" ht="27" customHeight="1">
      <c r="A77" s="260" t="s">
        <v>409</v>
      </c>
      <c r="B77" s="261"/>
      <c r="C77" s="262"/>
      <c r="D77" s="3"/>
      <c r="E77" s="9">
        <v>3</v>
      </c>
    </row>
    <row r="78" spans="1:5" ht="27" customHeight="1">
      <c r="A78" s="260" t="s">
        <v>410</v>
      </c>
      <c r="B78" s="261"/>
      <c r="C78" s="262"/>
      <c r="D78" s="3"/>
      <c r="E78" s="9">
        <v>3</v>
      </c>
    </row>
    <row r="79" spans="1:5" ht="27" customHeight="1">
      <c r="A79" s="260" t="s">
        <v>411</v>
      </c>
      <c r="B79" s="261"/>
      <c r="C79" s="262"/>
      <c r="D79" s="3"/>
      <c r="E79" s="9">
        <v>3</v>
      </c>
    </row>
    <row r="80" spans="1:5" ht="27" customHeight="1">
      <c r="A80" s="260" t="s">
        <v>412</v>
      </c>
      <c r="B80" s="261"/>
      <c r="C80" s="262"/>
      <c r="D80" s="3"/>
      <c r="E80" s="9">
        <v>3</v>
      </c>
    </row>
    <row r="81" spans="1:5" ht="27" customHeight="1">
      <c r="A81" s="260" t="s">
        <v>413</v>
      </c>
      <c r="B81" s="261"/>
      <c r="C81" s="262"/>
      <c r="D81" s="3"/>
      <c r="E81" s="9">
        <v>3</v>
      </c>
    </row>
    <row r="82" spans="1:5" ht="27" customHeight="1">
      <c r="A82" s="208" t="s">
        <v>156</v>
      </c>
      <c r="B82" s="208"/>
      <c r="C82" s="208"/>
      <c r="D82" s="88">
        <f>SUM(D68:D81)</f>
        <v>0</v>
      </c>
      <c r="E82" s="9">
        <f>SUM(E68:E81)</f>
        <v>42</v>
      </c>
    </row>
    <row r="83" spans="1:5" ht="80.25" customHeight="1" thickBot="1">
      <c r="A83" s="30" t="s">
        <v>106</v>
      </c>
      <c r="B83" s="211" t="s">
        <v>143</v>
      </c>
      <c r="C83" s="211"/>
      <c r="D83" s="211"/>
    </row>
    <row r="84" spans="1:5" ht="27" customHeight="1" thickBot="1">
      <c r="A84" s="244"/>
      <c r="B84" s="245"/>
      <c r="C84" s="245"/>
      <c r="D84" s="246"/>
    </row>
    <row r="85" spans="1:5" ht="27" customHeight="1">
      <c r="A85" s="212" t="s">
        <v>157</v>
      </c>
      <c r="B85" s="251"/>
      <c r="C85" s="85" t="s">
        <v>152</v>
      </c>
      <c r="D85" s="27" t="s">
        <v>153</v>
      </c>
    </row>
    <row r="86" spans="1:5" ht="37.5" customHeight="1">
      <c r="A86" s="252" t="s">
        <v>158</v>
      </c>
      <c r="B86" s="253"/>
      <c r="C86" s="254">
        <f>D82</f>
        <v>0</v>
      </c>
      <c r="D86" s="256">
        <f>C86/42*100</f>
        <v>0</v>
      </c>
    </row>
    <row r="87" spans="1:5" ht="37.5" customHeight="1" thickBot="1">
      <c r="A87" s="258" t="s">
        <v>154</v>
      </c>
      <c r="B87" s="259"/>
      <c r="C87" s="255"/>
      <c r="D87" s="257"/>
    </row>
    <row r="88" spans="1:5" ht="27" customHeight="1" thickBot="1">
      <c r="A88" s="221"/>
      <c r="B88" s="222"/>
      <c r="C88" s="222"/>
      <c r="D88" s="223"/>
    </row>
    <row r="89" spans="1:5" ht="27" customHeight="1">
      <c r="A89" s="379" t="s">
        <v>517</v>
      </c>
      <c r="B89" s="379"/>
      <c r="C89" s="379"/>
      <c r="D89" s="379"/>
    </row>
    <row r="90" spans="1:5" ht="45" customHeight="1">
      <c r="A90" s="104" t="s">
        <v>457</v>
      </c>
      <c r="B90" s="105"/>
      <c r="C90" s="105"/>
      <c r="D90" s="106"/>
    </row>
    <row r="91" spans="1:5">
      <c r="A91" s="331" t="s">
        <v>140</v>
      </c>
      <c r="B91" s="193"/>
      <c r="C91" s="193"/>
      <c r="D91" s="194"/>
    </row>
    <row r="92" spans="1:5" ht="27" customHeight="1">
      <c r="A92" s="192" t="s">
        <v>182</v>
      </c>
      <c r="B92" s="193"/>
      <c r="C92" s="193"/>
      <c r="D92" s="194"/>
    </row>
    <row r="93" spans="1:5" ht="27" customHeight="1">
      <c r="A93" s="192" t="s">
        <v>184</v>
      </c>
      <c r="B93" s="193"/>
      <c r="C93" s="193"/>
      <c r="D93" s="194"/>
      <c r="E93" s="31"/>
    </row>
    <row r="94" spans="1:5" ht="27" customHeight="1">
      <c r="A94" s="192" t="s">
        <v>183</v>
      </c>
      <c r="B94" s="193"/>
      <c r="C94" s="193"/>
      <c r="D94" s="194"/>
    </row>
    <row r="95" spans="1:5" ht="27" customHeight="1" thickBot="1">
      <c r="A95" s="332" t="s">
        <v>169</v>
      </c>
      <c r="B95" s="333"/>
      <c r="C95" s="333"/>
      <c r="D95" s="334"/>
    </row>
    <row r="96" spans="1:5" ht="27" customHeight="1" thickBot="1">
      <c r="A96" s="341" t="s">
        <v>431</v>
      </c>
      <c r="B96" s="341"/>
      <c r="C96" s="341"/>
      <c r="D96" s="341"/>
    </row>
    <row r="97" spans="1:5" ht="48" customHeight="1">
      <c r="A97" s="202" t="s">
        <v>172</v>
      </c>
      <c r="B97" s="203"/>
      <c r="C97" s="203"/>
      <c r="D97" s="204"/>
    </row>
    <row r="98" spans="1:5" ht="27" customHeight="1">
      <c r="A98" s="228" t="s">
        <v>418</v>
      </c>
      <c r="B98" s="229"/>
      <c r="C98" s="229"/>
      <c r="D98" s="33" t="s">
        <v>8</v>
      </c>
    </row>
    <row r="99" spans="1:5" ht="27" customHeight="1">
      <c r="A99" s="228" t="s">
        <v>161</v>
      </c>
      <c r="B99" s="229"/>
      <c r="C99" s="229"/>
      <c r="D99" s="34" t="s">
        <v>3</v>
      </c>
    </row>
    <row r="100" spans="1:5" ht="27" customHeight="1">
      <c r="A100" s="202" t="s">
        <v>9</v>
      </c>
      <c r="B100" s="203"/>
      <c r="C100" s="203"/>
      <c r="D100" s="2"/>
      <c r="E100" s="8">
        <v>3</v>
      </c>
    </row>
    <row r="101" spans="1:5" ht="27" customHeight="1">
      <c r="A101" s="202" t="s">
        <v>10</v>
      </c>
      <c r="B101" s="203"/>
      <c r="C101" s="203"/>
      <c r="D101" s="2"/>
      <c r="E101" s="8">
        <v>3</v>
      </c>
    </row>
    <row r="102" spans="1:5" ht="27" customHeight="1">
      <c r="A102" s="202" t="s">
        <v>11</v>
      </c>
      <c r="B102" s="203"/>
      <c r="C102" s="203"/>
      <c r="D102" s="2"/>
      <c r="E102" s="8">
        <v>3</v>
      </c>
    </row>
    <row r="103" spans="1:5" ht="36" customHeight="1">
      <c r="A103" s="263" t="s">
        <v>12</v>
      </c>
      <c r="B103" s="264"/>
      <c r="C103" s="264"/>
      <c r="D103" s="2"/>
      <c r="E103" s="8">
        <v>3</v>
      </c>
    </row>
    <row r="104" spans="1:5" ht="27" customHeight="1">
      <c r="A104" s="202" t="s">
        <v>13</v>
      </c>
      <c r="B104" s="203"/>
      <c r="C104" s="203"/>
      <c r="D104" s="2"/>
      <c r="E104" s="8">
        <v>3</v>
      </c>
    </row>
    <row r="105" spans="1:5" ht="27" customHeight="1">
      <c r="A105" s="202" t="s">
        <v>14</v>
      </c>
      <c r="B105" s="203"/>
      <c r="C105" s="203"/>
      <c r="D105" s="2"/>
      <c r="E105" s="8">
        <v>3</v>
      </c>
    </row>
    <row r="106" spans="1:5" ht="27" customHeight="1">
      <c r="A106" s="202" t="s">
        <v>15</v>
      </c>
      <c r="B106" s="203"/>
      <c r="C106" s="203"/>
      <c r="D106" s="2"/>
      <c r="E106" s="8">
        <v>3</v>
      </c>
    </row>
    <row r="107" spans="1:5" ht="27" customHeight="1">
      <c r="A107" s="202" t="s">
        <v>16</v>
      </c>
      <c r="B107" s="203"/>
      <c r="C107" s="203"/>
      <c r="D107" s="2"/>
      <c r="E107" s="8">
        <v>3</v>
      </c>
    </row>
    <row r="108" spans="1:5" ht="27" customHeight="1">
      <c r="A108" s="202" t="s">
        <v>17</v>
      </c>
      <c r="B108" s="203"/>
      <c r="C108" s="203"/>
      <c r="D108" s="2"/>
      <c r="E108" s="8">
        <v>3</v>
      </c>
    </row>
    <row r="109" spans="1:5" ht="27" customHeight="1">
      <c r="A109" s="202" t="s">
        <v>18</v>
      </c>
      <c r="B109" s="203"/>
      <c r="C109" s="203"/>
      <c r="D109" s="2"/>
      <c r="E109" s="8">
        <v>3</v>
      </c>
    </row>
    <row r="110" spans="1:5" ht="27" customHeight="1">
      <c r="A110" s="202" t="s">
        <v>19</v>
      </c>
      <c r="B110" s="203"/>
      <c r="C110" s="203"/>
      <c r="D110" s="2"/>
      <c r="E110" s="8">
        <v>3</v>
      </c>
    </row>
    <row r="111" spans="1:5" ht="27" customHeight="1">
      <c r="A111" s="202" t="s">
        <v>20</v>
      </c>
      <c r="B111" s="203"/>
      <c r="C111" s="203"/>
      <c r="D111" s="2"/>
      <c r="E111" s="8">
        <v>3</v>
      </c>
    </row>
    <row r="112" spans="1:5" ht="27" customHeight="1">
      <c r="A112" s="202" t="s">
        <v>21</v>
      </c>
      <c r="B112" s="203"/>
      <c r="C112" s="203"/>
      <c r="D112" s="2"/>
      <c r="E112" s="8">
        <v>3</v>
      </c>
    </row>
    <row r="113" spans="1:5" ht="27" customHeight="1">
      <c r="A113" s="228" t="s">
        <v>162</v>
      </c>
      <c r="B113" s="229"/>
      <c r="C113" s="229"/>
      <c r="D113" s="34" t="s">
        <v>3</v>
      </c>
    </row>
    <row r="114" spans="1:5" ht="27" customHeight="1">
      <c r="A114" s="230" t="s">
        <v>22</v>
      </c>
      <c r="B114" s="231"/>
      <c r="C114" s="231"/>
      <c r="D114" s="2"/>
      <c r="E114" s="8">
        <v>3</v>
      </c>
    </row>
    <row r="115" spans="1:5" ht="27" customHeight="1">
      <c r="A115" s="230" t="s">
        <v>23</v>
      </c>
      <c r="B115" s="231"/>
      <c r="C115" s="231"/>
      <c r="D115" s="2"/>
      <c r="E115" s="8">
        <v>3</v>
      </c>
    </row>
    <row r="116" spans="1:5" ht="27" customHeight="1">
      <c r="A116" s="230" t="s">
        <v>24</v>
      </c>
      <c r="B116" s="231"/>
      <c r="C116" s="231"/>
      <c r="D116" s="2"/>
      <c r="E116" s="8">
        <v>3</v>
      </c>
    </row>
    <row r="117" spans="1:5" ht="27" customHeight="1">
      <c r="A117" s="228" t="s">
        <v>417</v>
      </c>
      <c r="B117" s="229"/>
      <c r="C117" s="229"/>
      <c r="D117" s="34" t="s">
        <v>3</v>
      </c>
      <c r="E117" s="8"/>
    </row>
    <row r="118" spans="1:5" ht="32.25" customHeight="1">
      <c r="A118" s="202" t="s">
        <v>415</v>
      </c>
      <c r="B118" s="203"/>
      <c r="C118" s="203"/>
      <c r="D118" s="2"/>
      <c r="E118" s="8">
        <v>3</v>
      </c>
    </row>
    <row r="119" spans="1:5" ht="27" customHeight="1">
      <c r="A119" s="202" t="s">
        <v>416</v>
      </c>
      <c r="B119" s="203"/>
      <c r="C119" s="203"/>
      <c r="D119" s="2"/>
      <c r="E119" s="8">
        <v>3</v>
      </c>
    </row>
    <row r="120" spans="1:5" ht="27" customHeight="1">
      <c r="A120" s="226" t="s">
        <v>160</v>
      </c>
      <c r="B120" s="226"/>
      <c r="C120" s="226"/>
      <c r="D120" s="22">
        <f>SUM(D100:D119)</f>
        <v>0</v>
      </c>
      <c r="E120" s="8">
        <f>SUM(E100:E119)</f>
        <v>54</v>
      </c>
    </row>
    <row r="121" spans="1:5" ht="80.25" customHeight="1" thickBot="1">
      <c r="A121" s="35" t="s">
        <v>106</v>
      </c>
      <c r="B121" s="211" t="s">
        <v>143</v>
      </c>
      <c r="C121" s="211"/>
      <c r="D121" s="211"/>
    </row>
    <row r="122" spans="1:5" ht="27" customHeight="1">
      <c r="A122" s="233" t="s">
        <v>163</v>
      </c>
      <c r="B122" s="234"/>
      <c r="C122" s="87" t="s">
        <v>170</v>
      </c>
      <c r="D122" s="36" t="s">
        <v>171</v>
      </c>
    </row>
    <row r="123" spans="1:5" ht="27" customHeight="1" thickBot="1">
      <c r="A123" s="235"/>
      <c r="B123" s="236"/>
      <c r="C123" s="37">
        <f>D120</f>
        <v>0</v>
      </c>
      <c r="D123" s="38">
        <f>C123/54*100</f>
        <v>0</v>
      </c>
    </row>
    <row r="124" spans="1:5" ht="27" customHeight="1">
      <c r="A124" s="195"/>
      <c r="B124" s="196"/>
      <c r="C124" s="196"/>
      <c r="D124" s="197"/>
    </row>
    <row r="125" spans="1:5" ht="33" customHeight="1">
      <c r="A125" s="202" t="s">
        <v>173</v>
      </c>
      <c r="B125" s="203"/>
      <c r="C125" s="203"/>
      <c r="D125" s="204"/>
    </row>
    <row r="126" spans="1:5" ht="27" customHeight="1">
      <c r="A126" s="238" t="s">
        <v>444</v>
      </c>
      <c r="B126" s="238"/>
      <c r="C126" s="238"/>
      <c r="D126" s="34" t="s">
        <v>8</v>
      </c>
    </row>
    <row r="127" spans="1:5" ht="27" customHeight="1">
      <c r="A127" s="239" t="s">
        <v>177</v>
      </c>
      <c r="B127" s="239"/>
      <c r="C127" s="239"/>
      <c r="D127" s="34" t="s">
        <v>3</v>
      </c>
    </row>
    <row r="128" spans="1:5" ht="27" customHeight="1">
      <c r="A128" s="227" t="s">
        <v>25</v>
      </c>
      <c r="B128" s="227"/>
      <c r="C128" s="227"/>
      <c r="D128" s="4"/>
      <c r="E128" s="5">
        <v>3</v>
      </c>
    </row>
    <row r="129" spans="1:5" ht="30" customHeight="1">
      <c r="A129" s="227" t="s">
        <v>26</v>
      </c>
      <c r="B129" s="227"/>
      <c r="C129" s="227"/>
      <c r="D129" s="4"/>
      <c r="E129" s="5">
        <v>3</v>
      </c>
    </row>
    <row r="130" spans="1:5" ht="27" customHeight="1">
      <c r="A130" s="227" t="s">
        <v>27</v>
      </c>
      <c r="B130" s="227"/>
      <c r="C130" s="227"/>
      <c r="D130" s="4"/>
      <c r="E130" s="5">
        <v>3</v>
      </c>
    </row>
    <row r="131" spans="1:5" ht="27" customHeight="1">
      <c r="A131" s="237" t="s">
        <v>28</v>
      </c>
      <c r="B131" s="237"/>
      <c r="C131" s="237"/>
      <c r="D131" s="4"/>
      <c r="E131" s="5">
        <v>3</v>
      </c>
    </row>
    <row r="132" spans="1:5" ht="27" customHeight="1">
      <c r="A132" s="227" t="s">
        <v>29</v>
      </c>
      <c r="B132" s="227"/>
      <c r="C132" s="227"/>
      <c r="D132" s="4"/>
      <c r="E132" s="5">
        <v>3</v>
      </c>
    </row>
    <row r="133" spans="1:5" ht="27" customHeight="1">
      <c r="A133" s="227" t="s">
        <v>30</v>
      </c>
      <c r="B133" s="227"/>
      <c r="C133" s="227"/>
      <c r="D133" s="4"/>
      <c r="E133" s="5">
        <v>3</v>
      </c>
    </row>
    <row r="134" spans="1:5" ht="27" customHeight="1">
      <c r="A134" s="227" t="s">
        <v>31</v>
      </c>
      <c r="B134" s="227"/>
      <c r="C134" s="227"/>
      <c r="D134" s="4"/>
      <c r="E134" s="5">
        <v>3</v>
      </c>
    </row>
    <row r="135" spans="1:5" ht="27" customHeight="1">
      <c r="A135" s="227" t="s">
        <v>32</v>
      </c>
      <c r="B135" s="227"/>
      <c r="C135" s="227"/>
      <c r="D135" s="4"/>
      <c r="E135" s="5">
        <v>3</v>
      </c>
    </row>
    <row r="136" spans="1:5" ht="27" customHeight="1">
      <c r="A136" s="228" t="s">
        <v>162</v>
      </c>
      <c r="B136" s="229"/>
      <c r="C136" s="229"/>
      <c r="D136" s="34" t="s">
        <v>3</v>
      </c>
      <c r="E136" s="8"/>
    </row>
    <row r="137" spans="1:5" ht="27" customHeight="1">
      <c r="A137" s="230" t="s">
        <v>33</v>
      </c>
      <c r="B137" s="231"/>
      <c r="C137" s="231"/>
      <c r="D137" s="2"/>
      <c r="E137" s="8">
        <v>3</v>
      </c>
    </row>
    <row r="138" spans="1:5" ht="27" customHeight="1">
      <c r="A138" s="230" t="s">
        <v>34</v>
      </c>
      <c r="B138" s="231"/>
      <c r="C138" s="231"/>
      <c r="D138" s="2"/>
      <c r="E138" s="8">
        <v>3</v>
      </c>
    </row>
    <row r="139" spans="1:5" ht="27" customHeight="1">
      <c r="A139" s="230" t="s">
        <v>35</v>
      </c>
      <c r="B139" s="231"/>
      <c r="C139" s="231"/>
      <c r="D139" s="2"/>
      <c r="E139" s="8">
        <v>3</v>
      </c>
    </row>
    <row r="140" spans="1:5" ht="27" customHeight="1">
      <c r="A140" s="265" t="s">
        <v>417</v>
      </c>
      <c r="B140" s="266"/>
      <c r="C140" s="266"/>
      <c r="D140" s="34" t="s">
        <v>3</v>
      </c>
      <c r="E140" s="8"/>
    </row>
    <row r="141" spans="1:5" ht="27" customHeight="1">
      <c r="A141" s="247" t="s">
        <v>419</v>
      </c>
      <c r="B141" s="248"/>
      <c r="C141" s="248"/>
      <c r="D141" s="2"/>
      <c r="E141" s="8">
        <v>3</v>
      </c>
    </row>
    <row r="142" spans="1:5" ht="27" customHeight="1">
      <c r="A142" s="247" t="s">
        <v>420</v>
      </c>
      <c r="B142" s="248"/>
      <c r="C142" s="248"/>
      <c r="D142" s="2"/>
      <c r="E142" s="8">
        <v>3</v>
      </c>
    </row>
    <row r="143" spans="1:5" ht="27" customHeight="1">
      <c r="A143" s="247" t="s">
        <v>421</v>
      </c>
      <c r="B143" s="248"/>
      <c r="C143" s="248"/>
      <c r="D143" s="2"/>
      <c r="E143" s="8">
        <v>3</v>
      </c>
    </row>
    <row r="144" spans="1:5" ht="27" customHeight="1">
      <c r="A144" s="267" t="s">
        <v>422</v>
      </c>
      <c r="B144" s="268"/>
      <c r="C144" s="268"/>
      <c r="D144" s="2"/>
      <c r="E144" s="8">
        <v>3</v>
      </c>
    </row>
    <row r="145" spans="1:5" ht="27" customHeight="1">
      <c r="A145" s="169" t="s">
        <v>178</v>
      </c>
      <c r="B145" s="169"/>
      <c r="C145" s="169"/>
      <c r="D145" s="39">
        <f>SUM(D128:D144)</f>
        <v>0</v>
      </c>
      <c r="E145" s="9">
        <f>SUM(E128:E144)</f>
        <v>45</v>
      </c>
    </row>
    <row r="146" spans="1:5" ht="80.25" customHeight="1" thickBot="1">
      <c r="A146" s="40" t="s">
        <v>106</v>
      </c>
      <c r="B146" s="176" t="s">
        <v>143</v>
      </c>
      <c r="C146" s="176"/>
      <c r="D146" s="176"/>
    </row>
    <row r="147" spans="1:5" ht="27" customHeight="1">
      <c r="A147" s="269" t="s">
        <v>179</v>
      </c>
      <c r="B147" s="270"/>
      <c r="C147" s="41" t="s">
        <v>164</v>
      </c>
      <c r="D147" s="42" t="s">
        <v>165</v>
      </c>
    </row>
    <row r="148" spans="1:5" ht="27" customHeight="1" thickBot="1">
      <c r="A148" s="271"/>
      <c r="B148" s="272"/>
      <c r="C148" s="43">
        <f>D145</f>
        <v>0</v>
      </c>
      <c r="D148" s="44">
        <f>C148/45*100</f>
        <v>0</v>
      </c>
    </row>
    <row r="149" spans="1:5" ht="27" customHeight="1">
      <c r="A149" s="198"/>
      <c r="B149" s="199"/>
      <c r="C149" s="199"/>
      <c r="D149" s="200"/>
    </row>
    <row r="150" spans="1:5" ht="36.75" customHeight="1">
      <c r="A150" s="202" t="s">
        <v>185</v>
      </c>
      <c r="B150" s="203"/>
      <c r="C150" s="203"/>
      <c r="D150" s="204"/>
    </row>
    <row r="151" spans="1:5" ht="27" customHeight="1">
      <c r="A151" s="228" t="s">
        <v>423</v>
      </c>
      <c r="B151" s="229"/>
      <c r="C151" s="229"/>
      <c r="D151" s="33" t="s">
        <v>8</v>
      </c>
    </row>
    <row r="152" spans="1:5" ht="27" customHeight="1">
      <c r="A152" s="228" t="s">
        <v>177</v>
      </c>
      <c r="B152" s="229"/>
      <c r="C152" s="229"/>
      <c r="D152" s="34" t="s">
        <v>3</v>
      </c>
    </row>
    <row r="153" spans="1:5" ht="36" customHeight="1">
      <c r="A153" s="202" t="s">
        <v>530</v>
      </c>
      <c r="B153" s="203"/>
      <c r="C153" s="203"/>
      <c r="D153" s="79"/>
      <c r="E153" s="8">
        <v>3</v>
      </c>
    </row>
    <row r="154" spans="1:5" ht="27" customHeight="1">
      <c r="A154" s="202" t="s">
        <v>531</v>
      </c>
      <c r="B154" s="203"/>
      <c r="C154" s="203"/>
      <c r="D154" s="79"/>
      <c r="E154" s="8">
        <v>3</v>
      </c>
    </row>
    <row r="155" spans="1:5" ht="27" customHeight="1">
      <c r="A155" s="202" t="s">
        <v>532</v>
      </c>
      <c r="B155" s="203"/>
      <c r="C155" s="203"/>
      <c r="D155" s="79"/>
      <c r="E155" s="8">
        <v>3</v>
      </c>
    </row>
    <row r="156" spans="1:5" ht="27" customHeight="1">
      <c r="A156" s="202" t="s">
        <v>533</v>
      </c>
      <c r="B156" s="203"/>
      <c r="C156" s="203"/>
      <c r="D156" s="79"/>
      <c r="E156" s="8">
        <v>3</v>
      </c>
    </row>
    <row r="157" spans="1:5" ht="27" customHeight="1">
      <c r="A157" s="228" t="s">
        <v>162</v>
      </c>
      <c r="B157" s="229"/>
      <c r="C157" s="229"/>
      <c r="D157" s="34" t="s">
        <v>3</v>
      </c>
      <c r="E157" s="8"/>
    </row>
    <row r="158" spans="1:5" ht="27" customHeight="1">
      <c r="A158" s="202" t="s">
        <v>534</v>
      </c>
      <c r="B158" s="203"/>
      <c r="C158" s="203"/>
      <c r="D158" s="2"/>
      <c r="E158" s="8">
        <v>3</v>
      </c>
    </row>
    <row r="159" spans="1:5" ht="27" customHeight="1">
      <c r="A159" s="202" t="s">
        <v>36</v>
      </c>
      <c r="B159" s="203"/>
      <c r="C159" s="203"/>
      <c r="D159" s="2"/>
      <c r="E159" s="8">
        <v>3</v>
      </c>
    </row>
    <row r="160" spans="1:5" ht="27" customHeight="1">
      <c r="A160" s="202" t="s">
        <v>37</v>
      </c>
      <c r="B160" s="203"/>
      <c r="C160" s="203"/>
      <c r="D160" s="2"/>
      <c r="E160" s="8">
        <v>3</v>
      </c>
    </row>
    <row r="161" spans="1:5" ht="27" customHeight="1">
      <c r="A161" s="265" t="s">
        <v>417</v>
      </c>
      <c r="B161" s="266"/>
      <c r="C161" s="266"/>
      <c r="D161" s="34" t="s">
        <v>3</v>
      </c>
      <c r="E161" s="8"/>
    </row>
    <row r="162" spans="1:5" ht="27" customHeight="1">
      <c r="A162" s="247" t="s">
        <v>38</v>
      </c>
      <c r="B162" s="248"/>
      <c r="C162" s="248"/>
      <c r="D162" s="2"/>
      <c r="E162" s="8">
        <v>3</v>
      </c>
    </row>
    <row r="163" spans="1:5" ht="27" customHeight="1">
      <c r="A163" s="247" t="s">
        <v>39</v>
      </c>
      <c r="B163" s="248"/>
      <c r="C163" s="248"/>
      <c r="D163" s="2"/>
      <c r="E163" s="8">
        <v>3</v>
      </c>
    </row>
    <row r="164" spans="1:5" ht="27" customHeight="1">
      <c r="A164" s="247" t="s">
        <v>40</v>
      </c>
      <c r="B164" s="248"/>
      <c r="C164" s="248"/>
      <c r="D164" s="2"/>
      <c r="E164" s="8">
        <v>3</v>
      </c>
    </row>
    <row r="165" spans="1:5" ht="27" customHeight="1">
      <c r="A165" s="247" t="s">
        <v>41</v>
      </c>
      <c r="B165" s="248"/>
      <c r="C165" s="248"/>
      <c r="D165" s="2"/>
      <c r="E165" s="8">
        <v>3</v>
      </c>
    </row>
    <row r="166" spans="1:5" ht="27" customHeight="1">
      <c r="A166" s="247" t="s">
        <v>535</v>
      </c>
      <c r="B166" s="248"/>
      <c r="C166" s="248"/>
      <c r="D166" s="2"/>
      <c r="E166" s="8">
        <v>3</v>
      </c>
    </row>
    <row r="167" spans="1:5" ht="27" customHeight="1">
      <c r="A167" s="169" t="s">
        <v>180</v>
      </c>
      <c r="B167" s="169"/>
      <c r="C167" s="169"/>
      <c r="D167" s="39">
        <f>SUM(D153:D166)</f>
        <v>0</v>
      </c>
      <c r="E167" s="9">
        <f>SUM(E153:E166)</f>
        <v>36</v>
      </c>
    </row>
    <row r="168" spans="1:5" ht="80.25" customHeight="1" thickBot="1">
      <c r="A168" s="45" t="s">
        <v>106</v>
      </c>
      <c r="B168" s="176" t="s">
        <v>143</v>
      </c>
      <c r="C168" s="176"/>
      <c r="D168" s="176"/>
    </row>
    <row r="169" spans="1:5" ht="27" customHeight="1">
      <c r="A169" s="249" t="s">
        <v>181</v>
      </c>
      <c r="B169" s="250"/>
      <c r="C169" s="41" t="s">
        <v>164</v>
      </c>
      <c r="D169" s="42" t="s">
        <v>165</v>
      </c>
    </row>
    <row r="170" spans="1:5" ht="27" customHeight="1" thickBot="1">
      <c r="A170" s="164"/>
      <c r="B170" s="165"/>
      <c r="C170" s="43">
        <f>D167</f>
        <v>0</v>
      </c>
      <c r="D170" s="44">
        <f>C170/36*100</f>
        <v>0</v>
      </c>
    </row>
    <row r="171" spans="1:5" ht="27" customHeight="1">
      <c r="A171" s="195"/>
      <c r="B171" s="196"/>
      <c r="C171" s="196"/>
      <c r="D171" s="197"/>
    </row>
    <row r="172" spans="1:5" ht="33" customHeight="1">
      <c r="A172" s="202" t="s">
        <v>174</v>
      </c>
      <c r="B172" s="203"/>
      <c r="C172" s="203"/>
      <c r="D172" s="204"/>
    </row>
    <row r="173" spans="1:5" ht="27" customHeight="1">
      <c r="A173" s="228" t="s">
        <v>430</v>
      </c>
      <c r="B173" s="229"/>
      <c r="C173" s="229"/>
      <c r="D173" s="33" t="s">
        <v>8</v>
      </c>
    </row>
    <row r="174" spans="1:5" ht="27" customHeight="1">
      <c r="A174" s="228" t="s">
        <v>177</v>
      </c>
      <c r="B174" s="229"/>
      <c r="C174" s="229"/>
      <c r="D174" s="34" t="s">
        <v>3</v>
      </c>
    </row>
    <row r="175" spans="1:5" ht="27" customHeight="1">
      <c r="A175" s="202" t="s">
        <v>42</v>
      </c>
      <c r="B175" s="203"/>
      <c r="C175" s="203"/>
      <c r="D175" s="79"/>
      <c r="E175" s="5">
        <v>3</v>
      </c>
    </row>
    <row r="176" spans="1:5" ht="27" customHeight="1">
      <c r="A176" s="202" t="s">
        <v>43</v>
      </c>
      <c r="B176" s="203"/>
      <c r="C176" s="203"/>
      <c r="D176" s="79"/>
      <c r="E176" s="5">
        <v>3</v>
      </c>
    </row>
    <row r="177" spans="1:5" ht="33.75" customHeight="1">
      <c r="A177" s="202" t="s">
        <v>44</v>
      </c>
      <c r="B177" s="203"/>
      <c r="C177" s="203"/>
      <c r="D177" s="79"/>
      <c r="E177" s="5">
        <v>3</v>
      </c>
    </row>
    <row r="178" spans="1:5" ht="27" customHeight="1">
      <c r="A178" s="263" t="s">
        <v>45</v>
      </c>
      <c r="B178" s="264"/>
      <c r="C178" s="264"/>
      <c r="D178" s="79"/>
      <c r="E178" s="5">
        <v>3</v>
      </c>
    </row>
    <row r="179" spans="1:5" ht="27" customHeight="1">
      <c r="A179" s="202" t="s">
        <v>46</v>
      </c>
      <c r="B179" s="203"/>
      <c r="C179" s="203"/>
      <c r="D179" s="79"/>
      <c r="E179" s="5">
        <v>3</v>
      </c>
    </row>
    <row r="180" spans="1:5" ht="27" customHeight="1">
      <c r="A180" s="202" t="s">
        <v>47</v>
      </c>
      <c r="B180" s="203"/>
      <c r="C180" s="203"/>
      <c r="D180" s="79"/>
      <c r="E180" s="5">
        <v>3</v>
      </c>
    </row>
    <row r="181" spans="1:5" ht="27" customHeight="1">
      <c r="A181" s="202" t="s">
        <v>48</v>
      </c>
      <c r="B181" s="203"/>
      <c r="C181" s="203"/>
      <c r="D181" s="79"/>
      <c r="E181" s="5">
        <v>3</v>
      </c>
    </row>
    <row r="182" spans="1:5" ht="27" customHeight="1">
      <c r="A182" s="202" t="s">
        <v>49</v>
      </c>
      <c r="B182" s="203"/>
      <c r="C182" s="203"/>
      <c r="D182" s="79"/>
      <c r="E182" s="5">
        <v>3</v>
      </c>
    </row>
    <row r="183" spans="1:5" ht="27" customHeight="1">
      <c r="A183" s="228" t="s">
        <v>162</v>
      </c>
      <c r="B183" s="229"/>
      <c r="C183" s="229"/>
      <c r="D183" s="34" t="s">
        <v>3</v>
      </c>
    </row>
    <row r="184" spans="1:5" ht="27" customHeight="1">
      <c r="A184" s="202" t="s">
        <v>50</v>
      </c>
      <c r="B184" s="203"/>
      <c r="C184" s="203"/>
      <c r="D184" s="2"/>
      <c r="E184" s="5">
        <v>3</v>
      </c>
    </row>
    <row r="185" spans="1:5" ht="27" customHeight="1">
      <c r="A185" s="202" t="s">
        <v>51</v>
      </c>
      <c r="B185" s="203"/>
      <c r="C185" s="203"/>
      <c r="D185" s="2"/>
      <c r="E185" s="5">
        <v>3</v>
      </c>
    </row>
    <row r="186" spans="1:5" ht="27" customHeight="1">
      <c r="A186" s="202" t="s">
        <v>52</v>
      </c>
      <c r="B186" s="203"/>
      <c r="C186" s="203"/>
      <c r="D186" s="2"/>
      <c r="E186" s="5">
        <v>3</v>
      </c>
    </row>
    <row r="187" spans="1:5" ht="27" customHeight="1">
      <c r="A187" s="263" t="s">
        <v>53</v>
      </c>
      <c r="B187" s="264"/>
      <c r="C187" s="264"/>
      <c r="D187" s="2"/>
      <c r="E187" s="5">
        <v>3</v>
      </c>
    </row>
    <row r="188" spans="1:5" ht="27" customHeight="1">
      <c r="A188" s="202" t="s">
        <v>54</v>
      </c>
      <c r="B188" s="203"/>
      <c r="C188" s="203"/>
      <c r="D188" s="2"/>
      <c r="E188" s="5">
        <v>3</v>
      </c>
    </row>
    <row r="189" spans="1:5" ht="27" customHeight="1">
      <c r="A189" s="202" t="s">
        <v>55</v>
      </c>
      <c r="B189" s="203"/>
      <c r="C189" s="203"/>
      <c r="D189" s="2"/>
      <c r="E189" s="5">
        <v>3</v>
      </c>
    </row>
    <row r="190" spans="1:5" ht="27" customHeight="1">
      <c r="A190" s="265" t="s">
        <v>417</v>
      </c>
      <c r="B190" s="266"/>
      <c r="C190" s="266"/>
      <c r="D190" s="34" t="s">
        <v>3</v>
      </c>
      <c r="E190" s="5"/>
    </row>
    <row r="191" spans="1:5" ht="27" customHeight="1">
      <c r="A191" s="202" t="s">
        <v>424</v>
      </c>
      <c r="B191" s="203"/>
      <c r="C191" s="203"/>
      <c r="D191" s="2"/>
      <c r="E191" s="5">
        <v>3</v>
      </c>
    </row>
    <row r="192" spans="1:5" ht="27" customHeight="1">
      <c r="A192" s="202" t="s">
        <v>425</v>
      </c>
      <c r="B192" s="203"/>
      <c r="C192" s="203"/>
      <c r="D192" s="2"/>
      <c r="E192" s="5">
        <v>3</v>
      </c>
    </row>
    <row r="193" spans="1:5" ht="27" customHeight="1">
      <c r="A193" s="202" t="s">
        <v>426</v>
      </c>
      <c r="B193" s="203"/>
      <c r="C193" s="203"/>
      <c r="D193" s="2"/>
      <c r="E193" s="5">
        <v>3</v>
      </c>
    </row>
    <row r="194" spans="1:5" ht="31.5" customHeight="1">
      <c r="A194" s="263" t="s">
        <v>427</v>
      </c>
      <c r="B194" s="264"/>
      <c r="C194" s="264"/>
      <c r="D194" s="2"/>
      <c r="E194" s="5">
        <v>3</v>
      </c>
    </row>
    <row r="195" spans="1:5" ht="27" customHeight="1">
      <c r="A195" s="202" t="s">
        <v>428</v>
      </c>
      <c r="B195" s="203"/>
      <c r="C195" s="203"/>
      <c r="D195" s="2"/>
      <c r="E195" s="5">
        <v>3</v>
      </c>
    </row>
    <row r="196" spans="1:5" ht="27" customHeight="1">
      <c r="A196" s="202" t="s">
        <v>429</v>
      </c>
      <c r="B196" s="203"/>
      <c r="C196" s="203"/>
      <c r="D196" s="2"/>
      <c r="E196" s="5">
        <v>3</v>
      </c>
    </row>
    <row r="197" spans="1:5" ht="27" customHeight="1">
      <c r="A197" s="169" t="s">
        <v>186</v>
      </c>
      <c r="B197" s="169"/>
      <c r="C197" s="169"/>
      <c r="D197" s="39">
        <f>SUM(D175:D196)</f>
        <v>0</v>
      </c>
      <c r="E197" s="5">
        <f>SUM(E175:E196)</f>
        <v>60</v>
      </c>
    </row>
    <row r="198" spans="1:5" ht="80.25" customHeight="1" thickBot="1">
      <c r="A198" s="46" t="s">
        <v>106</v>
      </c>
      <c r="B198" s="176" t="s">
        <v>143</v>
      </c>
      <c r="C198" s="176"/>
      <c r="D198" s="176"/>
      <c r="E198" s="5"/>
    </row>
    <row r="199" spans="1:5" ht="27" customHeight="1">
      <c r="A199" s="162" t="s">
        <v>187</v>
      </c>
      <c r="B199" s="163"/>
      <c r="C199" s="41" t="s">
        <v>164</v>
      </c>
      <c r="D199" s="42" t="s">
        <v>165</v>
      </c>
    </row>
    <row r="200" spans="1:5" ht="27" customHeight="1" thickBot="1">
      <c r="A200" s="164"/>
      <c r="B200" s="165"/>
      <c r="C200" s="43">
        <f>D197</f>
        <v>0</v>
      </c>
      <c r="D200" s="44">
        <f>C200/60*100</f>
        <v>0</v>
      </c>
    </row>
    <row r="201" spans="1:5" ht="27" customHeight="1" thickBot="1">
      <c r="A201" s="183"/>
      <c r="B201" s="184"/>
      <c r="C201" s="184"/>
      <c r="D201" s="185"/>
    </row>
    <row r="202" spans="1:5" ht="27" customHeight="1">
      <c r="A202" s="162" t="s">
        <v>188</v>
      </c>
      <c r="B202" s="163"/>
      <c r="C202" s="41" t="s">
        <v>189</v>
      </c>
      <c r="D202" s="47" t="s">
        <v>190</v>
      </c>
    </row>
    <row r="203" spans="1:5" ht="27" customHeight="1" thickBot="1">
      <c r="A203" s="164"/>
      <c r="B203" s="165"/>
      <c r="C203" s="48">
        <f>C123+C148+C170+C200</f>
        <v>0</v>
      </c>
      <c r="D203" s="49">
        <f>C203/195*100</f>
        <v>0</v>
      </c>
      <c r="E203" s="9">
        <f>E120+E145+E167+E197</f>
        <v>195</v>
      </c>
    </row>
    <row r="204" spans="1:5" ht="27" customHeight="1">
      <c r="A204" s="110"/>
      <c r="B204" s="110"/>
      <c r="C204" s="110"/>
      <c r="D204" s="110"/>
    </row>
    <row r="205" spans="1:5" ht="27" customHeight="1">
      <c r="A205" s="342" t="s">
        <v>452</v>
      </c>
      <c r="B205" s="342"/>
      <c r="C205" s="342"/>
      <c r="D205" s="342"/>
    </row>
    <row r="206" spans="1:5" ht="33" customHeight="1">
      <c r="A206" s="202" t="s">
        <v>191</v>
      </c>
      <c r="B206" s="203"/>
      <c r="C206" s="203"/>
      <c r="D206" s="204"/>
    </row>
    <row r="207" spans="1:5" ht="27" customHeight="1">
      <c r="A207" s="228" t="s">
        <v>443</v>
      </c>
      <c r="B207" s="229"/>
      <c r="C207" s="229"/>
      <c r="D207" s="33" t="s">
        <v>8</v>
      </c>
    </row>
    <row r="208" spans="1:5" ht="27" customHeight="1">
      <c r="A208" s="228" t="s">
        <v>177</v>
      </c>
      <c r="B208" s="229"/>
      <c r="C208" s="229"/>
      <c r="D208" s="34" t="s">
        <v>3</v>
      </c>
    </row>
    <row r="209" spans="1:5" ht="27" customHeight="1">
      <c r="A209" s="202" t="s">
        <v>56</v>
      </c>
      <c r="B209" s="203"/>
      <c r="C209" s="203"/>
      <c r="D209" s="80"/>
      <c r="E209" s="8">
        <v>3</v>
      </c>
    </row>
    <row r="210" spans="1:5" ht="27" customHeight="1">
      <c r="A210" s="202" t="s">
        <v>57</v>
      </c>
      <c r="B210" s="203"/>
      <c r="C210" s="203"/>
      <c r="D210" s="80"/>
      <c r="E210" s="8">
        <v>3</v>
      </c>
    </row>
    <row r="211" spans="1:5" ht="27" customHeight="1">
      <c r="A211" s="202" t="s">
        <v>58</v>
      </c>
      <c r="B211" s="203"/>
      <c r="C211" s="203"/>
      <c r="D211" s="80"/>
      <c r="E211" s="8">
        <v>3</v>
      </c>
    </row>
    <row r="212" spans="1:5" ht="27" customHeight="1">
      <c r="A212" s="263" t="s">
        <v>59</v>
      </c>
      <c r="B212" s="264"/>
      <c r="C212" s="264"/>
      <c r="D212" s="80"/>
      <c r="E212" s="8">
        <v>3</v>
      </c>
    </row>
    <row r="213" spans="1:5" ht="27" customHeight="1">
      <c r="A213" s="228" t="s">
        <v>162</v>
      </c>
      <c r="B213" s="229"/>
      <c r="C213" s="229"/>
      <c r="D213" s="34" t="s">
        <v>3</v>
      </c>
    </row>
    <row r="214" spans="1:5" ht="27" customHeight="1">
      <c r="A214" s="202" t="s">
        <v>60</v>
      </c>
      <c r="B214" s="203"/>
      <c r="C214" s="203"/>
      <c r="D214" s="2"/>
      <c r="E214" s="8">
        <v>3</v>
      </c>
    </row>
    <row r="215" spans="1:5" ht="27" customHeight="1">
      <c r="A215" s="202" t="s">
        <v>61</v>
      </c>
      <c r="B215" s="203"/>
      <c r="C215" s="203"/>
      <c r="D215" s="2"/>
      <c r="E215" s="8">
        <v>3</v>
      </c>
    </row>
    <row r="216" spans="1:5" ht="27" customHeight="1">
      <c r="A216" s="265" t="s">
        <v>417</v>
      </c>
      <c r="B216" s="266"/>
      <c r="C216" s="266"/>
      <c r="D216" s="34" t="s">
        <v>3</v>
      </c>
      <c r="E216" s="8"/>
    </row>
    <row r="217" spans="1:5" ht="27" customHeight="1">
      <c r="A217" s="247" t="s">
        <v>432</v>
      </c>
      <c r="B217" s="248"/>
      <c r="C217" s="248"/>
      <c r="D217" s="2"/>
      <c r="E217" s="8">
        <v>3</v>
      </c>
    </row>
    <row r="218" spans="1:5" ht="27" customHeight="1">
      <c r="A218" s="247" t="s">
        <v>433</v>
      </c>
      <c r="B218" s="248"/>
      <c r="C218" s="248"/>
      <c r="D218" s="2"/>
      <c r="E218" s="8">
        <v>3</v>
      </c>
    </row>
    <row r="219" spans="1:5" ht="27" customHeight="1">
      <c r="A219" s="247" t="s">
        <v>434</v>
      </c>
      <c r="B219" s="248"/>
      <c r="C219" s="248"/>
      <c r="D219" s="2"/>
      <c r="E219" s="8">
        <v>3</v>
      </c>
    </row>
    <row r="220" spans="1:5" ht="27" customHeight="1">
      <c r="A220" s="267" t="s">
        <v>435</v>
      </c>
      <c r="B220" s="268"/>
      <c r="C220" s="268"/>
      <c r="D220" s="2"/>
      <c r="E220" s="8">
        <v>3</v>
      </c>
    </row>
    <row r="221" spans="1:5" ht="27" customHeight="1">
      <c r="A221" s="169" t="s">
        <v>194</v>
      </c>
      <c r="B221" s="169"/>
      <c r="C221" s="169"/>
      <c r="D221" s="103">
        <f>SUM(D209:D220)</f>
        <v>0</v>
      </c>
      <c r="E221" s="9">
        <f>SUM(E209:E220)</f>
        <v>30</v>
      </c>
    </row>
    <row r="222" spans="1:5" ht="80.25" customHeight="1" thickBot="1">
      <c r="A222" s="50" t="s">
        <v>106</v>
      </c>
      <c r="B222" s="176" t="s">
        <v>143</v>
      </c>
      <c r="C222" s="176"/>
      <c r="D222" s="176"/>
    </row>
    <row r="223" spans="1:5" ht="27" customHeight="1">
      <c r="A223" s="162" t="s">
        <v>195</v>
      </c>
      <c r="B223" s="163"/>
      <c r="C223" s="41" t="s">
        <v>164</v>
      </c>
      <c r="D223" s="42" t="s">
        <v>165</v>
      </c>
    </row>
    <row r="224" spans="1:5" ht="27" customHeight="1" thickBot="1">
      <c r="A224" s="164"/>
      <c r="B224" s="165"/>
      <c r="C224" s="51">
        <f>D221</f>
        <v>0</v>
      </c>
      <c r="D224" s="44">
        <f>C224/30*100</f>
        <v>0</v>
      </c>
    </row>
    <row r="225" spans="1:5" ht="27" customHeight="1">
      <c r="A225" s="338"/>
      <c r="B225" s="339"/>
      <c r="C225" s="339"/>
      <c r="D225" s="340"/>
    </row>
    <row r="226" spans="1:5" ht="35.25" customHeight="1">
      <c r="A226" s="166" t="s">
        <v>192</v>
      </c>
      <c r="B226" s="167"/>
      <c r="C226" s="167"/>
      <c r="D226" s="186"/>
    </row>
    <row r="227" spans="1:5" ht="27" customHeight="1">
      <c r="A227" s="173" t="s">
        <v>442</v>
      </c>
      <c r="B227" s="174"/>
      <c r="C227" s="175"/>
      <c r="D227" s="33" t="s">
        <v>8</v>
      </c>
    </row>
    <row r="228" spans="1:5" ht="27" customHeight="1">
      <c r="A228" s="228" t="s">
        <v>198</v>
      </c>
      <c r="B228" s="229"/>
      <c r="C228" s="229"/>
      <c r="D228" s="34" t="s">
        <v>3</v>
      </c>
    </row>
    <row r="229" spans="1:5" ht="27" customHeight="1">
      <c r="A229" s="166" t="s">
        <v>62</v>
      </c>
      <c r="B229" s="167"/>
      <c r="C229" s="168"/>
      <c r="D229" s="81"/>
      <c r="E229" s="8">
        <v>3</v>
      </c>
    </row>
    <row r="230" spans="1:5" ht="27" customHeight="1">
      <c r="A230" s="166" t="s">
        <v>63</v>
      </c>
      <c r="B230" s="167"/>
      <c r="C230" s="168"/>
      <c r="D230" s="81"/>
      <c r="E230" s="8">
        <v>3</v>
      </c>
    </row>
    <row r="231" spans="1:5" ht="27" customHeight="1">
      <c r="A231" s="166" t="s">
        <v>64</v>
      </c>
      <c r="B231" s="167"/>
      <c r="C231" s="168"/>
      <c r="D231" s="81"/>
      <c r="E231" s="8">
        <v>3</v>
      </c>
    </row>
    <row r="232" spans="1:5" ht="27" customHeight="1">
      <c r="A232" s="173" t="s">
        <v>162</v>
      </c>
      <c r="B232" s="174"/>
      <c r="C232" s="175"/>
      <c r="D232" s="34" t="s">
        <v>3</v>
      </c>
    </row>
    <row r="233" spans="1:5" ht="27" customHeight="1">
      <c r="A233" s="166" t="s">
        <v>65</v>
      </c>
      <c r="B233" s="167"/>
      <c r="C233" s="168"/>
      <c r="D233" s="82"/>
      <c r="E233" s="8">
        <v>3</v>
      </c>
    </row>
    <row r="234" spans="1:5" ht="27" customHeight="1">
      <c r="A234" s="166" t="s">
        <v>66</v>
      </c>
      <c r="B234" s="167"/>
      <c r="C234" s="168"/>
      <c r="D234" s="82"/>
      <c r="E234" s="8">
        <v>3</v>
      </c>
    </row>
    <row r="235" spans="1:5" ht="33.75" customHeight="1">
      <c r="A235" s="166" t="s">
        <v>67</v>
      </c>
      <c r="B235" s="167"/>
      <c r="C235" s="168"/>
      <c r="D235" s="82"/>
      <c r="E235" s="8">
        <v>3</v>
      </c>
    </row>
    <row r="236" spans="1:5" ht="27" customHeight="1">
      <c r="A236" s="180" t="s">
        <v>441</v>
      </c>
      <c r="B236" s="181"/>
      <c r="C236" s="182"/>
      <c r="D236" s="34" t="s">
        <v>3</v>
      </c>
      <c r="E236" s="8"/>
    </row>
    <row r="237" spans="1:5" ht="27" customHeight="1">
      <c r="A237" s="285" t="s">
        <v>436</v>
      </c>
      <c r="B237" s="286"/>
      <c r="C237" s="287"/>
      <c r="D237" s="82"/>
      <c r="E237" s="8">
        <v>3</v>
      </c>
    </row>
    <row r="238" spans="1:5" ht="33.75" customHeight="1">
      <c r="A238" s="285" t="s">
        <v>437</v>
      </c>
      <c r="B238" s="286"/>
      <c r="C238" s="287"/>
      <c r="D238" s="82"/>
      <c r="E238" s="8">
        <v>3</v>
      </c>
    </row>
    <row r="239" spans="1:5" ht="27" customHeight="1">
      <c r="A239" s="285" t="s">
        <v>438</v>
      </c>
      <c r="B239" s="286"/>
      <c r="C239" s="287"/>
      <c r="D239" s="82"/>
      <c r="E239" s="8">
        <v>3</v>
      </c>
    </row>
    <row r="240" spans="1:5" ht="27" customHeight="1">
      <c r="A240" s="285" t="s">
        <v>439</v>
      </c>
      <c r="B240" s="286"/>
      <c r="C240" s="287"/>
      <c r="D240" s="82"/>
      <c r="E240" s="8">
        <v>3</v>
      </c>
    </row>
    <row r="241" spans="1:5" ht="27" customHeight="1">
      <c r="A241" s="285" t="s">
        <v>440</v>
      </c>
      <c r="B241" s="286"/>
      <c r="C241" s="287"/>
      <c r="D241" s="82"/>
      <c r="E241" s="8">
        <v>3</v>
      </c>
    </row>
    <row r="242" spans="1:5" ht="27" customHeight="1">
      <c r="A242" s="169" t="s">
        <v>196</v>
      </c>
      <c r="B242" s="169"/>
      <c r="C242" s="169"/>
      <c r="D242" s="39">
        <f>SUM(D229:D241)</f>
        <v>0</v>
      </c>
      <c r="E242" s="9">
        <f>SUM(E229:E241)</f>
        <v>33</v>
      </c>
    </row>
    <row r="243" spans="1:5" ht="80.25" customHeight="1" thickBot="1">
      <c r="A243" s="46" t="s">
        <v>106</v>
      </c>
      <c r="B243" s="176" t="s">
        <v>143</v>
      </c>
      <c r="C243" s="176"/>
      <c r="D243" s="176"/>
    </row>
    <row r="244" spans="1:5" ht="27" customHeight="1">
      <c r="A244" s="162" t="s">
        <v>197</v>
      </c>
      <c r="B244" s="163"/>
      <c r="C244" s="41" t="s">
        <v>164</v>
      </c>
      <c r="D244" s="42" t="s">
        <v>165</v>
      </c>
    </row>
    <row r="245" spans="1:5" ht="27" customHeight="1" thickBot="1">
      <c r="A245" s="164"/>
      <c r="B245" s="165"/>
      <c r="C245" s="52">
        <f>D242</f>
        <v>0</v>
      </c>
      <c r="D245" s="53">
        <f>C245/33*100</f>
        <v>0</v>
      </c>
    </row>
    <row r="246" spans="1:5" ht="27" customHeight="1">
      <c r="A246" s="335"/>
      <c r="B246" s="336"/>
      <c r="C246" s="336"/>
      <c r="D246" s="337"/>
    </row>
    <row r="247" spans="1:5" ht="33.75" customHeight="1">
      <c r="A247" s="202" t="s">
        <v>175</v>
      </c>
      <c r="B247" s="203"/>
      <c r="C247" s="203"/>
      <c r="D247" s="204"/>
    </row>
    <row r="248" spans="1:5" ht="27" customHeight="1">
      <c r="A248" s="228" t="s">
        <v>448</v>
      </c>
      <c r="B248" s="229"/>
      <c r="C248" s="229"/>
      <c r="D248" s="33" t="s">
        <v>8</v>
      </c>
    </row>
    <row r="249" spans="1:5" ht="27" customHeight="1">
      <c r="A249" s="228" t="s">
        <v>161</v>
      </c>
      <c r="B249" s="229"/>
      <c r="C249" s="229"/>
      <c r="D249" s="34" t="s">
        <v>3</v>
      </c>
    </row>
    <row r="250" spans="1:5" ht="27" customHeight="1">
      <c r="A250" s="166" t="s">
        <v>68</v>
      </c>
      <c r="B250" s="167"/>
      <c r="C250" s="168"/>
      <c r="D250" s="79"/>
      <c r="E250" s="8">
        <v>3</v>
      </c>
    </row>
    <row r="251" spans="1:5" ht="27" customHeight="1">
      <c r="A251" s="166" t="s">
        <v>69</v>
      </c>
      <c r="B251" s="167"/>
      <c r="C251" s="168"/>
      <c r="D251" s="79"/>
      <c r="E251" s="8">
        <v>3</v>
      </c>
    </row>
    <row r="252" spans="1:5" ht="27" customHeight="1">
      <c r="A252" s="166" t="s">
        <v>70</v>
      </c>
      <c r="B252" s="167"/>
      <c r="C252" s="168"/>
      <c r="D252" s="79"/>
      <c r="E252" s="8">
        <v>3</v>
      </c>
    </row>
    <row r="253" spans="1:5" ht="27" customHeight="1">
      <c r="A253" s="166" t="s">
        <v>71</v>
      </c>
      <c r="B253" s="167"/>
      <c r="C253" s="168"/>
      <c r="D253" s="79"/>
      <c r="E253" s="8">
        <v>3</v>
      </c>
    </row>
    <row r="254" spans="1:5" ht="27" customHeight="1">
      <c r="A254" s="166" t="s">
        <v>72</v>
      </c>
      <c r="B254" s="167"/>
      <c r="C254" s="168"/>
      <c r="D254" s="79"/>
      <c r="E254" s="8">
        <v>3</v>
      </c>
    </row>
    <row r="255" spans="1:5" ht="27" customHeight="1">
      <c r="A255" s="166" t="s">
        <v>73</v>
      </c>
      <c r="B255" s="167"/>
      <c r="C255" s="168"/>
      <c r="D255" s="79"/>
      <c r="E255" s="8">
        <v>3</v>
      </c>
    </row>
    <row r="256" spans="1:5" ht="27" customHeight="1">
      <c r="A256" s="166" t="s">
        <v>74</v>
      </c>
      <c r="B256" s="167"/>
      <c r="C256" s="168"/>
      <c r="D256" s="79"/>
      <c r="E256" s="8">
        <v>3</v>
      </c>
    </row>
    <row r="257" spans="1:5" ht="27" customHeight="1">
      <c r="A257" s="166" t="s">
        <v>75</v>
      </c>
      <c r="B257" s="167"/>
      <c r="C257" s="168"/>
      <c r="D257" s="79"/>
      <c r="E257" s="8">
        <v>3</v>
      </c>
    </row>
    <row r="258" spans="1:5" ht="27" customHeight="1">
      <c r="A258" s="166" t="s">
        <v>76</v>
      </c>
      <c r="B258" s="167"/>
      <c r="C258" s="168"/>
      <c r="D258" s="79"/>
      <c r="E258" s="8">
        <v>3</v>
      </c>
    </row>
    <row r="259" spans="1:5" ht="27" customHeight="1">
      <c r="A259" s="173" t="s">
        <v>162</v>
      </c>
      <c r="B259" s="174"/>
      <c r="C259" s="175"/>
      <c r="D259" s="34" t="s">
        <v>3</v>
      </c>
    </row>
    <row r="260" spans="1:5" ht="27" customHeight="1">
      <c r="A260" s="282" t="s">
        <v>537</v>
      </c>
      <c r="B260" s="283"/>
      <c r="C260" s="284"/>
      <c r="D260" s="2"/>
      <c r="E260" s="8">
        <v>3</v>
      </c>
    </row>
    <row r="261" spans="1:5" ht="27" customHeight="1">
      <c r="A261" s="166" t="s">
        <v>77</v>
      </c>
      <c r="B261" s="167"/>
      <c r="C261" s="168"/>
      <c r="D261" s="2"/>
      <c r="E261" s="8">
        <v>3</v>
      </c>
    </row>
    <row r="262" spans="1:5" ht="27" customHeight="1">
      <c r="A262" s="166" t="s">
        <v>78</v>
      </c>
      <c r="B262" s="167"/>
      <c r="C262" s="168"/>
      <c r="D262" s="2"/>
      <c r="E262" s="8">
        <v>3</v>
      </c>
    </row>
    <row r="263" spans="1:5" ht="27" customHeight="1">
      <c r="A263" s="166" t="s">
        <v>79</v>
      </c>
      <c r="B263" s="167"/>
      <c r="C263" s="168"/>
      <c r="D263" s="2"/>
      <c r="E263" s="8">
        <v>3</v>
      </c>
    </row>
    <row r="264" spans="1:5" ht="27" customHeight="1">
      <c r="A264" s="166" t="s">
        <v>80</v>
      </c>
      <c r="B264" s="167"/>
      <c r="C264" s="168"/>
      <c r="D264" s="2"/>
      <c r="E264" s="8">
        <v>3</v>
      </c>
    </row>
    <row r="265" spans="1:5" ht="27" customHeight="1">
      <c r="A265" s="166" t="s">
        <v>81</v>
      </c>
      <c r="B265" s="167"/>
      <c r="C265" s="168"/>
      <c r="D265" s="2"/>
      <c r="E265" s="8">
        <v>3</v>
      </c>
    </row>
    <row r="266" spans="1:5" ht="27" customHeight="1">
      <c r="A266" s="166" t="s">
        <v>82</v>
      </c>
      <c r="B266" s="167"/>
      <c r="C266" s="168"/>
      <c r="D266" s="2"/>
      <c r="E266" s="8">
        <v>3</v>
      </c>
    </row>
    <row r="267" spans="1:5" ht="27" customHeight="1">
      <c r="A267" s="166" t="s">
        <v>83</v>
      </c>
      <c r="B267" s="167"/>
      <c r="C267" s="168"/>
      <c r="D267" s="2"/>
      <c r="E267" s="8">
        <v>3</v>
      </c>
    </row>
    <row r="268" spans="1:5" ht="27" customHeight="1">
      <c r="A268" s="166" t="s">
        <v>84</v>
      </c>
      <c r="B268" s="167"/>
      <c r="C268" s="168"/>
      <c r="D268" s="2"/>
      <c r="E268" s="8">
        <v>3</v>
      </c>
    </row>
    <row r="269" spans="1:5" ht="27" customHeight="1">
      <c r="A269" s="180" t="s">
        <v>417</v>
      </c>
      <c r="B269" s="181"/>
      <c r="C269" s="182"/>
      <c r="D269" s="34" t="s">
        <v>3</v>
      </c>
      <c r="E269" s="8"/>
    </row>
    <row r="270" spans="1:5" ht="27" customHeight="1">
      <c r="A270" s="285" t="s">
        <v>445</v>
      </c>
      <c r="B270" s="286"/>
      <c r="C270" s="287"/>
      <c r="D270" s="2"/>
      <c r="E270" s="8">
        <v>3</v>
      </c>
    </row>
    <row r="271" spans="1:5" ht="27" customHeight="1">
      <c r="A271" s="285" t="s">
        <v>446</v>
      </c>
      <c r="B271" s="286"/>
      <c r="C271" s="287"/>
      <c r="D271" s="2"/>
      <c r="E271" s="8">
        <v>3</v>
      </c>
    </row>
    <row r="272" spans="1:5" ht="27" customHeight="1">
      <c r="A272" s="285" t="s">
        <v>447</v>
      </c>
      <c r="B272" s="286"/>
      <c r="C272" s="287"/>
      <c r="D272" s="2"/>
      <c r="E272" s="8">
        <v>3</v>
      </c>
    </row>
    <row r="273" spans="1:5" ht="27" customHeight="1">
      <c r="A273" s="169" t="s">
        <v>199</v>
      </c>
      <c r="B273" s="169"/>
      <c r="C273" s="169"/>
      <c r="D273" s="39">
        <f>SUM(D250:D272)</f>
        <v>0</v>
      </c>
      <c r="E273" s="9">
        <f>SUM(E250:E272)</f>
        <v>63</v>
      </c>
    </row>
    <row r="274" spans="1:5" ht="80.25" customHeight="1" thickBot="1">
      <c r="A274" s="40" t="s">
        <v>106</v>
      </c>
      <c r="B274" s="176" t="s">
        <v>143</v>
      </c>
      <c r="C274" s="176"/>
      <c r="D274" s="176"/>
    </row>
    <row r="275" spans="1:5" ht="27" customHeight="1">
      <c r="A275" s="162" t="s">
        <v>200</v>
      </c>
      <c r="B275" s="163"/>
      <c r="C275" s="41" t="s">
        <v>164</v>
      </c>
      <c r="D275" s="42" t="s">
        <v>165</v>
      </c>
    </row>
    <row r="276" spans="1:5" ht="27" customHeight="1" thickBot="1">
      <c r="A276" s="164"/>
      <c r="B276" s="165"/>
      <c r="C276" s="43">
        <f>D273</f>
        <v>0</v>
      </c>
      <c r="D276" s="44">
        <f>C276/63*100</f>
        <v>0</v>
      </c>
    </row>
    <row r="277" spans="1:5" ht="27" customHeight="1">
      <c r="A277" s="195"/>
      <c r="B277" s="196"/>
      <c r="C277" s="196"/>
      <c r="D277" s="197"/>
    </row>
    <row r="278" spans="1:5" ht="35.25" customHeight="1">
      <c r="A278" s="202" t="s">
        <v>193</v>
      </c>
      <c r="B278" s="203"/>
      <c r="C278" s="203"/>
      <c r="D278" s="204"/>
    </row>
    <row r="279" spans="1:5" ht="27" customHeight="1">
      <c r="A279" s="228" t="s">
        <v>451</v>
      </c>
      <c r="B279" s="229"/>
      <c r="C279" s="229"/>
      <c r="D279" s="33" t="s">
        <v>8</v>
      </c>
    </row>
    <row r="280" spans="1:5" ht="27" customHeight="1">
      <c r="A280" s="228" t="s">
        <v>177</v>
      </c>
      <c r="B280" s="229"/>
      <c r="C280" s="229"/>
      <c r="D280" s="34" t="s">
        <v>3</v>
      </c>
    </row>
    <row r="281" spans="1:5" ht="27" customHeight="1">
      <c r="A281" s="166" t="s">
        <v>85</v>
      </c>
      <c r="B281" s="167"/>
      <c r="C281" s="168"/>
      <c r="D281" s="79"/>
      <c r="E281" s="8">
        <v>3</v>
      </c>
    </row>
    <row r="282" spans="1:5" ht="27" customHeight="1">
      <c r="A282" s="166" t="s">
        <v>86</v>
      </c>
      <c r="B282" s="167"/>
      <c r="C282" s="168"/>
      <c r="D282" s="79"/>
      <c r="E282" s="8">
        <v>3</v>
      </c>
    </row>
    <row r="283" spans="1:5" ht="27" customHeight="1">
      <c r="A283" s="166" t="s">
        <v>87</v>
      </c>
      <c r="B283" s="167"/>
      <c r="C283" s="168"/>
      <c r="D283" s="79"/>
      <c r="E283" s="8">
        <v>3</v>
      </c>
    </row>
    <row r="284" spans="1:5" ht="27" customHeight="1">
      <c r="A284" s="166" t="s">
        <v>88</v>
      </c>
      <c r="B284" s="167"/>
      <c r="C284" s="168"/>
      <c r="D284" s="79"/>
      <c r="E284" s="8">
        <v>3</v>
      </c>
    </row>
    <row r="285" spans="1:5" ht="27" customHeight="1">
      <c r="A285" s="166" t="s">
        <v>89</v>
      </c>
      <c r="B285" s="167"/>
      <c r="C285" s="168"/>
      <c r="D285" s="79"/>
      <c r="E285" s="8">
        <v>3</v>
      </c>
    </row>
    <row r="286" spans="1:5" ht="27" customHeight="1">
      <c r="A286" s="166" t="s">
        <v>90</v>
      </c>
      <c r="B286" s="167"/>
      <c r="C286" s="168"/>
      <c r="D286" s="79"/>
      <c r="E286" s="8">
        <v>3</v>
      </c>
    </row>
    <row r="287" spans="1:5" ht="27" customHeight="1">
      <c r="A287" s="166" t="s">
        <v>91</v>
      </c>
      <c r="B287" s="167"/>
      <c r="C287" s="168"/>
      <c r="D287" s="79"/>
      <c r="E287" s="8">
        <v>3</v>
      </c>
    </row>
    <row r="288" spans="1:5" ht="27" customHeight="1">
      <c r="A288" s="166" t="s">
        <v>92</v>
      </c>
      <c r="B288" s="167"/>
      <c r="C288" s="168"/>
      <c r="D288" s="79"/>
      <c r="E288" s="8">
        <v>3</v>
      </c>
    </row>
    <row r="289" spans="1:5" ht="27" customHeight="1">
      <c r="A289" s="166" t="s">
        <v>93</v>
      </c>
      <c r="B289" s="167"/>
      <c r="C289" s="168"/>
      <c r="D289" s="79"/>
      <c r="E289" s="8">
        <v>3</v>
      </c>
    </row>
    <row r="290" spans="1:5" ht="27" customHeight="1">
      <c r="A290" s="166" t="s">
        <v>100</v>
      </c>
      <c r="B290" s="167"/>
      <c r="C290" s="168"/>
      <c r="D290" s="79"/>
      <c r="E290" s="8">
        <v>3</v>
      </c>
    </row>
    <row r="291" spans="1:5" ht="27" customHeight="1">
      <c r="A291" s="166" t="s">
        <v>101</v>
      </c>
      <c r="B291" s="167"/>
      <c r="C291" s="168"/>
      <c r="D291" s="79"/>
      <c r="E291" s="8">
        <v>3</v>
      </c>
    </row>
    <row r="292" spans="1:5" ht="27" customHeight="1">
      <c r="A292" s="166" t="s">
        <v>102</v>
      </c>
      <c r="B292" s="167"/>
      <c r="C292" s="168"/>
      <c r="D292" s="79"/>
      <c r="E292" s="8">
        <v>3</v>
      </c>
    </row>
    <row r="293" spans="1:5" ht="27" customHeight="1">
      <c r="A293" s="166" t="s">
        <v>103</v>
      </c>
      <c r="B293" s="167"/>
      <c r="C293" s="168"/>
      <c r="D293" s="79"/>
      <c r="E293" s="8">
        <v>3</v>
      </c>
    </row>
    <row r="294" spans="1:5" ht="27" customHeight="1">
      <c r="A294" s="173" t="s">
        <v>162</v>
      </c>
      <c r="B294" s="174"/>
      <c r="C294" s="175"/>
      <c r="D294" s="34" t="s">
        <v>3</v>
      </c>
    </row>
    <row r="295" spans="1:5" ht="27" customHeight="1">
      <c r="A295" s="166" t="s">
        <v>94</v>
      </c>
      <c r="B295" s="167"/>
      <c r="C295" s="168"/>
      <c r="D295" s="2"/>
      <c r="E295" s="8">
        <v>3</v>
      </c>
    </row>
    <row r="296" spans="1:5" ht="27" customHeight="1">
      <c r="A296" s="166" t="s">
        <v>95</v>
      </c>
      <c r="B296" s="167"/>
      <c r="C296" s="168"/>
      <c r="D296" s="2"/>
      <c r="E296" s="8">
        <v>3</v>
      </c>
    </row>
    <row r="297" spans="1:5" ht="27" customHeight="1">
      <c r="A297" s="166" t="s">
        <v>96</v>
      </c>
      <c r="B297" s="167"/>
      <c r="C297" s="168"/>
      <c r="D297" s="2"/>
      <c r="E297" s="8">
        <v>3</v>
      </c>
    </row>
    <row r="298" spans="1:5" ht="27" customHeight="1">
      <c r="A298" s="166" t="s">
        <v>97</v>
      </c>
      <c r="B298" s="167"/>
      <c r="C298" s="168"/>
      <c r="D298" s="2"/>
      <c r="E298" s="8">
        <v>3</v>
      </c>
    </row>
    <row r="299" spans="1:5" ht="27" customHeight="1">
      <c r="A299" s="166" t="s">
        <v>98</v>
      </c>
      <c r="B299" s="167"/>
      <c r="C299" s="168"/>
      <c r="D299" s="2"/>
      <c r="E299" s="8">
        <v>3</v>
      </c>
    </row>
    <row r="300" spans="1:5" ht="27" customHeight="1">
      <c r="A300" s="166" t="s">
        <v>99</v>
      </c>
      <c r="B300" s="167"/>
      <c r="C300" s="168"/>
      <c r="D300" s="2"/>
      <c r="E300" s="8">
        <v>3</v>
      </c>
    </row>
    <row r="301" spans="1:5" ht="27" customHeight="1">
      <c r="A301" s="180" t="s">
        <v>417</v>
      </c>
      <c r="B301" s="181"/>
      <c r="C301" s="182"/>
      <c r="D301" s="34" t="s">
        <v>3</v>
      </c>
      <c r="E301" s="8"/>
    </row>
    <row r="302" spans="1:5" ht="27" customHeight="1">
      <c r="A302" s="285" t="s">
        <v>449</v>
      </c>
      <c r="B302" s="286"/>
      <c r="C302" s="287"/>
      <c r="D302" s="2"/>
      <c r="E302" s="8">
        <v>3</v>
      </c>
    </row>
    <row r="303" spans="1:5" ht="27" customHeight="1">
      <c r="A303" s="285" t="s">
        <v>450</v>
      </c>
      <c r="B303" s="286"/>
      <c r="C303" s="287"/>
      <c r="D303" s="2"/>
      <c r="E303" s="8">
        <v>3</v>
      </c>
    </row>
    <row r="304" spans="1:5" ht="27" customHeight="1">
      <c r="A304" s="169" t="s">
        <v>202</v>
      </c>
      <c r="B304" s="169"/>
      <c r="C304" s="169"/>
      <c r="D304" s="39">
        <f>SUM(D281:D303)</f>
        <v>0</v>
      </c>
      <c r="E304" s="9">
        <f>SUM(E281:E303)</f>
        <v>63</v>
      </c>
    </row>
    <row r="305" spans="1:5" ht="80.25" customHeight="1" thickBot="1">
      <c r="A305" s="40" t="s">
        <v>106</v>
      </c>
      <c r="B305" s="176" t="s">
        <v>143</v>
      </c>
      <c r="C305" s="176"/>
      <c r="D305" s="176"/>
    </row>
    <row r="306" spans="1:5" ht="27" customHeight="1">
      <c r="A306" s="162" t="s">
        <v>203</v>
      </c>
      <c r="B306" s="163"/>
      <c r="C306" s="41" t="s">
        <v>164</v>
      </c>
      <c r="D306" s="42" t="s">
        <v>165</v>
      </c>
    </row>
    <row r="307" spans="1:5" ht="27" customHeight="1" thickBot="1">
      <c r="A307" s="164"/>
      <c r="B307" s="165"/>
      <c r="C307" s="52">
        <f>D304</f>
        <v>0</v>
      </c>
      <c r="D307" s="44">
        <f>C307/63*100</f>
        <v>0</v>
      </c>
    </row>
    <row r="308" spans="1:5" ht="27" customHeight="1" thickBot="1">
      <c r="A308" s="183"/>
      <c r="B308" s="184"/>
      <c r="C308" s="184"/>
      <c r="D308" s="185"/>
    </row>
    <row r="309" spans="1:5" ht="27" customHeight="1">
      <c r="A309" s="162" t="s">
        <v>204</v>
      </c>
      <c r="B309" s="163"/>
      <c r="C309" s="41" t="s">
        <v>189</v>
      </c>
      <c r="D309" s="47" t="s">
        <v>190</v>
      </c>
    </row>
    <row r="310" spans="1:5" ht="27" customHeight="1" thickBot="1">
      <c r="A310" s="164"/>
      <c r="B310" s="165"/>
      <c r="C310" s="54">
        <f>C224+C245+C276+C307</f>
        <v>0</v>
      </c>
      <c r="D310" s="49">
        <f>C310/189*100</f>
        <v>0</v>
      </c>
      <c r="E310" s="9">
        <f>E221+E242+E273+E304</f>
        <v>189</v>
      </c>
    </row>
    <row r="311" spans="1:5" ht="27" customHeight="1" thickBot="1">
      <c r="A311" s="183"/>
      <c r="B311" s="184"/>
      <c r="C311" s="184"/>
      <c r="D311" s="185"/>
    </row>
    <row r="312" spans="1:5" ht="27" customHeight="1">
      <c r="A312" s="364" t="s">
        <v>516</v>
      </c>
      <c r="B312" s="364"/>
      <c r="C312" s="364"/>
      <c r="D312" s="364"/>
    </row>
    <row r="313" spans="1:5" ht="48.75" customHeight="1">
      <c r="A313" s="166" t="s">
        <v>488</v>
      </c>
      <c r="B313" s="167"/>
      <c r="C313" s="167"/>
      <c r="D313" s="186"/>
    </row>
    <row r="314" spans="1:5" ht="27" customHeight="1">
      <c r="A314" s="173" t="s">
        <v>201</v>
      </c>
      <c r="B314" s="174"/>
      <c r="C314" s="175"/>
      <c r="D314" s="33" t="s">
        <v>8</v>
      </c>
    </row>
    <row r="315" spans="1:5" ht="27" customHeight="1">
      <c r="A315" s="173" t="s">
        <v>177</v>
      </c>
      <c r="B315" s="174"/>
      <c r="C315" s="175"/>
      <c r="D315" s="34" t="s">
        <v>3</v>
      </c>
    </row>
    <row r="316" spans="1:5" ht="27" customHeight="1">
      <c r="A316" s="166" t="s">
        <v>489</v>
      </c>
      <c r="B316" s="167"/>
      <c r="C316" s="168"/>
      <c r="D316" s="79"/>
      <c r="E316" s="8">
        <v>3</v>
      </c>
    </row>
    <row r="317" spans="1:5" ht="27" customHeight="1">
      <c r="A317" s="166" t="s">
        <v>490</v>
      </c>
      <c r="B317" s="167"/>
      <c r="C317" s="168"/>
      <c r="D317" s="79"/>
      <c r="E317" s="8">
        <v>3</v>
      </c>
    </row>
    <row r="318" spans="1:5" ht="27" customHeight="1">
      <c r="A318" s="166" t="s">
        <v>491</v>
      </c>
      <c r="B318" s="167"/>
      <c r="C318" s="168"/>
      <c r="D318" s="79"/>
      <c r="E318" s="8">
        <v>3</v>
      </c>
    </row>
    <row r="319" spans="1:5" ht="27" customHeight="1">
      <c r="A319" s="166" t="s">
        <v>492</v>
      </c>
      <c r="B319" s="167"/>
      <c r="C319" s="168"/>
      <c r="D319" s="79"/>
      <c r="E319" s="8">
        <v>3</v>
      </c>
    </row>
    <row r="320" spans="1:5" ht="27" customHeight="1">
      <c r="A320" s="166" t="s">
        <v>493</v>
      </c>
      <c r="B320" s="167"/>
      <c r="C320" s="168"/>
      <c r="D320" s="79"/>
      <c r="E320" s="8">
        <v>3</v>
      </c>
    </row>
    <row r="321" spans="1:5" ht="27" customHeight="1">
      <c r="A321" s="166" t="s">
        <v>494</v>
      </c>
      <c r="B321" s="167"/>
      <c r="C321" s="168"/>
      <c r="D321" s="79"/>
      <c r="E321" s="8">
        <v>3</v>
      </c>
    </row>
    <row r="322" spans="1:5" ht="27" customHeight="1">
      <c r="A322" s="166" t="s">
        <v>495</v>
      </c>
      <c r="B322" s="167"/>
      <c r="C322" s="168"/>
      <c r="D322" s="79"/>
      <c r="E322" s="8">
        <v>3</v>
      </c>
    </row>
    <row r="323" spans="1:5" ht="27" customHeight="1">
      <c r="A323" s="166" t="s">
        <v>496</v>
      </c>
      <c r="B323" s="167"/>
      <c r="C323" s="168"/>
      <c r="D323" s="79"/>
      <c r="E323" s="8">
        <v>3</v>
      </c>
    </row>
    <row r="324" spans="1:5" ht="27" customHeight="1">
      <c r="A324" s="166" t="s">
        <v>497</v>
      </c>
      <c r="B324" s="167"/>
      <c r="C324" s="168"/>
      <c r="D324" s="79"/>
      <c r="E324" s="8">
        <v>3</v>
      </c>
    </row>
    <row r="325" spans="1:5" ht="27" customHeight="1">
      <c r="A325" s="166" t="s">
        <v>498</v>
      </c>
      <c r="B325" s="167"/>
      <c r="C325" s="168"/>
      <c r="D325" s="79"/>
      <c r="E325" s="8">
        <v>3</v>
      </c>
    </row>
    <row r="326" spans="1:5" ht="27" customHeight="1">
      <c r="A326" s="173" t="s">
        <v>162</v>
      </c>
      <c r="B326" s="174"/>
      <c r="C326" s="175"/>
      <c r="D326" s="34" t="s">
        <v>3</v>
      </c>
    </row>
    <row r="327" spans="1:5" ht="27" customHeight="1">
      <c r="A327" s="166" t="s">
        <v>499</v>
      </c>
      <c r="B327" s="167"/>
      <c r="C327" s="168"/>
      <c r="D327" s="2"/>
      <c r="E327" s="8">
        <v>3</v>
      </c>
    </row>
    <row r="328" spans="1:5" ht="27" customHeight="1">
      <c r="A328" s="166" t="s">
        <v>500</v>
      </c>
      <c r="B328" s="167"/>
      <c r="C328" s="168"/>
      <c r="D328" s="2"/>
      <c r="E328" s="8">
        <v>3</v>
      </c>
    </row>
    <row r="329" spans="1:5" ht="27" customHeight="1">
      <c r="A329" s="166" t="s">
        <v>501</v>
      </c>
      <c r="B329" s="167"/>
      <c r="C329" s="168"/>
      <c r="D329" s="2"/>
      <c r="E329" s="8">
        <v>3</v>
      </c>
    </row>
    <row r="330" spans="1:5" ht="27" customHeight="1">
      <c r="A330" s="166" t="s">
        <v>502</v>
      </c>
      <c r="B330" s="167"/>
      <c r="C330" s="168"/>
      <c r="D330" s="2"/>
      <c r="E330" s="8">
        <v>3</v>
      </c>
    </row>
    <row r="331" spans="1:5" ht="27" customHeight="1">
      <c r="A331" s="180" t="s">
        <v>417</v>
      </c>
      <c r="B331" s="181"/>
      <c r="C331" s="182"/>
      <c r="D331" s="34" t="s">
        <v>3</v>
      </c>
      <c r="E331" s="8"/>
    </row>
    <row r="332" spans="1:5" ht="27" customHeight="1">
      <c r="A332" s="166" t="s">
        <v>503</v>
      </c>
      <c r="B332" s="167"/>
      <c r="C332" s="168"/>
      <c r="D332" s="2"/>
      <c r="E332" s="8">
        <v>3</v>
      </c>
    </row>
    <row r="333" spans="1:5" ht="27" customHeight="1">
      <c r="A333" s="166" t="s">
        <v>504</v>
      </c>
      <c r="B333" s="167"/>
      <c r="C333" s="168"/>
      <c r="D333" s="2"/>
      <c r="E333" s="8">
        <v>3</v>
      </c>
    </row>
    <row r="334" spans="1:5" ht="27" customHeight="1">
      <c r="A334" s="166" t="s">
        <v>515</v>
      </c>
      <c r="B334" s="167"/>
      <c r="C334" s="168"/>
      <c r="D334" s="2"/>
      <c r="E334" s="8">
        <v>3</v>
      </c>
    </row>
    <row r="335" spans="1:5" ht="27" customHeight="1">
      <c r="A335" s="166" t="s">
        <v>505</v>
      </c>
      <c r="B335" s="167"/>
      <c r="C335" s="168"/>
      <c r="D335" s="2"/>
      <c r="E335" s="8">
        <v>3</v>
      </c>
    </row>
    <row r="336" spans="1:5" ht="27" customHeight="1">
      <c r="A336" s="169" t="s">
        <v>205</v>
      </c>
      <c r="B336" s="169"/>
      <c r="C336" s="169"/>
      <c r="D336" s="39">
        <f>SUM(D316:D335)</f>
        <v>0</v>
      </c>
      <c r="E336" s="8">
        <f>SUM(E316:E335)</f>
        <v>54</v>
      </c>
    </row>
    <row r="337" spans="1:5" ht="80.25" customHeight="1" thickBot="1">
      <c r="A337" s="56" t="s">
        <v>106</v>
      </c>
      <c r="B337" s="176" t="s">
        <v>143</v>
      </c>
      <c r="C337" s="176"/>
      <c r="D337" s="176"/>
      <c r="E337" s="8"/>
    </row>
    <row r="338" spans="1:5" ht="27" customHeight="1">
      <c r="A338" s="170" t="s">
        <v>519</v>
      </c>
      <c r="B338" s="171"/>
      <c r="C338" s="57" t="s">
        <v>164</v>
      </c>
      <c r="D338" s="58" t="s">
        <v>165</v>
      </c>
      <c r="E338" s="8"/>
    </row>
    <row r="339" spans="1:5" ht="27" customHeight="1" thickBot="1">
      <c r="A339" s="164"/>
      <c r="B339" s="165"/>
      <c r="C339" s="52">
        <f>D336</f>
        <v>0</v>
      </c>
      <c r="D339" s="44">
        <f>C339/54*100</f>
        <v>0</v>
      </c>
      <c r="E339" s="8"/>
    </row>
    <row r="340" spans="1:5" ht="27" customHeight="1" thickBot="1">
      <c r="A340" s="183"/>
      <c r="B340" s="184"/>
      <c r="C340" s="184"/>
      <c r="D340" s="185"/>
      <c r="E340" s="8"/>
    </row>
    <row r="341" spans="1:5" ht="27" customHeight="1">
      <c r="A341" s="162" t="s">
        <v>206</v>
      </c>
      <c r="B341" s="163"/>
      <c r="C341" s="41" t="s">
        <v>189</v>
      </c>
      <c r="D341" s="47" t="s">
        <v>190</v>
      </c>
      <c r="E341" s="8"/>
    </row>
    <row r="342" spans="1:5" ht="27" customHeight="1" thickBot="1">
      <c r="A342" s="164"/>
      <c r="B342" s="165"/>
      <c r="C342" s="59">
        <f>C339</f>
        <v>0</v>
      </c>
      <c r="D342" s="49">
        <f>C342/54*100</f>
        <v>0</v>
      </c>
      <c r="E342" s="8">
        <f>E336</f>
        <v>54</v>
      </c>
    </row>
    <row r="343" spans="1:5" ht="27" customHeight="1" thickBot="1">
      <c r="A343" s="172"/>
      <c r="B343" s="172"/>
      <c r="C343" s="172"/>
      <c r="D343" s="172"/>
      <c r="E343" s="8"/>
    </row>
    <row r="344" spans="1:5" ht="27" customHeight="1">
      <c r="A344" s="364" t="s">
        <v>514</v>
      </c>
      <c r="B344" s="364"/>
      <c r="C344" s="364"/>
      <c r="D344" s="364"/>
    </row>
    <row r="345" spans="1:5" ht="33.75" customHeight="1">
      <c r="A345" s="166" t="s">
        <v>176</v>
      </c>
      <c r="B345" s="167"/>
      <c r="C345" s="167"/>
      <c r="D345" s="186"/>
    </row>
    <row r="346" spans="1:5" ht="27" customHeight="1">
      <c r="A346" s="173" t="s">
        <v>513</v>
      </c>
      <c r="B346" s="174"/>
      <c r="C346" s="175"/>
      <c r="D346" s="33" t="s">
        <v>8</v>
      </c>
    </row>
    <row r="347" spans="1:5" ht="27" customHeight="1">
      <c r="A347" s="173" t="s">
        <v>177</v>
      </c>
      <c r="B347" s="174"/>
      <c r="C347" s="175"/>
      <c r="D347" s="34" t="s">
        <v>3</v>
      </c>
    </row>
    <row r="348" spans="1:5" ht="27" customHeight="1">
      <c r="A348" s="166" t="s">
        <v>115</v>
      </c>
      <c r="B348" s="167"/>
      <c r="C348" s="168"/>
      <c r="D348" s="79"/>
      <c r="E348" s="8">
        <v>3</v>
      </c>
    </row>
    <row r="349" spans="1:5" ht="27" customHeight="1">
      <c r="A349" s="166" t="s">
        <v>116</v>
      </c>
      <c r="B349" s="167"/>
      <c r="C349" s="168"/>
      <c r="D349" s="79"/>
      <c r="E349" s="8">
        <v>3</v>
      </c>
    </row>
    <row r="350" spans="1:5" ht="27" customHeight="1">
      <c r="A350" s="166" t="s">
        <v>117</v>
      </c>
      <c r="B350" s="167"/>
      <c r="C350" s="168"/>
      <c r="D350" s="79"/>
      <c r="E350" s="8">
        <v>3</v>
      </c>
    </row>
    <row r="351" spans="1:5" ht="27" customHeight="1">
      <c r="A351" s="166" t="s">
        <v>118</v>
      </c>
      <c r="B351" s="167"/>
      <c r="C351" s="168"/>
      <c r="D351" s="79"/>
      <c r="E351" s="8">
        <v>3</v>
      </c>
    </row>
    <row r="352" spans="1:5" ht="27" customHeight="1">
      <c r="A352" s="166" t="s">
        <v>207</v>
      </c>
      <c r="B352" s="167"/>
      <c r="C352" s="168"/>
      <c r="D352" s="79"/>
      <c r="E352" s="8">
        <v>3</v>
      </c>
    </row>
    <row r="353" spans="1:5" ht="27" customHeight="1">
      <c r="A353" s="166" t="s">
        <v>208</v>
      </c>
      <c r="B353" s="167"/>
      <c r="C353" s="168"/>
      <c r="D353" s="79"/>
      <c r="E353" s="8">
        <v>3</v>
      </c>
    </row>
    <row r="354" spans="1:5" ht="27" customHeight="1">
      <c r="A354" s="166" t="s">
        <v>209</v>
      </c>
      <c r="B354" s="167"/>
      <c r="C354" s="168"/>
      <c r="D354" s="79"/>
      <c r="E354" s="8">
        <v>3</v>
      </c>
    </row>
    <row r="355" spans="1:5" ht="27" customHeight="1">
      <c r="A355" s="166" t="s">
        <v>210</v>
      </c>
      <c r="B355" s="167"/>
      <c r="C355" s="168"/>
      <c r="D355" s="79"/>
      <c r="E355" s="8">
        <v>3</v>
      </c>
    </row>
    <row r="356" spans="1:5" ht="27" customHeight="1">
      <c r="A356" s="166" t="s">
        <v>211</v>
      </c>
      <c r="B356" s="167"/>
      <c r="C356" s="168"/>
      <c r="D356" s="79"/>
      <c r="E356" s="8">
        <v>3</v>
      </c>
    </row>
    <row r="357" spans="1:5" ht="27" customHeight="1">
      <c r="A357" s="166" t="s">
        <v>212</v>
      </c>
      <c r="B357" s="167"/>
      <c r="C357" s="168"/>
      <c r="D357" s="79"/>
      <c r="E357" s="8">
        <v>3</v>
      </c>
    </row>
    <row r="358" spans="1:5" ht="27" customHeight="1">
      <c r="A358" s="173" t="s">
        <v>162</v>
      </c>
      <c r="B358" s="174"/>
      <c r="C358" s="175"/>
      <c r="D358" s="34" t="s">
        <v>3</v>
      </c>
    </row>
    <row r="359" spans="1:5" ht="27" customHeight="1">
      <c r="A359" s="166" t="s">
        <v>119</v>
      </c>
      <c r="B359" s="167"/>
      <c r="C359" s="168"/>
      <c r="D359" s="2"/>
      <c r="E359" s="8">
        <v>3</v>
      </c>
    </row>
    <row r="360" spans="1:5" ht="27" customHeight="1">
      <c r="A360" s="166" t="s">
        <v>120</v>
      </c>
      <c r="B360" s="167"/>
      <c r="C360" s="168"/>
      <c r="D360" s="2"/>
      <c r="E360" s="8">
        <v>3</v>
      </c>
    </row>
    <row r="361" spans="1:5" ht="27" customHeight="1">
      <c r="A361" s="166" t="s">
        <v>121</v>
      </c>
      <c r="B361" s="167"/>
      <c r="C361" s="168"/>
      <c r="D361" s="2"/>
      <c r="E361" s="8">
        <v>3</v>
      </c>
    </row>
    <row r="362" spans="1:5" ht="27" customHeight="1">
      <c r="A362" s="166" t="s">
        <v>122</v>
      </c>
      <c r="B362" s="167"/>
      <c r="C362" s="168"/>
      <c r="D362" s="2"/>
      <c r="E362" s="8">
        <v>3</v>
      </c>
    </row>
    <row r="363" spans="1:5" ht="27" customHeight="1">
      <c r="A363" s="166" t="s">
        <v>123</v>
      </c>
      <c r="B363" s="167"/>
      <c r="C363" s="168"/>
      <c r="D363" s="2"/>
      <c r="E363" s="8">
        <v>3</v>
      </c>
    </row>
    <row r="364" spans="1:5" ht="27" customHeight="1">
      <c r="A364" s="166" t="s">
        <v>124</v>
      </c>
      <c r="B364" s="167"/>
      <c r="C364" s="168"/>
      <c r="D364" s="2"/>
      <c r="E364" s="8">
        <v>3</v>
      </c>
    </row>
    <row r="365" spans="1:5" ht="27" customHeight="1">
      <c r="A365" s="166" t="s">
        <v>125</v>
      </c>
      <c r="B365" s="167"/>
      <c r="C365" s="168"/>
      <c r="D365" s="2"/>
      <c r="E365" s="8">
        <v>3</v>
      </c>
    </row>
    <row r="366" spans="1:5" ht="27" customHeight="1">
      <c r="A366" s="166" t="s">
        <v>126</v>
      </c>
      <c r="B366" s="167"/>
      <c r="C366" s="168"/>
      <c r="D366" s="1"/>
      <c r="E366" s="8">
        <v>3</v>
      </c>
    </row>
    <row r="367" spans="1:5" ht="27" customHeight="1">
      <c r="A367" s="180" t="s">
        <v>417</v>
      </c>
      <c r="B367" s="181"/>
      <c r="C367" s="182"/>
      <c r="D367" s="34" t="s">
        <v>3</v>
      </c>
      <c r="E367" s="8"/>
    </row>
    <row r="368" spans="1:5" ht="27" customHeight="1">
      <c r="A368" s="166" t="s">
        <v>506</v>
      </c>
      <c r="B368" s="167"/>
      <c r="C368" s="168"/>
      <c r="D368" s="2"/>
      <c r="E368" s="8">
        <v>3</v>
      </c>
    </row>
    <row r="369" spans="1:5" ht="27" customHeight="1">
      <c r="A369" s="166" t="s">
        <v>507</v>
      </c>
      <c r="B369" s="167"/>
      <c r="C369" s="168"/>
      <c r="D369" s="2"/>
      <c r="E369" s="8">
        <v>3</v>
      </c>
    </row>
    <row r="370" spans="1:5" ht="27" customHeight="1">
      <c r="A370" s="166" t="s">
        <v>508</v>
      </c>
      <c r="B370" s="167"/>
      <c r="C370" s="168"/>
      <c r="D370" s="2"/>
      <c r="E370" s="8">
        <v>3</v>
      </c>
    </row>
    <row r="371" spans="1:5" ht="27" customHeight="1">
      <c r="A371" s="166" t="s">
        <v>509</v>
      </c>
      <c r="B371" s="167"/>
      <c r="C371" s="168"/>
      <c r="D371" s="2"/>
      <c r="E371" s="8">
        <v>3</v>
      </c>
    </row>
    <row r="372" spans="1:5" ht="27" customHeight="1">
      <c r="A372" s="166" t="s">
        <v>510</v>
      </c>
      <c r="B372" s="167"/>
      <c r="C372" s="168"/>
      <c r="D372" s="2"/>
      <c r="E372" s="8">
        <v>3</v>
      </c>
    </row>
    <row r="373" spans="1:5" ht="27" customHeight="1">
      <c r="A373" s="166" t="s">
        <v>511</v>
      </c>
      <c r="B373" s="167"/>
      <c r="C373" s="168"/>
      <c r="D373" s="2"/>
      <c r="E373" s="8">
        <v>3</v>
      </c>
    </row>
    <row r="374" spans="1:5" ht="27" customHeight="1">
      <c r="A374" s="166" t="s">
        <v>512</v>
      </c>
      <c r="B374" s="167"/>
      <c r="C374" s="168"/>
      <c r="D374" s="2"/>
      <c r="E374" s="8">
        <v>3</v>
      </c>
    </row>
    <row r="375" spans="1:5" ht="27" customHeight="1">
      <c r="A375" s="169" t="s">
        <v>213</v>
      </c>
      <c r="B375" s="169"/>
      <c r="C375" s="169"/>
      <c r="D375" s="39">
        <f>SUM(D348:D374)</f>
        <v>0</v>
      </c>
      <c r="E375" s="9">
        <f>SUM(E348:E374)</f>
        <v>75</v>
      </c>
    </row>
    <row r="376" spans="1:5" ht="80.25" customHeight="1" thickBot="1">
      <c r="A376" s="60" t="s">
        <v>106</v>
      </c>
      <c r="B376" s="176" t="s">
        <v>143</v>
      </c>
      <c r="C376" s="176"/>
      <c r="D376" s="176"/>
      <c r="E376" s="8"/>
    </row>
    <row r="377" spans="1:5" ht="27" customHeight="1">
      <c r="A377" s="162" t="s">
        <v>518</v>
      </c>
      <c r="B377" s="163"/>
      <c r="C377" s="41" t="s">
        <v>164</v>
      </c>
      <c r="D377" s="42" t="s">
        <v>165</v>
      </c>
    </row>
    <row r="378" spans="1:5" ht="27" customHeight="1" thickBot="1">
      <c r="A378" s="164"/>
      <c r="B378" s="165"/>
      <c r="C378" s="61">
        <f>D375</f>
        <v>0</v>
      </c>
      <c r="D378" s="44">
        <f>C378/75*100</f>
        <v>0</v>
      </c>
    </row>
    <row r="379" spans="1:5" ht="27" customHeight="1" thickBot="1">
      <c r="A379" s="177"/>
      <c r="B379" s="178"/>
      <c r="C379" s="178"/>
      <c r="D379" s="179"/>
    </row>
    <row r="380" spans="1:5" ht="27" customHeight="1">
      <c r="A380" s="162" t="s">
        <v>214</v>
      </c>
      <c r="B380" s="163"/>
      <c r="C380" s="41" t="s">
        <v>189</v>
      </c>
      <c r="D380" s="47" t="s">
        <v>190</v>
      </c>
    </row>
    <row r="381" spans="1:5" ht="27" customHeight="1" thickBot="1">
      <c r="A381" s="164"/>
      <c r="B381" s="165"/>
      <c r="C381" s="54">
        <f>C378</f>
        <v>0</v>
      </c>
      <c r="D381" s="49">
        <f>C381/75*100</f>
        <v>0</v>
      </c>
      <c r="E381" s="9">
        <f>E375</f>
        <v>75</v>
      </c>
    </row>
    <row r="382" spans="1:5" ht="27" customHeight="1" thickBot="1">
      <c r="A382" s="205"/>
      <c r="B382" s="206"/>
      <c r="C382" s="206"/>
      <c r="D382" s="207"/>
    </row>
    <row r="383" spans="1:5" ht="27" customHeight="1" thickBot="1">
      <c r="A383" s="162" t="s">
        <v>215</v>
      </c>
      <c r="B383" s="163"/>
      <c r="C383" s="62" t="s">
        <v>152</v>
      </c>
      <c r="D383" s="63" t="s">
        <v>153</v>
      </c>
      <c r="E383" s="9">
        <f>E381+E342+E310+E203</f>
        <v>513</v>
      </c>
    </row>
    <row r="384" spans="1:5" ht="51.75" customHeight="1">
      <c r="A384" s="361" t="s">
        <v>216</v>
      </c>
      <c r="B384" s="362"/>
      <c r="C384" s="347">
        <f>C203+C310+C342+C381</f>
        <v>0</v>
      </c>
      <c r="D384" s="349">
        <f>C384/513*100</f>
        <v>0</v>
      </c>
    </row>
    <row r="385" spans="1:4" ht="53.25" customHeight="1" thickBot="1">
      <c r="A385" s="258" t="s">
        <v>217</v>
      </c>
      <c r="B385" s="259"/>
      <c r="C385" s="348"/>
      <c r="D385" s="350"/>
    </row>
    <row r="386" spans="1:4" ht="27" customHeight="1" thickBot="1">
      <c r="A386" s="351"/>
      <c r="B386" s="352"/>
      <c r="C386" s="184"/>
      <c r="D386" s="185"/>
    </row>
    <row r="387" spans="1:4" ht="27" customHeight="1" thickBot="1">
      <c r="A387" s="359" t="s">
        <v>218</v>
      </c>
      <c r="B387" s="359"/>
      <c r="C387" s="359"/>
      <c r="D387" s="359"/>
    </row>
    <row r="388" spans="1:4" ht="27" customHeight="1" thickBot="1">
      <c r="A388" s="201" t="s">
        <v>110</v>
      </c>
      <c r="B388" s="201"/>
      <c r="C388" s="201"/>
      <c r="D388" s="201"/>
    </row>
    <row r="389" spans="1:4" ht="27" customHeight="1">
      <c r="A389" s="360" t="s">
        <v>219</v>
      </c>
      <c r="B389" s="353"/>
      <c r="C389" s="353" t="s">
        <v>220</v>
      </c>
      <c r="D389" s="354"/>
    </row>
    <row r="390" spans="1:4" ht="27" customHeight="1">
      <c r="A390" s="355" t="s">
        <v>5</v>
      </c>
      <c r="B390" s="356"/>
      <c r="C390" s="275" t="s">
        <v>221</v>
      </c>
      <c r="D390" s="276"/>
    </row>
    <row r="391" spans="1:4" ht="27" customHeight="1" thickBot="1">
      <c r="A391" s="357" t="s">
        <v>222</v>
      </c>
      <c r="B391" s="358"/>
      <c r="C391" s="279" t="s">
        <v>7</v>
      </c>
      <c r="D391" s="280"/>
    </row>
    <row r="392" spans="1:4" ht="35.25" customHeight="1" thickBot="1">
      <c r="A392" s="343" t="s">
        <v>223</v>
      </c>
      <c r="B392" s="343"/>
      <c r="C392" s="343"/>
      <c r="D392" s="343"/>
    </row>
    <row r="393" spans="1:4" ht="27" customHeight="1" thickBot="1">
      <c r="A393" s="64" t="s">
        <v>224</v>
      </c>
      <c r="B393" s="65" t="s">
        <v>225</v>
      </c>
      <c r="C393" s="65" t="s">
        <v>226</v>
      </c>
      <c r="D393" s="66" t="s">
        <v>105</v>
      </c>
    </row>
    <row r="394" spans="1:4" ht="27" customHeight="1">
      <c r="A394" s="67" t="s">
        <v>227</v>
      </c>
      <c r="B394" s="68">
        <v>1</v>
      </c>
      <c r="C394" s="68" t="e">
        <f>C62</f>
        <v>#VALUE!</v>
      </c>
      <c r="D394" s="69" t="e">
        <f>D62</f>
        <v>#VALUE!</v>
      </c>
    </row>
    <row r="395" spans="1:4" ht="27" customHeight="1">
      <c r="A395" s="70" t="s">
        <v>228</v>
      </c>
      <c r="B395" s="71">
        <v>1</v>
      </c>
      <c r="C395" s="71">
        <f>C86</f>
        <v>0</v>
      </c>
      <c r="D395" s="72">
        <f>D86</f>
        <v>0</v>
      </c>
    </row>
    <row r="396" spans="1:4" ht="27" customHeight="1" thickBot="1">
      <c r="A396" s="73" t="s">
        <v>229</v>
      </c>
      <c r="B396" s="43">
        <v>3</v>
      </c>
      <c r="C396" s="43">
        <f>C384</f>
        <v>0</v>
      </c>
      <c r="D396" s="44">
        <f>D384</f>
        <v>0</v>
      </c>
    </row>
    <row r="397" spans="1:4" ht="27" customHeight="1" thickBot="1">
      <c r="A397" s="344"/>
      <c r="B397" s="344"/>
      <c r="C397" s="344"/>
      <c r="D397" s="344"/>
    </row>
    <row r="398" spans="1:4" ht="42" customHeight="1" thickBot="1">
      <c r="A398" s="345" t="s">
        <v>111</v>
      </c>
      <c r="B398" s="345"/>
      <c r="C398" s="74" t="e">
        <f>IF(D398&gt;50,"SATISFATÓRIO","INSATISFATÓRIO")</f>
        <v>#VALUE!</v>
      </c>
      <c r="D398" s="75" t="e">
        <f>((C394/12*1)+(C395/42*1)+(C396/513*3))/5*100</f>
        <v>#VALUE!</v>
      </c>
    </row>
    <row r="399" spans="1:4" ht="27" customHeight="1" thickBot="1">
      <c r="A399" s="346"/>
      <c r="B399" s="346"/>
      <c r="C399" s="346"/>
      <c r="D399" s="346"/>
    </row>
    <row r="400" spans="1:4" ht="27" customHeight="1">
      <c r="A400" s="109" t="s">
        <v>112</v>
      </c>
      <c r="B400" s="109"/>
      <c r="C400" s="109"/>
      <c r="D400" s="109"/>
    </row>
    <row r="401" spans="1:4" ht="27" customHeight="1">
      <c r="A401" s="110" t="s">
        <v>230</v>
      </c>
      <c r="B401" s="110"/>
      <c r="C401" s="110"/>
      <c r="D401" s="110"/>
    </row>
    <row r="402" spans="1:4" ht="78" customHeight="1" thickBot="1">
      <c r="A402" s="111"/>
      <c r="B402" s="111"/>
      <c r="C402" s="111"/>
      <c r="D402" s="111"/>
    </row>
    <row r="403" spans="1:4" ht="27" customHeight="1">
      <c r="A403" s="112" t="s">
        <v>113</v>
      </c>
      <c r="B403" s="112"/>
      <c r="C403" s="112"/>
      <c r="D403" s="112"/>
    </row>
    <row r="404" spans="1:4" ht="85.5" customHeight="1" thickBot="1">
      <c r="A404" s="111"/>
      <c r="B404" s="111"/>
      <c r="C404" s="111"/>
      <c r="D404" s="111"/>
    </row>
    <row r="405" spans="1:4" ht="27" customHeight="1">
      <c r="A405" s="113" t="s">
        <v>399</v>
      </c>
      <c r="B405" s="114"/>
      <c r="C405" s="114"/>
      <c r="D405" s="115"/>
    </row>
    <row r="406" spans="1:4" ht="27" customHeight="1" thickBot="1">
      <c r="A406" s="76" t="s">
        <v>231</v>
      </c>
      <c r="B406" s="6"/>
      <c r="C406" s="77" t="s">
        <v>107</v>
      </c>
      <c r="D406" s="7"/>
    </row>
  </sheetData>
  <sheetProtection algorithmName="SHA-512" hashValue="Dak3OiG2y7ah9P20hjjQCIQskCwzNq2FIsgmYn2ltkjmcj4zKSqwKa2Ple8wDDyVHRHLH6FjBilFYRj17TVu2g==" saltValue="/WlC0pQ2ng5zpWB9Ki3Zog==" spinCount="100000" sheet="1" formatRows="0"/>
  <dataConsolidate/>
  <mergeCells count="401">
    <mergeCell ref="A1:D1"/>
    <mergeCell ref="A2:D2"/>
    <mergeCell ref="A32:C32"/>
    <mergeCell ref="A400:D400"/>
    <mergeCell ref="A401:D401"/>
    <mergeCell ref="A402:D402"/>
    <mergeCell ref="A403:D403"/>
    <mergeCell ref="A404:D404"/>
    <mergeCell ref="A405:D405"/>
    <mergeCell ref="A391:B391"/>
    <mergeCell ref="C391:D391"/>
    <mergeCell ref="A392:D392"/>
    <mergeCell ref="A397:D397"/>
    <mergeCell ref="A398:B398"/>
    <mergeCell ref="A399:D399"/>
    <mergeCell ref="A387:D387"/>
    <mergeCell ref="A388:D388"/>
    <mergeCell ref="A389:B389"/>
    <mergeCell ref="C389:D389"/>
    <mergeCell ref="A390:B390"/>
    <mergeCell ref="C390:D390"/>
    <mergeCell ref="A383:B383"/>
    <mergeCell ref="A384:B384"/>
    <mergeCell ref="C384:C385"/>
    <mergeCell ref="D384:D385"/>
    <mergeCell ref="A385:B385"/>
    <mergeCell ref="A386:D386"/>
    <mergeCell ref="A375:C375"/>
    <mergeCell ref="B376:D376"/>
    <mergeCell ref="A377:B378"/>
    <mergeCell ref="A379:D379"/>
    <mergeCell ref="A380:B381"/>
    <mergeCell ref="A382:D382"/>
    <mergeCell ref="A361:C361"/>
    <mergeCell ref="A362:C362"/>
    <mergeCell ref="A363:C363"/>
    <mergeCell ref="A364:C364"/>
    <mergeCell ref="A365:C365"/>
    <mergeCell ref="A374:C374"/>
    <mergeCell ref="A355:C355"/>
    <mergeCell ref="A356:C356"/>
    <mergeCell ref="A357:C357"/>
    <mergeCell ref="A358:C358"/>
    <mergeCell ref="A359:C359"/>
    <mergeCell ref="A360:C360"/>
    <mergeCell ref="A367:C367"/>
    <mergeCell ref="A366:C366"/>
    <mergeCell ref="A368:C368"/>
    <mergeCell ref="A369:C369"/>
    <mergeCell ref="A370:C370"/>
    <mergeCell ref="A371:C371"/>
    <mergeCell ref="A372:C372"/>
    <mergeCell ref="A373:C373"/>
    <mergeCell ref="A349:C349"/>
    <mergeCell ref="A350:C350"/>
    <mergeCell ref="A351:C351"/>
    <mergeCell ref="A352:C352"/>
    <mergeCell ref="A353:C353"/>
    <mergeCell ref="A354:C354"/>
    <mergeCell ref="A343:D343"/>
    <mergeCell ref="A344:D344"/>
    <mergeCell ref="A345:D345"/>
    <mergeCell ref="A346:C346"/>
    <mergeCell ref="A347:C347"/>
    <mergeCell ref="A348:C348"/>
    <mergeCell ref="A335:C335"/>
    <mergeCell ref="A336:C336"/>
    <mergeCell ref="B337:D337"/>
    <mergeCell ref="A338:B339"/>
    <mergeCell ref="A340:D340"/>
    <mergeCell ref="A341:B342"/>
    <mergeCell ref="A329:C329"/>
    <mergeCell ref="A331:C331"/>
    <mergeCell ref="A332:C332"/>
    <mergeCell ref="A333:C333"/>
    <mergeCell ref="A334:C334"/>
    <mergeCell ref="A330:C330"/>
    <mergeCell ref="A320:C320"/>
    <mergeCell ref="A321:C321"/>
    <mergeCell ref="A326:C326"/>
    <mergeCell ref="A327:C327"/>
    <mergeCell ref="A328:C328"/>
    <mergeCell ref="A314:C314"/>
    <mergeCell ref="A315:C315"/>
    <mergeCell ref="A316:C316"/>
    <mergeCell ref="A317:C317"/>
    <mergeCell ref="A318:C318"/>
    <mergeCell ref="A319:C319"/>
    <mergeCell ref="A322:C322"/>
    <mergeCell ref="A323:C323"/>
    <mergeCell ref="A324:C324"/>
    <mergeCell ref="A325:C325"/>
    <mergeCell ref="A306:B307"/>
    <mergeCell ref="A308:D308"/>
    <mergeCell ref="A309:B310"/>
    <mergeCell ref="A311:D311"/>
    <mergeCell ref="A312:D312"/>
    <mergeCell ref="A313:D313"/>
    <mergeCell ref="A300:C300"/>
    <mergeCell ref="A301:C301"/>
    <mergeCell ref="A302:C302"/>
    <mergeCell ref="A303:C303"/>
    <mergeCell ref="A304:C304"/>
    <mergeCell ref="B305:D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5:B276"/>
    <mergeCell ref="A277:D277"/>
    <mergeCell ref="A278:D278"/>
    <mergeCell ref="A279:C279"/>
    <mergeCell ref="A280:C280"/>
    <mergeCell ref="A281:C281"/>
    <mergeCell ref="A269:C269"/>
    <mergeCell ref="A270:C270"/>
    <mergeCell ref="A271:C271"/>
    <mergeCell ref="A272:C272"/>
    <mergeCell ref="A273:C273"/>
    <mergeCell ref="B274:D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4:B245"/>
    <mergeCell ref="A246:D246"/>
    <mergeCell ref="A247:D247"/>
    <mergeCell ref="A248:C248"/>
    <mergeCell ref="A249:C249"/>
    <mergeCell ref="A250:C250"/>
    <mergeCell ref="A238:C238"/>
    <mergeCell ref="A239:C239"/>
    <mergeCell ref="A240:C240"/>
    <mergeCell ref="A241:C241"/>
    <mergeCell ref="A242:C242"/>
    <mergeCell ref="B243:D243"/>
    <mergeCell ref="A232:C232"/>
    <mergeCell ref="A233:C233"/>
    <mergeCell ref="A234:C234"/>
    <mergeCell ref="A235:C235"/>
    <mergeCell ref="A236:C236"/>
    <mergeCell ref="A237:C237"/>
    <mergeCell ref="A226:D226"/>
    <mergeCell ref="A227:C227"/>
    <mergeCell ref="A228:C228"/>
    <mergeCell ref="A229:C229"/>
    <mergeCell ref="A230:C230"/>
    <mergeCell ref="A231:C231"/>
    <mergeCell ref="A219:C219"/>
    <mergeCell ref="A220:C220"/>
    <mergeCell ref="A221:C221"/>
    <mergeCell ref="B222:D222"/>
    <mergeCell ref="A223:B224"/>
    <mergeCell ref="A225:D225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199:B200"/>
    <mergeCell ref="A201:D201"/>
    <mergeCell ref="A202:B203"/>
    <mergeCell ref="A204:D204"/>
    <mergeCell ref="A205:D205"/>
    <mergeCell ref="A206:D206"/>
    <mergeCell ref="A193:C193"/>
    <mergeCell ref="A194:C194"/>
    <mergeCell ref="A195:C195"/>
    <mergeCell ref="A196:C196"/>
    <mergeCell ref="A197:C197"/>
    <mergeCell ref="B198:D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B168:D168"/>
    <mergeCell ref="A169:B170"/>
    <mergeCell ref="A171:D171"/>
    <mergeCell ref="A172:D172"/>
    <mergeCell ref="A173:C173"/>
    <mergeCell ref="A174:C174"/>
    <mergeCell ref="A161:C161"/>
    <mergeCell ref="A162:C162"/>
    <mergeCell ref="A163:C163"/>
    <mergeCell ref="A164:C164"/>
    <mergeCell ref="A166:C166"/>
    <mergeCell ref="A167:C167"/>
    <mergeCell ref="A165:C165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4:C154"/>
    <mergeCell ref="A156:C156"/>
    <mergeCell ref="A155:C155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82:C82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5:D15"/>
    <mergeCell ref="B18:D18"/>
    <mergeCell ref="A3:D3"/>
    <mergeCell ref="A4:D4"/>
    <mergeCell ref="A5:D5"/>
    <mergeCell ref="B6:D6"/>
    <mergeCell ref="A7:D7"/>
    <mergeCell ref="A8:D8"/>
    <mergeCell ref="A16:D16"/>
    <mergeCell ref="B17:D17"/>
    <mergeCell ref="A19:D19"/>
  </mergeCells>
  <conditionalFormatting sqref="C398">
    <cfRule type="containsText" dxfId="3" priority="4" operator="containsText" text="INSATISFATÓRIO">
      <formula>NOT(ISERROR(SEARCH("INSATISFATÓRIO",C398)))</formula>
    </cfRule>
  </conditionalFormatting>
  <conditionalFormatting sqref="D398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300-000000000000}">
          <x14:formula1>
            <xm:f>DADOS!$A$2:$A$5</xm:f>
          </x14:formula1>
          <xm:sqref>D332:D335 D68:D81 D100:D112 D114:D116 D118:D119 D128:D135 D137:D139 D141:D144 D153:D156 D158:D160 D162:D166 D175:D182 D184:D189 D191:D196 D209:D212 D214:D215 D217:D220 D229:D231 D233:D235 D237:D241 D250:D258 D260:D268 D270:D272 D281:D293 D295:D300 D302:D303 D316:D325 D348:D357 D327:D330 D359:D366 D368:D374</xm:sqref>
        </x14:dataValidation>
        <x14:dataValidation type="list" allowBlank="1" showInputMessage="1" showErrorMessage="1" xr:uid="{00000000-0002-0000-03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2000000}">
          <x14:formula1>
            <xm:f>DADOS!$A$8:$A$40</xm:f>
          </x14:formula1>
          <xm:sqref>B14:D14</xm:sqref>
        </x14:dataValidation>
        <x14:dataValidation type="list" allowBlank="1" showInputMessage="1" showErrorMessage="1" xr:uid="{00000000-0002-0000-0300-000003000000}">
          <x14:formula1>
            <xm:f>DADOS!$A$43:$A$176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VII A Formulário Autoavaliação</vt:lpstr>
      <vt:lpstr>VII B Form. Superior Imediato</vt:lpstr>
      <vt:lpstr>VII C Formulário Consenso</vt:lpstr>
      <vt:lpstr>'VII A Formulário Autoavaliação'!Area_de_impressao</vt:lpstr>
      <vt:lpstr>'VII A Formulário Autoavaliação'!Titulos_de_impressao</vt:lpstr>
      <vt:lpstr>'VII B Form. Superior Imediato'!Titulos_de_impressao</vt:lpstr>
      <vt:lpstr>'VII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2023-02-09T21:22:33Z</cp:lastPrinted>
  <dcterms:created xsi:type="dcterms:W3CDTF">2022-11-17T12:34:23Z</dcterms:created>
  <dcterms:modified xsi:type="dcterms:W3CDTF">2023-03-03T18:06:21Z</dcterms:modified>
</cp:coreProperties>
</file>