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EDE\atg\agp\#ADSE_Formularios_Final\PUBLICAÇÃO NO PORTAL\"/>
    </mc:Choice>
  </mc:AlternateContent>
  <xr:revisionPtr revIDLastSave="0" documentId="13_ncr:1_{2504D76F-0CB6-4905-9E69-14BD77FFBABE}" xr6:coauthVersionLast="36" xr6:coauthVersionMax="47" xr10:uidLastSave="{00000000-0000-0000-0000-000000000000}"/>
  <bookViews>
    <workbookView xWindow="0" yWindow="0" windowWidth="28800" windowHeight="11625" firstSheet="1" activeTab="1" xr2:uid="{00000000-000D-0000-FFFF-FFFF00000000}"/>
  </bookViews>
  <sheets>
    <sheet name="DADOS" sheetId="10" state="hidden" r:id="rId1"/>
    <sheet name="II A Formulário Autoavaliação" sheetId="1" r:id="rId2"/>
    <sheet name=" II B Form. Superior Imediato" sheetId="8" r:id="rId3"/>
    <sheet name="IIC Formulário Consenso" sheetId="9" r:id="rId4"/>
  </sheets>
  <definedNames>
    <definedName name="_xlnm.Print_Titles" localSheetId="2">' II B Form. Superior Imediato'!$1:$3</definedName>
    <definedName name="_xlnm.Print_Titles" localSheetId="1">'II A Formulário Autoavaliação'!$1:$3</definedName>
    <definedName name="_xlnm.Print_Titles" localSheetId="3">'IIC Formulário Consenso'!$1:$3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8" i="9" l="1"/>
  <c r="D334" i="9"/>
  <c r="D182" i="9"/>
  <c r="D268" i="8"/>
  <c r="D182" i="8"/>
  <c r="E62" i="9" l="1"/>
  <c r="E62" i="8"/>
  <c r="E59" i="1" l="1"/>
  <c r="D82" i="8"/>
  <c r="E82" i="8"/>
  <c r="E82" i="9"/>
  <c r="D82" i="9"/>
  <c r="D79" i="1"/>
  <c r="E79" i="1"/>
  <c r="D325" i="9" l="1"/>
  <c r="D294" i="9"/>
  <c r="C297" i="9" s="1"/>
  <c r="D265" i="9"/>
  <c r="D237" i="9"/>
  <c r="C240" i="9" s="1"/>
  <c r="D240" i="9" s="1"/>
  <c r="D210" i="9"/>
  <c r="C213" i="9" s="1"/>
  <c r="D213" i="9" s="1"/>
  <c r="D195" i="9"/>
  <c r="D176" i="9"/>
  <c r="D153" i="9"/>
  <c r="D137" i="9"/>
  <c r="D117" i="9"/>
  <c r="C120" i="9" s="1"/>
  <c r="D120" i="9" s="1"/>
  <c r="C86" i="9"/>
  <c r="D86" i="9" s="1"/>
  <c r="D58" i="9"/>
  <c r="D51" i="9"/>
  <c r="D44" i="9"/>
  <c r="D37" i="9"/>
  <c r="E325" i="9"/>
  <c r="E331" i="9" s="1"/>
  <c r="E294" i="9"/>
  <c r="E300" i="9" s="1"/>
  <c r="E265" i="9"/>
  <c r="E237" i="9"/>
  <c r="E210" i="9"/>
  <c r="E195" i="9"/>
  <c r="E176" i="9"/>
  <c r="E153" i="9"/>
  <c r="E137" i="9"/>
  <c r="E117" i="9"/>
  <c r="E325" i="8"/>
  <c r="E331" i="8" s="1"/>
  <c r="E294" i="8"/>
  <c r="E300" i="8" s="1"/>
  <c r="E265" i="8"/>
  <c r="E237" i="8"/>
  <c r="E210" i="8"/>
  <c r="E195" i="8"/>
  <c r="E176" i="8"/>
  <c r="E153" i="8"/>
  <c r="E137" i="8"/>
  <c r="E117" i="8"/>
  <c r="D325" i="8"/>
  <c r="D294" i="8"/>
  <c r="D265" i="8"/>
  <c r="D237" i="8"/>
  <c r="C240" i="8" s="1"/>
  <c r="D240" i="8" s="1"/>
  <c r="D210" i="8"/>
  <c r="C213" i="8" s="1"/>
  <c r="D213" i="8" s="1"/>
  <c r="D195" i="8"/>
  <c r="D176" i="8"/>
  <c r="C179" i="8" s="1"/>
  <c r="D179" i="8" s="1"/>
  <c r="D153" i="8"/>
  <c r="D137" i="8"/>
  <c r="D117" i="8"/>
  <c r="C86" i="8"/>
  <c r="D86" i="8" s="1"/>
  <c r="D58" i="8"/>
  <c r="D51" i="8"/>
  <c r="D44" i="8"/>
  <c r="D37" i="8"/>
  <c r="D322" i="1"/>
  <c r="C325" i="1" s="1"/>
  <c r="D173" i="1"/>
  <c r="C176" i="1" s="1"/>
  <c r="D176" i="1" s="1"/>
  <c r="E322" i="1"/>
  <c r="E328" i="1" s="1"/>
  <c r="D291" i="1"/>
  <c r="C294" i="1" s="1"/>
  <c r="E291" i="1"/>
  <c r="E297" i="1" s="1"/>
  <c r="E262" i="1"/>
  <c r="D262" i="1"/>
  <c r="E234" i="1"/>
  <c r="D234" i="1"/>
  <c r="C237" i="1" s="1"/>
  <c r="D237" i="1" s="1"/>
  <c r="E207" i="1"/>
  <c r="D207" i="1"/>
  <c r="C210" i="1" s="1"/>
  <c r="D210" i="1" s="1"/>
  <c r="D192" i="1"/>
  <c r="E192" i="1"/>
  <c r="E173" i="1"/>
  <c r="D150" i="1"/>
  <c r="C153" i="1" s="1"/>
  <c r="D153" i="1" s="1"/>
  <c r="E150" i="1"/>
  <c r="D114" i="1"/>
  <c r="C117" i="1" s="1"/>
  <c r="D117" i="1" s="1"/>
  <c r="D134" i="1"/>
  <c r="E134" i="1"/>
  <c r="E114" i="1"/>
  <c r="C83" i="1"/>
  <c r="D55" i="1"/>
  <c r="D48" i="1"/>
  <c r="D41" i="1"/>
  <c r="D34" i="1"/>
  <c r="D294" i="1" l="1"/>
  <c r="C297" i="1"/>
  <c r="D297" i="1" s="1"/>
  <c r="D325" i="1"/>
  <c r="C328" i="1"/>
  <c r="D328" i="1" s="1"/>
  <c r="D297" i="9"/>
  <c r="C300" i="9"/>
  <c r="D300" i="9" s="1"/>
  <c r="D83" i="1"/>
  <c r="D342" i="1" s="1"/>
  <c r="C328" i="8"/>
  <c r="E179" i="1"/>
  <c r="E268" i="1"/>
  <c r="C156" i="8"/>
  <c r="D156" i="8" s="1"/>
  <c r="C268" i="8"/>
  <c r="C345" i="9"/>
  <c r="D345" i="9"/>
  <c r="C140" i="9"/>
  <c r="D140" i="9" s="1"/>
  <c r="C345" i="8"/>
  <c r="D345" i="8"/>
  <c r="E271" i="9"/>
  <c r="C156" i="9"/>
  <c r="D156" i="9" s="1"/>
  <c r="C198" i="8"/>
  <c r="C268" i="9"/>
  <c r="D268" i="9" s="1"/>
  <c r="C342" i="1"/>
  <c r="C198" i="9"/>
  <c r="D198" i="9" s="1"/>
  <c r="C62" i="9"/>
  <c r="C344" i="9" s="1"/>
  <c r="E182" i="9"/>
  <c r="C179" i="9"/>
  <c r="D179" i="9" s="1"/>
  <c r="C328" i="9"/>
  <c r="E271" i="8"/>
  <c r="E182" i="8"/>
  <c r="C62" i="8"/>
  <c r="C344" i="8" s="1"/>
  <c r="C120" i="8"/>
  <c r="D120" i="8" s="1"/>
  <c r="C140" i="8"/>
  <c r="D140" i="8" s="1"/>
  <c r="C297" i="8"/>
  <c r="C265" i="1"/>
  <c r="D265" i="1" s="1"/>
  <c r="C195" i="1"/>
  <c r="D195" i="1" s="1"/>
  <c r="C137" i="1"/>
  <c r="D137" i="1" s="1"/>
  <c r="C59" i="1"/>
  <c r="C271" i="8" l="1"/>
  <c r="D271" i="8" s="1"/>
  <c r="D198" i="8"/>
  <c r="D328" i="9"/>
  <c r="C331" i="9"/>
  <c r="D331" i="9" s="1"/>
  <c r="D297" i="8"/>
  <c r="C300" i="8"/>
  <c r="D300" i="8" s="1"/>
  <c r="E330" i="1"/>
  <c r="D328" i="8"/>
  <c r="C331" i="8"/>
  <c r="D331" i="8" s="1"/>
  <c r="E334" i="8"/>
  <c r="C271" i="9"/>
  <c r="D271" i="9" s="1"/>
  <c r="C268" i="1"/>
  <c r="D268" i="1" s="1"/>
  <c r="E334" i="9"/>
  <c r="D62" i="9"/>
  <c r="D344" i="9" s="1"/>
  <c r="D62" i="8"/>
  <c r="D344" i="8" s="1"/>
  <c r="D59" i="1"/>
  <c r="D341" i="1" s="1"/>
  <c r="C341" i="1"/>
  <c r="C182" i="9"/>
  <c r="C182" i="8"/>
  <c r="C179" i="1"/>
  <c r="D179" i="1" s="1"/>
  <c r="C331" i="1" l="1"/>
  <c r="C334" i="8"/>
  <c r="C334" i="9"/>
  <c r="D346" i="9" s="1"/>
  <c r="C346" i="8"/>
  <c r="D348" i="8" s="1"/>
  <c r="D334" i="8" l="1"/>
  <c r="D346" i="8" s="1"/>
  <c r="C343" i="1"/>
  <c r="D345" i="1" s="1"/>
  <c r="C345" i="1" s="1"/>
  <c r="D331" i="1"/>
  <c r="D343" i="1" s="1"/>
  <c r="C346" i="9"/>
  <c r="C348" i="8"/>
  <c r="C348" i="9"/>
</calcChain>
</file>

<file path=xl/sharedStrings.xml><?xml version="1.0" encoding="utf-8"?>
<sst xmlns="http://schemas.openxmlformats.org/spreadsheetml/2006/main" count="1437" uniqueCount="501">
  <si>
    <t>NOME DO SERVIDOR:</t>
  </si>
  <si>
    <t>RG:</t>
  </si>
  <si>
    <t>Critério</t>
  </si>
  <si>
    <t>Pontuação</t>
  </si>
  <si>
    <t>Supera a expectativa</t>
  </si>
  <si>
    <t>SATISFATÓRIO</t>
  </si>
  <si>
    <t>Abaixo da expectativa</t>
  </si>
  <si>
    <t>≤ 50%</t>
  </si>
  <si>
    <t>CRITÉRIOS DE DESEMPENHO</t>
  </si>
  <si>
    <t>1. Pratica a escuta ativa, fazendo a leitura da comunicação não verbal.</t>
  </si>
  <si>
    <t>2. Ouve com atenção o interlocutor expor as ideias, sem interrompê-lo.</t>
  </si>
  <si>
    <t>3. Utiliza com eficácia os meios e padrões de comunicação da ADAPAR.</t>
  </si>
  <si>
    <t>4. Emprega a Língua Portuguesa corretamente, nas formas oral e escrita, utilizando vocabulário adequado às situações profissionais.</t>
  </si>
  <si>
    <t>5. Fornece e aceita feedback de forma rotineira, específica, imparcial e objetiva.</t>
  </si>
  <si>
    <t>6. Comunica-se com clareza, objetividade, respeito e cordialidade.</t>
  </si>
  <si>
    <t>7. Compartilha informações para o desempenho do trabalho.</t>
  </si>
  <si>
    <t>8. Utiliza com eficácia os recursos tecnológicos em uso para comunicação pela ADAPAR.</t>
  </si>
  <si>
    <t>9. Cumpre os padrões e processos de comunicação da ADAPAR.</t>
  </si>
  <si>
    <t>10.Responde prontamente às solicitações.</t>
  </si>
  <si>
    <t>11. Argumenta com dados e fatos.</t>
  </si>
  <si>
    <t>12. Revisa os materiais escritos antes de encaminhar.</t>
  </si>
  <si>
    <t>13. Está aberto para receber informações.</t>
  </si>
  <si>
    <t>1. Comunica-se buscando entender a perspectiva do outro.</t>
  </si>
  <si>
    <t xml:space="preserve">2. Certifica-se do entendimento correto da mensagem, ao final da interlocução. </t>
  </si>
  <si>
    <t>3. Adequa a comunicação ao estilo do outro.</t>
  </si>
  <si>
    <t>1. Participa ativamente de programas, projetos e ações.</t>
  </si>
  <si>
    <t>2. Executa as atividades sob sua responsabilidade, de acordo com os padrões, prazos, metas e indicadores acordadas.</t>
  </si>
  <si>
    <t>3. Realiza as atividades com efetividade.</t>
  </si>
  <si>
    <t>4. Compartilha informações relevantes para o desempenho do trabalho com qualidade.</t>
  </si>
  <si>
    <t>5. Adota novas práticas e procedimentos com agilidade.</t>
  </si>
  <si>
    <t>6. Atua com foco na melhoria continua, evitando desperdícios na sua etapa de trabalho.</t>
  </si>
  <si>
    <t>7. Faz a entrega dentro do prazo e qualidade estipulada.</t>
  </si>
  <si>
    <t>8. Adota postura de resiliência frente as diferentes demandas.</t>
  </si>
  <si>
    <t xml:space="preserve">1. Identifica e analisa os problemas e toma decisões eficazes. </t>
  </si>
  <si>
    <t>2. Propõe melhorias nos processos, com base em metodologias.</t>
  </si>
  <si>
    <t>3. Otimiza o tempo na execução das atividades.</t>
  </si>
  <si>
    <t>2. Propõe melhorias no planejamento operacional, com efetividade e qualidade.</t>
  </si>
  <si>
    <t>3. Acompanha e faz correções quanto ao cumprimento das etapas planejadas.</t>
  </si>
  <si>
    <t>1. Atua em conformidade com os valores da Instituição.</t>
  </si>
  <si>
    <t>2. Adapta-se à diversidade do ambiente de trabalho, com respeito e ética.</t>
  </si>
  <si>
    <t>3. Compartilha informações e manifesta-se em situações para o bom desempenho das ações ou que possam prejudicar os resultados.</t>
  </si>
  <si>
    <t>4. É flexível e aberto a mudanças, aceitando ideias e opiniões diversas.</t>
  </si>
  <si>
    <t>5. Atua conforme os limites de competência e atribuições acordadas.</t>
  </si>
  <si>
    <t>6. Participa nas tarefas com entusiasmo.</t>
  </si>
  <si>
    <t>7. Fornece e aceita feedback de forma rotineira, específica, imparcial, objetiva, e com respeito.</t>
  </si>
  <si>
    <t>8. Expressa ideias com respeito, sem receio de ser criticado.</t>
  </si>
  <si>
    <t>1. Facilita a tomada de decisão nas atividades em grupo, com respeito.</t>
  </si>
  <si>
    <t>2. Desenvolve a credibilidade entre as pessoas.</t>
  </si>
  <si>
    <t>3. Decide cooperativamente, com base em dados e fatos.</t>
  </si>
  <si>
    <t>4.Media as situações de conflito com imparcialidade.</t>
  </si>
  <si>
    <t>5. Identifica oportunidades e propõe parcerias para atuação em rede, com sustentabilidade.</t>
  </si>
  <si>
    <t>6. Interage ativamente na sua área de atuação, demonstrando conhecimento do negócio.</t>
  </si>
  <si>
    <t>1.Demonstra iniciativa para resolução de problemas.</t>
  </si>
  <si>
    <t>2. Cumpre os prazos legais ou acordados para a disponibilização de recursos.</t>
  </si>
  <si>
    <t>3. Comunica-se, na forma oral e escrita, com clareza, precisão e objetividade.</t>
  </si>
  <si>
    <t>4.É organizado na coleta de dados e produção de informações.</t>
  </si>
  <si>
    <t>1.Analisa criticamente a solicitação e utilização de recursos.</t>
  </si>
  <si>
    <t>2. Monitora e comunica com agilidade a disponibilidade de recursos.</t>
  </si>
  <si>
    <t>1.Incorpora novas práticas e procedimentos com agilidade ao seu cotidiano de trabalho.</t>
  </si>
  <si>
    <t>2. Entende a necessidade dos usuários dos serviços.</t>
  </si>
  <si>
    <t>3. Busca orientação para transferir ou adaptar métodos e ideias de outros processos para seu ambiente de trabalho.</t>
  </si>
  <si>
    <t>1.Propõe novas ideias e formas de trabalhar para superar impasses.</t>
  </si>
  <si>
    <t>2. Baseia suas decisões em dados e evidência.</t>
  </si>
  <si>
    <t>3. Analisa e implementa conceitos advindos dos processos da própria Instituição ou de outras, que podem aumentar a qualidade e efetividade em seu campo de atuação.</t>
  </si>
  <si>
    <t>1. Integra os processos da Instituição aos da sua área de atuação.</t>
  </si>
  <si>
    <t>2. Utiliza as ferramentas da qualidade na sua área de atuação.</t>
  </si>
  <si>
    <t xml:space="preserve">3. Identifica desvios nos processos de trabalho. </t>
  </si>
  <si>
    <t xml:space="preserve">4. Identifica oportunidades e sugere melhorias. </t>
  </si>
  <si>
    <t>5. Cumpre normas e requisitos de qualidade.</t>
  </si>
  <si>
    <t>6. Adapta-se a novas práticas e procedimentos.</t>
  </si>
  <si>
    <t>7. É atento e disciplinado.</t>
  </si>
  <si>
    <t>8. É organizado.</t>
  </si>
  <si>
    <t>9. Informa falhas e problemas.</t>
  </si>
  <si>
    <t>2. É persuasivo.</t>
  </si>
  <si>
    <t>3. É resiliente.</t>
  </si>
  <si>
    <t xml:space="preserve">4. Possui análise criteriosa. </t>
  </si>
  <si>
    <t xml:space="preserve">5. Antecipa-se a problemas. </t>
  </si>
  <si>
    <t>6. Toma decisões no seu nível de alçada.</t>
  </si>
  <si>
    <t xml:space="preserve">7. Propõe soluções operacionais. </t>
  </si>
  <si>
    <t>8. Aceita críticas.</t>
  </si>
  <si>
    <t>9. Faz sugestões para melhoria dos processos.</t>
  </si>
  <si>
    <t>1.Age conforme os valores da Instituição.</t>
  </si>
  <si>
    <t>2.Adapta-se ao estilo de comunicação do interlocutor.</t>
  </si>
  <si>
    <t>3. Atua conforme os princípios da administração pública e os deveres do servidor público.</t>
  </si>
  <si>
    <t xml:space="preserve">4. Coopera frente às limitações dos demais servidores.  </t>
  </si>
  <si>
    <t>5. Contribui para a melhoria das relações no ambiente de trabalho através de diálogo transparente.</t>
  </si>
  <si>
    <t>6. Ouve as diferentes opiniões e manifesta seus pontos de vista de forma respeitosa.</t>
  </si>
  <si>
    <t>7. Atua com maturidade emocional frente as divergências no ambiente de trabalho.</t>
  </si>
  <si>
    <t>8. Fornece e aceita feedback de forma rotineira, específica, imparcial e objetiva.</t>
  </si>
  <si>
    <t>9.Comunica-se de forma clara e assertiva.</t>
  </si>
  <si>
    <t>1.Considera as necessidades dos seus pares para tomar decisões.</t>
  </si>
  <si>
    <t>2.Pratica a escuta ativa nas relações de trabalho.</t>
  </si>
  <si>
    <t>3. Atua de forma produtiva nos relacionamentos.</t>
  </si>
  <si>
    <t>4. Faz os empréstimos do estilo do outro, para ter uma abordagem assertiva.</t>
  </si>
  <si>
    <t>5. Resolve conflitos e mal entendidos.</t>
  </si>
  <si>
    <t>6. Adota os pressupostos da comunicação não violenta, entendendo os sentimentos e necessidades de cada um.</t>
  </si>
  <si>
    <t>10. Contribui de forma positiva para um ambiente saudável.</t>
  </si>
  <si>
    <t>11. Evita confronto e busca dialogar.</t>
  </si>
  <si>
    <t>12. Assume seus erros.</t>
  </si>
  <si>
    <t>13.Disponibiliza-se para ajudar o outro.</t>
  </si>
  <si>
    <t>Data:</t>
  </si>
  <si>
    <t>2. CICLO DE AVALIAÇÃO</t>
  </si>
  <si>
    <t>%</t>
  </si>
  <si>
    <t xml:space="preserve">EVIDÊNCIAS </t>
  </si>
  <si>
    <t xml:space="preserve"> Assinatura do Servidor:                                                                                                                                               </t>
  </si>
  <si>
    <t xml:space="preserve">Data:                   </t>
  </si>
  <si>
    <t xml:space="preserve"> Atribuições do cargo</t>
  </si>
  <si>
    <t>NOME DO AVALIADOR:</t>
  </si>
  <si>
    <t xml:space="preserve">ESCALA AVALIATIVA </t>
  </si>
  <si>
    <t>RESULTADO FINAL</t>
  </si>
  <si>
    <t>7. PONTOS DE OBSERVAÇÃO</t>
  </si>
  <si>
    <t>8. COMENTÁRIOS ADICIONAIS</t>
  </si>
  <si>
    <t xml:space="preserve">9. ASSINATURA DO SERVIDOR E DATA </t>
  </si>
  <si>
    <t>1. Busca informações complementares de forma ágil.</t>
  </si>
  <si>
    <t>2. Atua com imparcialidade e com base na legislação pertinente.</t>
  </si>
  <si>
    <t>3. Apresenta atenção aos detalhes.</t>
  </si>
  <si>
    <t>4. Mantém a concentração durante a realização das atividades.</t>
  </si>
  <si>
    <t>1. Correlaciona informações com facilidade.</t>
  </si>
  <si>
    <t>2. Toma decisões com base em dados e fatos.</t>
  </si>
  <si>
    <t>3. Analisa criticamente os procedimentos e toma as medidas cabíveis.</t>
  </si>
  <si>
    <t>4. Acompanha periodicamente a implementação das ações corretivas.</t>
  </si>
  <si>
    <t>5. Identifica, qualifica, prioriza, monitora e controla os riscos inerentes aos processos.</t>
  </si>
  <si>
    <t>6. Monitora os processos de acordo com os indicadores estabelecidos.</t>
  </si>
  <si>
    <t>7. Avalia os processos com a periodicidade programada.</t>
  </si>
  <si>
    <t>8. Avalia processos pares que possam interferir na sua operação.</t>
  </si>
  <si>
    <t>1. Presta atenção.</t>
  </si>
  <si>
    <t>2. Atua com prontidão.</t>
  </si>
  <si>
    <t>3. Identifica oportunidades.</t>
  </si>
  <si>
    <t>4. Não procrastina.</t>
  </si>
  <si>
    <t>5. Demonstra persistência perante obstáculos.</t>
  </si>
  <si>
    <t>6. Antecipa prazos nas entregas.</t>
  </si>
  <si>
    <t>7. Busca atualização contínua.</t>
  </si>
  <si>
    <t>1. Atua com senso crítico.</t>
  </si>
  <si>
    <t>2. Identifica riscos e problemas.</t>
  </si>
  <si>
    <t xml:space="preserve">3. Busca soluções imediatas para os problemas, mesmo que isso envolva executar atividades que não constam de suas atribuições rotineiras.  </t>
  </si>
  <si>
    <t>4. Utiliza abordagem investigativa.</t>
  </si>
  <si>
    <t>5. Analisa cenários.</t>
  </si>
  <si>
    <t>6. Implementa soluções e melhorias.</t>
  </si>
  <si>
    <t>7. É assertivo.</t>
  </si>
  <si>
    <t xml:space="preserve">8. Antecipa-se as necessidades. </t>
  </si>
  <si>
    <t>9.Enxerga além do seu processo.</t>
  </si>
  <si>
    <t xml:space="preserve">                 AGÊNCIA DE DEFESA AGROPECUÁRIA DO PARANÁ - ADAPAR</t>
  </si>
  <si>
    <t>FORMULÁRIO DE AVALIAÇÃO DE DESEMPENHO DO SERVIDOR ESTÁVEL - ADSE</t>
  </si>
  <si>
    <r>
      <rPr>
        <b/>
        <sz val="11"/>
        <rFont val="Calibri"/>
        <family val="2"/>
        <charset val="1"/>
      </rPr>
      <t>TIPO DE AVALIAÇÃO:</t>
    </r>
    <r>
      <rPr>
        <sz val="11"/>
        <rFont val="Calibri"/>
        <family val="2"/>
        <charset val="1"/>
      </rPr>
      <t xml:space="preserve">           </t>
    </r>
  </si>
  <si>
    <t>Autoavaliação</t>
  </si>
  <si>
    <t>1. IDENTIFICAÇÃO</t>
  </si>
  <si>
    <t>1.1 DO SERVIDOR AVALIADO</t>
  </si>
  <si>
    <t>CARGO:</t>
  </si>
  <si>
    <t>FUNÇÃO:</t>
  </si>
  <si>
    <t>URS DE APUCARANA</t>
  </si>
  <si>
    <t xml:space="preserve">UNIDADE DE LOTAÇÃO: </t>
  </si>
  <si>
    <t>ULSA DE BANDEIRANTES</t>
  </si>
  <si>
    <t>Utilize a seguinte escala para avaliação de todos os indicadores deste formulário.</t>
  </si>
  <si>
    <t>Atende a expectativa</t>
  </si>
  <si>
    <t>Assinale com "X", nos fatores abaixo, o indicador que corresponde a forma como você se avalia. No final de cada fator deverá ser descrito no campo "Evidências" quais os dados e fatos validam o valor atribuído.</t>
  </si>
  <si>
    <t>NOTAS</t>
  </si>
  <si>
    <t>X</t>
  </si>
  <si>
    <t>Resultado do Fator 3.1</t>
  </si>
  <si>
    <t>Descrição das evidências:</t>
  </si>
  <si>
    <t>Descumpre constantemente o horário de trabalho e a carga horária estabelecidos pela instituição, registrando quase sempre atrasos e saídas antecipadas com frequência.</t>
  </si>
  <si>
    <t>Apresenta dificuldades para cumprir o horário de trabalho e a carga horária estabelecidos pela instituição, registrando atrasos e saídas antecipadas com frequência.</t>
  </si>
  <si>
    <t>Quase sempre cumpre o horário de trabalho e a carga horária estabelecidos pela instituição, registrando alguns atrasos ou saídas antecipadas.</t>
  </si>
  <si>
    <t>Cumpre rigorosamente o horário de trabalho e a carga horária estabelecidos pela instituição, não registrando atrasos nem saídas antecipadas.</t>
  </si>
  <si>
    <t>Resultado do Fator 3.2</t>
  </si>
  <si>
    <t>Resultado do Fator 3.3</t>
  </si>
  <si>
    <t>Resultado do Fator 3.4</t>
  </si>
  <si>
    <t>RESULTADO DO ITEM 3 REQUISITOS:</t>
  </si>
  <si>
    <t>Pontuação Alcançada*</t>
  </si>
  <si>
    <t>% Alcançado**</t>
  </si>
  <si>
    <t>**O % Alcançado é calculado a partir da razão entre a Pontuação Alcançada e a Pontuação Máxima no Item, multiplicado por 100.</t>
  </si>
  <si>
    <t>Selecione dentre as pontuações a nota que você se avalia perante a cada uma destas atribuições. Deverá ser descrito no campo "Evidências" quais os dados e fatos validam o valor atribuído a cada uma delas.</t>
  </si>
  <si>
    <t>Resultado do Item 4</t>
  </si>
  <si>
    <t>RESULTADO DO ITEM 4 EFICIÊNCIA:</t>
  </si>
  <si>
    <t xml:space="preserve">*A Pontuação Alcançada refere-se ao Resultado do Item 4, o qual é resultante da somatória das pontuações atribuídas nos indicadores.      </t>
  </si>
  <si>
    <t>Selecione dentre as pontuações a nota que você se avalia perante cada uma das competências. Deverá ser descrito no campo "Evidências" quais os dados e fatos validam o valor atribuído a cada uma delas.</t>
  </si>
  <si>
    <t xml:space="preserve">Resultado do Fator 5.1 - I </t>
  </si>
  <si>
    <t xml:space="preserve">Básico </t>
  </si>
  <si>
    <t>Intermediário</t>
  </si>
  <si>
    <t>RESULTADO DO FATOR 5.1 - I COMPETÊNCIA COMUNICAÇÃO</t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</si>
  <si>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</si>
  <si>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rFont val="Calibri"/>
        <family val="2"/>
      </rPr>
      <t>2</t>
    </r>
  </si>
  <si>
    <r>
      <t>TIPO DE AVALIAÇÃO:</t>
    </r>
    <r>
      <rPr>
        <sz val="11"/>
        <rFont val="Calibri"/>
        <family val="2"/>
        <scheme val="minor"/>
      </rPr>
      <t xml:space="preserve">           </t>
    </r>
  </si>
  <si>
    <r>
      <t xml:space="preserve">3. REQUISITOS </t>
    </r>
    <r>
      <rPr>
        <sz val="11"/>
        <rFont val="Calibri"/>
        <family val="2"/>
        <scheme val="minor"/>
      </rPr>
      <t>(pontuação máxima no item = 12)</t>
    </r>
  </si>
  <si>
    <r>
      <t>*</t>
    </r>
    <r>
      <rPr>
        <sz val="11"/>
        <color rgb="FF000000"/>
        <rFont val="Calibri"/>
        <family val="2"/>
        <scheme val="minor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</si>
  <si>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 % Alcançado no Subitem é calculado a partir da razão entre a Pontuação Alcançada e a Pontuação Máxima no Subitem, multiplicado por 100.   </t>
    </r>
  </si>
  <si>
    <r>
      <t>Pontuação Alcançada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</t>
    </r>
  </si>
  <si>
    <r>
      <t>% Alcançado</t>
    </r>
    <r>
      <rPr>
        <b/>
        <vertAlign val="superscript"/>
        <sz val="11"/>
        <rFont val="Calibri"/>
        <family val="2"/>
        <scheme val="minor"/>
      </rPr>
      <t>2</t>
    </r>
  </si>
  <si>
    <r>
      <rPr>
        <b/>
        <sz val="11"/>
        <color indexed="8"/>
        <rFont val="Calibri"/>
        <family val="2"/>
        <scheme val="minor"/>
      </rPr>
      <t>I – COMUNICAÇÃO:</t>
    </r>
    <r>
      <rPr>
        <sz val="11"/>
        <color indexed="8"/>
        <rFont val="Calibri"/>
        <family val="2"/>
        <scheme val="minor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</si>
  <si>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rPr>
        <b/>
        <sz val="11"/>
        <color indexed="8"/>
        <rFont val="Calibri"/>
        <family val="2"/>
        <scheme val="minor"/>
      </rPr>
      <t>II – FOCO NO RESULTADO:</t>
    </r>
    <r>
      <rPr>
        <sz val="11"/>
        <color indexed="8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</si>
  <si>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  <scheme val="minor"/>
      </rPr>
      <t>IV– TRABALHO EM REDE:</t>
    </r>
    <r>
      <rPr>
        <sz val="11"/>
        <color indexed="8"/>
        <rFont val="Calibri"/>
        <family val="2"/>
        <scheme val="minor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</si>
  <si>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rPr>
        <b/>
        <sz val="11"/>
        <color indexed="8"/>
        <rFont val="Calibri"/>
        <family val="2"/>
        <scheme val="minor"/>
      </rPr>
      <t>III – GESTÃO DA QUALIDADE:</t>
    </r>
    <r>
      <rPr>
        <sz val="11"/>
        <color indexed="8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</si>
  <si>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r>
      <rPr>
        <b/>
        <sz val="11"/>
        <color indexed="8"/>
        <rFont val="Calibri"/>
        <family val="2"/>
        <scheme val="minor"/>
      </rPr>
      <t>I – PROATIVIDADE:</t>
    </r>
    <r>
      <rPr>
        <sz val="11"/>
        <color indexed="8"/>
        <rFont val="Calibri"/>
        <family val="2"/>
        <scheme val="minor"/>
      </rPr>
      <t xml:space="preserve"> Capacidade para identificar e atuar de forma propositiva em situações diversas, bem como, identificando oportunidades de melhoria, tendo iniciativa e senso de prioridade em atender as expectativas da Instituição, antecipando-se e propondo soluções nas etapas do processo em que atua, aprimorando continuamente as atividades realizadas e garantindo a sua realização com efetividade.</t>
    </r>
  </si>
  <si>
    <r>
      <rPr>
        <b/>
        <sz val="11"/>
        <color indexed="8"/>
        <rFont val="Calibri"/>
        <family val="2"/>
        <scheme val="minor"/>
      </rPr>
      <t>I – FOCO EM PROCESSOS:</t>
    </r>
    <r>
      <rPr>
        <sz val="11"/>
        <color indexed="8"/>
        <rFont val="Calibri"/>
        <family val="2"/>
        <scheme val="minor"/>
      </rPr>
      <t xml:space="preserve">  Capacidade de atuar em conformidade com os processos e procedimentos da ADAPAR, analisando as interfaces, evidenciando riscos, melhorando e implementado processos de forma efetiva, a fim de assegurar os resultados da Instituição.</t>
    </r>
  </si>
  <si>
    <t>Básico</t>
  </si>
  <si>
    <t xml:space="preserve">Resultado do Fator 5.1 - II </t>
  </si>
  <si>
    <t>RESULTADO DO FATOR 5.1 - II COMPETÊNCIA FOCO NO RESULTADO</t>
  </si>
  <si>
    <r>
      <t>ATITUDES</t>
    </r>
    <r>
      <rPr>
        <sz val="11"/>
        <color rgb="FF000000"/>
        <rFont val="Calibri"/>
        <family val="2"/>
      </rPr>
      <t xml:space="preserve"> (pontuação máxima = 33)</t>
    </r>
  </si>
  <si>
    <t xml:space="preserve">Resultado do Fator 5.1 - III </t>
  </si>
  <si>
    <t>RESULTADO DO FATOR 5.1 - III COMPETÊNCIA PLANEJAMENTO</t>
  </si>
  <si>
    <r>
      <rPr>
        <b/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</si>
  <si>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</si>
  <si>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 % Alcançado em cada Competência é calculado a partir da razão entre a Pontuação Alcançada e a Pontuação Máxima no Fator, multiplicado por 100. </t>
    </r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</si>
  <si>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48)</t>
    </r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</si>
  <si>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48)</t>
    </r>
  </si>
  <si>
    <r>
      <rPr>
        <b/>
        <sz val="11"/>
        <color indexed="8"/>
        <rFont val="Calibri"/>
        <family val="2"/>
        <scheme val="minor"/>
      </rPr>
      <t>III – PLANEJAMENTO:</t>
    </r>
    <r>
      <rPr>
        <sz val="11"/>
        <color indexed="8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</si>
  <si>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 xml:space="preserve">Resultado do Fator 5.1 - IV </t>
  </si>
  <si>
    <t>RESULTADO DO FATOR 5.1 - IV COMPETÊNCIA TRABALHO EM REDE</t>
  </si>
  <si>
    <t>RESULTADO DO SUBITEM 5.1 COMPETÊNCIAS INSTITUCIONAIS</t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</si>
  <si>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</si>
  <si>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color rgb="FF000000"/>
        <rFont val="Calibri"/>
        <family val="2"/>
      </rPr>
      <t>4</t>
    </r>
  </si>
  <si>
    <r>
      <rPr>
        <b/>
        <sz val="11"/>
        <color indexed="8"/>
        <rFont val="Calibri"/>
        <family val="2"/>
        <scheme val="minor"/>
      </rPr>
      <t>I – GESTÃO DE RECURSOS:</t>
    </r>
    <r>
      <rPr>
        <sz val="11"/>
        <color indexed="8"/>
        <rFont val="Calibri"/>
        <family val="2"/>
        <scheme val="minor"/>
      </rPr>
      <t xml:space="preserve"> Capacidade de gerenciar os recursos financeiros, físicos, tecnológicos e humanos de forma efetiva, em atendimento às demandas para o alcance dos objetivos e resultados planejados.</t>
    </r>
  </si>
  <si>
    <r>
      <rPr>
        <b/>
        <sz val="11"/>
        <color indexed="8"/>
        <rFont val="Calibri"/>
        <family val="2"/>
        <scheme val="minor"/>
      </rPr>
      <t>II – INOVAÇÃO:</t>
    </r>
    <r>
      <rPr>
        <sz val="11"/>
        <color indexed="8"/>
        <rFont val="Calibri"/>
        <family val="2"/>
        <scheme val="minor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</si>
  <si>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rPr>
        <b/>
        <sz val="11"/>
        <color indexed="8"/>
        <rFont val="Calibri"/>
        <family val="2"/>
        <scheme val="minor"/>
      </rPr>
      <t>IV – RELACIONAMENTO INTERPESSOAL:</t>
    </r>
    <r>
      <rPr>
        <sz val="11"/>
        <color indexed="8"/>
        <rFont val="Calibri"/>
        <family val="2"/>
        <scheme val="minor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</si>
  <si>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t xml:space="preserve">Resultado do Fator 5.2 - I </t>
  </si>
  <si>
    <t>RESULTADO DO FATOR 5.2 - I COMPETÊNCIA GESTÃO DE RECURSOS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</si>
  <si>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18)</t>
    </r>
  </si>
  <si>
    <t xml:space="preserve">Resultado do Fator 5.2 - II </t>
  </si>
  <si>
    <t>RESULTADO DO FATOR 5.2 - II COMPETÊNCIA INOVAÇÃO</t>
  </si>
  <si>
    <r>
      <t xml:space="preserve">Básico  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</si>
  <si>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18)</t>
    </r>
  </si>
  <si>
    <t xml:space="preserve">Resultado do Fator 5.2 - III </t>
  </si>
  <si>
    <t>RESULTADO DO FATOR 5.2 - III COMPETÊNCIA GESTÃO DA QUALIDADE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</si>
  <si>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54)</t>
    </r>
  </si>
  <si>
    <t xml:space="preserve">Resultado do Fator 5.2 - IV </t>
  </si>
  <si>
    <t>RESULTADO DO FATOR 5.2 - IV COMPETÊNCIA RELACIONAMENTO INTERPESSOAL</t>
  </si>
  <si>
    <t>RESULTADO DO SUBITEM 5.2 COMPETÊNCIAS DAS DIRETORIAS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</si>
  <si>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57)</t>
    </r>
  </si>
  <si>
    <t xml:space="preserve">Resultado do Fator 5.3 - I </t>
  </si>
  <si>
    <t>RESULTADO DO FATOR 5.3 - I COMPETÊNCIA PROATIVIDADE</t>
  </si>
  <si>
    <t>RESULTADO DO SUBITEM 5.3 COMPETÊNCIAS GERENCIAIS</t>
  </si>
  <si>
    <t>5. Executa processos conforme estabelecidos.</t>
  </si>
  <si>
    <t>6. Cumpre os procedimentos da empresa.</t>
  </si>
  <si>
    <t>7. É minucioso e ágil nas atividades realizadas.</t>
  </si>
  <si>
    <t>8. Busca formas de atualização constante.</t>
  </si>
  <si>
    <t>9. Reporta falhas e oportunidades de melhoria.</t>
  </si>
  <si>
    <t>10. Cumpre as demandas atendendo os indicadores.</t>
  </si>
  <si>
    <t xml:space="preserve">Resultado do fator 5.4 - I  </t>
  </si>
  <si>
    <t>RESULTADO DO SUBITEM 5.4 COMPETÊNCIAS FUNCIONAIS</t>
  </si>
  <si>
    <t>RESULTADO DO ITEM 5 COMPETÊNCIAS:</t>
  </si>
  <si>
    <t>*O Resultado do Item 5 Competências é representado pela Pontuação Alcançada e corresponde à somatória dos Subitens 5.1, 5.2, 5.3 e 5.4.</t>
  </si>
  <si>
    <t>**A Pontuação em %, é obtida a partir da razão entre a Pontuação Alcançada e a Pontuação Total Máxima no item, multiplicado por 100.</t>
  </si>
  <si>
    <t>6. RESULTADO FINAL DA ADSE</t>
  </si>
  <si>
    <t>CRITÉRIO</t>
  </si>
  <si>
    <t>CLASSIFICAÇÃO</t>
  </si>
  <si>
    <t>&gt; 50 %</t>
  </si>
  <si>
    <t>INSATISFATÓRIO</t>
  </si>
  <si>
    <t>O Resultado Final da Avaliação é obtido a partir da média ponderada do percentual alcançado nos itens "Requisitos", "Eficiência" e "Competências", considerando os pesos especificados abaixo.</t>
  </si>
  <si>
    <t>ITEM</t>
  </si>
  <si>
    <t>PESO</t>
  </si>
  <si>
    <t>PONTUAÇÃO</t>
  </si>
  <si>
    <t>REQUISITOS</t>
  </si>
  <si>
    <t>EFICIÊNCIA</t>
  </si>
  <si>
    <t>COMPETÊNCIAS</t>
  </si>
  <si>
    <t>Todos as pontuações levantadas deverão ser detalhadas no Plano de Desenvolvimento Individual - PDI.</t>
  </si>
  <si>
    <t xml:space="preserve"> Assinatura:                                                                                                                                               </t>
  </si>
  <si>
    <t>Avaliação do Superior Imediato</t>
  </si>
  <si>
    <t>Avaliação de Consenso</t>
  </si>
  <si>
    <t>GLAB</t>
  </si>
  <si>
    <t>GRH</t>
  </si>
  <si>
    <t>GTRA</t>
  </si>
  <si>
    <t>GSA</t>
  </si>
  <si>
    <t>GSV</t>
  </si>
  <si>
    <t>URS DE CAMPO MOURÃO</t>
  </si>
  <si>
    <t>URS DE CASCAVEL</t>
  </si>
  <si>
    <t>URS DE CORNÉLIO PROCÓPIO</t>
  </si>
  <si>
    <t>URS DE CURITIBA</t>
  </si>
  <si>
    <t>URS DE DOIS VIZINHOS</t>
  </si>
  <si>
    <t>URS DE FRANCISCO BELTRÃO</t>
  </si>
  <si>
    <t>URS DE GUARAPUAVA</t>
  </si>
  <si>
    <t>URS DE IRATI</t>
  </si>
  <si>
    <t>URS DE IVAIPORÃ</t>
  </si>
  <si>
    <t>URS DE JACAREZINHO</t>
  </si>
  <si>
    <t>URS DE LARANJEIRAS DO SUL</t>
  </si>
  <si>
    <t>URS DE LONDRINA</t>
  </si>
  <si>
    <t>URS DE MARINGÁ</t>
  </si>
  <si>
    <t>URS DE PARANAGUÁ</t>
  </si>
  <si>
    <t>URS DE PARANAVAÍ</t>
  </si>
  <si>
    <t>URS DE PATO BRANCO</t>
  </si>
  <si>
    <t>URS DE PONTA GROSSA</t>
  </si>
  <si>
    <t>URS DE TOLEDO</t>
  </si>
  <si>
    <t>URS DE UMUARAMA</t>
  </si>
  <si>
    <t>URS DE UNIÃO DA VITÓRIA</t>
  </si>
  <si>
    <t>ASSESSORIA</t>
  </si>
  <si>
    <t>GAD</t>
  </si>
  <si>
    <t>GAT</t>
  </si>
  <si>
    <t>GFI</t>
  </si>
  <si>
    <t>GIPOA</t>
  </si>
  <si>
    <t>SEDE</t>
  </si>
  <si>
    <t>ULSA DE ADRIANÓPOLIS</t>
  </si>
  <si>
    <t>ULSA DE ALTÔNIA</t>
  </si>
  <si>
    <t>ULSA DE ANTONINA</t>
  </si>
  <si>
    <t>ULSA DE APUCARANA</t>
  </si>
  <si>
    <t>ULSA DE ARAPONGAS</t>
  </si>
  <si>
    <t>ULSA DE ARAPOTI</t>
  </si>
  <si>
    <t>ULSA DE ASSAÍ</t>
  </si>
  <si>
    <t>ULSA DE ASSIS CHATEAUBRIAND</t>
  </si>
  <si>
    <t>ULSA DE ASTORGA</t>
  </si>
  <si>
    <t>ULSA DE BARRACÃO</t>
  </si>
  <si>
    <t>ULSA DE BELA VISTA DO PARAÍSO</t>
  </si>
  <si>
    <t>ULSA DE CAMPINA DA LAGOA</t>
  </si>
  <si>
    <t>ULSA DE CAMPO LARGO</t>
  </si>
  <si>
    <t>ULSA DE CAMPO MOURÃO</t>
  </si>
  <si>
    <t>ULSA DE CÂNDIDO DE ABREU</t>
  </si>
  <si>
    <t>ULSA DE CANDÓI</t>
  </si>
  <si>
    <t>ULSA DE CANTAGALO</t>
  </si>
  <si>
    <t>ULSA DE CAPITÃO LEÔNIDAS MARQUES</t>
  </si>
  <si>
    <t>ULSA DE CASCAVEL</t>
  </si>
  <si>
    <t>ULSA DE CASTRO</t>
  </si>
  <si>
    <t>ULSA DE CATANDUVAS</t>
  </si>
  <si>
    <t>ULSA DE CENTENÁRIO DO SUL</t>
  </si>
  <si>
    <t>ULSA DE CERRO AZUL</t>
  </si>
  <si>
    <t>ULSA DE CHOPINZINHO</t>
  </si>
  <si>
    <t>ULSA DE CIANORTE</t>
  </si>
  <si>
    <t>ULSA DE CIDADE GAÚCHA</t>
  </si>
  <si>
    <t>ULSA DE CLEVELÂNDIA</t>
  </si>
  <si>
    <t>ULSA DE COLOMBO</t>
  </si>
  <si>
    <t>ULSA DE COLORADO</t>
  </si>
  <si>
    <t>ULSA DE CORBÉLIA</t>
  </si>
  <si>
    <t>ULSA DE CORNÉLIO PROCÓPIO</t>
  </si>
  <si>
    <t>ULSA DE CORONEL VIVIDA</t>
  </si>
  <si>
    <t>ULSA DE CRUZ MACHADO</t>
  </si>
  <si>
    <t>ULSA DE CRUZEIRO DO OESTE</t>
  </si>
  <si>
    <t>ULSA DE CURITIBA</t>
  </si>
  <si>
    <t>ULSA DE CURIÚVA</t>
  </si>
  <si>
    <t>ULSA DE DOIS VIZINHOS</t>
  </si>
  <si>
    <t>ULSA DE ENGENHEIRO BELTRÃO</t>
  </si>
  <si>
    <t>ULSA DE FAXINAL</t>
  </si>
  <si>
    <t>ULSA DE FOZ DO IGUAÇU</t>
  </si>
  <si>
    <t>ULSA DE FRANCISCO BELTRÃO</t>
  </si>
  <si>
    <t>ULSA DE GENERAL CARNEIRO</t>
  </si>
  <si>
    <t>ULSA DE GOIOERÊ</t>
  </si>
  <si>
    <t>ULSA DE GRANDES RIOS</t>
  </si>
  <si>
    <t>ULSA DE GUAÍRA</t>
  </si>
  <si>
    <t>ULSA DE GUARANIAÇU</t>
  </si>
  <si>
    <t>ULSA DE GUARATUBA</t>
  </si>
  <si>
    <t>ULSA DE IBAITI</t>
  </si>
  <si>
    <t>ULSA DE ICARAÍMA</t>
  </si>
  <si>
    <t>ULSA DE IMBITUVA</t>
  </si>
  <si>
    <t>ULSA DE IPORÃ</t>
  </si>
  <si>
    <t>ULSA DE IRATI</t>
  </si>
  <si>
    <t>ULSA DE IRETAMA</t>
  </si>
  <si>
    <t>ULSA DE IVAIPORÃ</t>
  </si>
  <si>
    <t>ULSA DE JACAREZINHO</t>
  </si>
  <si>
    <t>ULSA DE JAGUARIAÍVA</t>
  </si>
  <si>
    <t>ULSA DE JANDAIA DO SUL</t>
  </si>
  <si>
    <t>ULSA DE JOAQUIM TÁVORA</t>
  </si>
  <si>
    <t>ULSA DE LAPA</t>
  </si>
  <si>
    <t>ULSA DE LARANJEIRAS DO SUL</t>
  </si>
  <si>
    <t>ULSA DE LOANDA</t>
  </si>
  <si>
    <t>ULSA DE LONDRINA</t>
  </si>
  <si>
    <t>ULSA DE MAMBORÊ</t>
  </si>
  <si>
    <t>ULSA DE MANDAGUAÇU</t>
  </si>
  <si>
    <t>ULSA DE MANDAGUARI</t>
  </si>
  <si>
    <t>ULSA DE MANOEL RIBAS</t>
  </si>
  <si>
    <t>ULSA DE MARECHAL CÂNDIDO RONDON</t>
  </si>
  <si>
    <t>ULSA DE MARIA HELENA</t>
  </si>
  <si>
    <t>ULSA DE MARINGÁ</t>
  </si>
  <si>
    <t>ULSA DE MATELÂNDIA</t>
  </si>
  <si>
    <t>ULSA DE MEDIANEIRA</t>
  </si>
  <si>
    <t>ULSA DE MISSAL</t>
  </si>
  <si>
    <t>ULSA DE NOVA AURORA</t>
  </si>
  <si>
    <t>ULSA DE NOVA ESPERANÇA</t>
  </si>
  <si>
    <t>ULSA DE NOVA LARANJEIRAS</t>
  </si>
  <si>
    <t>ULSA DE NOVA LONDRINA</t>
  </si>
  <si>
    <t>ULSA DE ORTIGUEIRA</t>
  </si>
  <si>
    <t>ULSA DE PALMAS</t>
  </si>
  <si>
    <t>ULSA DE PALMEIRA</t>
  </si>
  <si>
    <t>ULSA DE PALMITAL</t>
  </si>
  <si>
    <t>ULSA DE PALOTINA</t>
  </si>
  <si>
    <t>ULSA DE PARAÍSO DO NORTE</t>
  </si>
  <si>
    <t>ULSA DE PARANACITY</t>
  </si>
  <si>
    <t>ULSA DE PARANAGUÁ</t>
  </si>
  <si>
    <t>ULSA DE PARANAVAÍ</t>
  </si>
  <si>
    <t>ULSA DE PATO BRAGADO</t>
  </si>
  <si>
    <t>ULSA DE PATO BRANCO</t>
  </si>
  <si>
    <t>ULSA DE PÉROLA</t>
  </si>
  <si>
    <t>ULSA DE PINHÃO</t>
  </si>
  <si>
    <t>ULSA DE PITANGA</t>
  </si>
  <si>
    <t>ULSA DE PLANALTO</t>
  </si>
  <si>
    <t>ULSA DE PONTA GROSSA</t>
  </si>
  <si>
    <t>ULSA DE PORECATU</t>
  </si>
  <si>
    <t>ULSA DE PRUDENTÓPOLIS</t>
  </si>
  <si>
    <t>ULSA DE QUEDAS DO IGUAÇU</t>
  </si>
  <si>
    <t>ULSA DE QUERÊNCIA DO NORTE</t>
  </si>
  <si>
    <t>ULSA DE REALEZA</t>
  </si>
  <si>
    <t>ULSA DE RESERVA</t>
  </si>
  <si>
    <t>ULSA DE RIBEIRÃO DO PINHAL</t>
  </si>
  <si>
    <t>ULSA DE RIO AZUL</t>
  </si>
  <si>
    <t>ULSA DE RIO BONITO DO IGUAÇU</t>
  </si>
  <si>
    <t>ULSA DE RIO BRANCO DO SUL</t>
  </si>
  <si>
    <t>ULSA DE RIO NEGRO</t>
  </si>
  <si>
    <t>ULSA DE ROLÂNDIA</t>
  </si>
  <si>
    <t>ULSA DE RONDON</t>
  </si>
  <si>
    <t>ULSA DE SALGADO FILHO</t>
  </si>
  <si>
    <t>ULSA DE SALTO DO LONTRA</t>
  </si>
  <si>
    <t>ULSA DE SANTA CRUZ DE MONTE CASTELO</t>
  </si>
  <si>
    <t>ULSA DE SANTA HELENA</t>
  </si>
  <si>
    <t>ULSA DE SANTA MARIANA</t>
  </si>
  <si>
    <t>ULSA DE SANTO ANTÔNIO DA PLATINA</t>
  </si>
  <si>
    <t>ULSA DE SANTO ANTÔNIO DO SUDOESTE</t>
  </si>
  <si>
    <t>ULSA DE SÃO JERÔNIMO DA SERRA</t>
  </si>
  <si>
    <t>ULSA DE SÃO JOÃO DO CAIUÁ</t>
  </si>
  <si>
    <t>ULSA DE SÃO JOÃO DO IVAÍ</t>
  </si>
  <si>
    <t>ULSA DE SÃO JORGE DO OESTE</t>
  </si>
  <si>
    <t>ULSA DE SÃO JOSÉ DOS PINHAIS</t>
  </si>
  <si>
    <t>ULSA DE SÃO MATEUS DO SUL</t>
  </si>
  <si>
    <t>ULSA DE SÃO MIGUEL DO IGUAÇU</t>
  </si>
  <si>
    <t>ULSA DE SENGÉS</t>
  </si>
  <si>
    <t>ULSA DE SERTANÓPOLIS</t>
  </si>
  <si>
    <t>ULSA DE SIQUEIRA CAMPOS</t>
  </si>
  <si>
    <t>ULSA DE TAPEJARA</t>
  </si>
  <si>
    <t>ULSA DE TEIXEIRA SOARES</t>
  </si>
  <si>
    <t>ULSA DE TERRA RICA</t>
  </si>
  <si>
    <t>ULSA DE TIBAGI</t>
  </si>
  <si>
    <t>ULSA DE TOLEDO</t>
  </si>
  <si>
    <t>ULSA DE TRÊS BARRAS DO PARANÁ</t>
  </si>
  <si>
    <t>ULSA DE TURVO</t>
  </si>
  <si>
    <t>ULSA DE UMUARAMA</t>
  </si>
  <si>
    <t>ULSA DE UNIÃO DA VITÓRIA</t>
  </si>
  <si>
    <t>ULSA DE WENCESLAU BRAZ</t>
  </si>
  <si>
    <t xml:space="preserve">1. IDENTIFICAÇÃO </t>
  </si>
  <si>
    <t>1.2 DO SUPERIOR IMEDIATO</t>
  </si>
  <si>
    <r>
      <t>CARGO DESIGNADO:</t>
    </r>
    <r>
      <rPr>
        <sz val="11"/>
        <rFont val="Calibri"/>
        <family val="2"/>
        <charset val="1"/>
      </rPr>
      <t xml:space="preserve">         </t>
    </r>
  </si>
  <si>
    <t xml:space="preserve">9. ASSINATURA DO SUPERIOR IMEDIATO E DATA </t>
  </si>
  <si>
    <r>
      <t xml:space="preserve">5 COMPETÊNCIAS </t>
    </r>
    <r>
      <rPr>
        <sz val="11"/>
        <rFont val="Calibri"/>
        <family val="2"/>
        <scheme val="minor"/>
      </rPr>
      <t>(pontuação total máxima no item = 396)</t>
    </r>
  </si>
  <si>
    <r>
      <t xml:space="preserve">5.2 COMPETÊNCIAS DAS DIRETORIAS  </t>
    </r>
    <r>
      <rPr>
        <sz val="11"/>
        <rFont val="Calibri"/>
        <family val="2"/>
        <charset val="1"/>
      </rPr>
      <t xml:space="preserve">(pontuação máxima do subitem = </t>
    </r>
    <r>
      <rPr>
        <sz val="11"/>
        <rFont val="Calibri"/>
        <family val="2"/>
      </rPr>
      <t>147</t>
    </r>
    <r>
      <rPr>
        <sz val="11"/>
        <rFont val="Calibri"/>
        <family val="2"/>
        <charset val="1"/>
      </rPr>
      <t>)</t>
    </r>
  </si>
  <si>
    <r>
      <t xml:space="preserve">5.3 COMPETÊNCIAS GERENCIAIS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48</t>
    </r>
    <r>
      <rPr>
        <sz val="11"/>
        <rFont val="Calibri"/>
        <family val="2"/>
        <charset val="1"/>
      </rPr>
      <t>)</t>
    </r>
  </si>
  <si>
    <r>
      <t xml:space="preserve">5.4 COMPETÊNCIAS FUNCIONAIS </t>
    </r>
    <r>
      <rPr>
        <sz val="11"/>
        <rFont val="Calibri"/>
        <family val="2"/>
        <charset val="1"/>
      </rPr>
      <t xml:space="preserve">(pontuação máxima do subitem = </t>
    </r>
    <r>
      <rPr>
        <sz val="11"/>
        <rFont val="Calibri"/>
        <family val="2"/>
      </rPr>
      <t>54</t>
    </r>
    <r>
      <rPr>
        <sz val="11"/>
        <rFont val="Calibri"/>
        <family val="2"/>
        <charset val="1"/>
      </rPr>
      <t>)</t>
    </r>
  </si>
  <si>
    <t>Assinatura do Servidor:</t>
  </si>
  <si>
    <t>10. ASSINATURA DO SUPERIOR IMEDIATO E DATA</t>
  </si>
  <si>
    <t>Assinatura:</t>
  </si>
  <si>
    <t>Os Campos 11 e 11.1 serão preenchidos apenas quando da participação da CRAD</t>
  </si>
  <si>
    <t>11. PARECER DA COMISSÃO REGIONAL DE AVALIAÇÃO DE DESEMPENHO - CRAD</t>
  </si>
  <si>
    <t>11.1 NOME E ASSINATURA DOS PARTICIPANTES DA REUNIÃO</t>
  </si>
  <si>
    <t>Presidente CRAD</t>
  </si>
  <si>
    <t xml:space="preserve">Membro CRAD                                                                           </t>
  </si>
  <si>
    <t>Membro CRAD</t>
  </si>
  <si>
    <t xml:space="preserve"> Assinatura do Superior Imediato:                                                                                                                                               </t>
  </si>
  <si>
    <r>
      <t xml:space="preserve">5.2 COMPETÊNCIAS DAS DIRETORIAS  </t>
    </r>
    <r>
      <rPr>
        <sz val="11"/>
        <rFont val="Calibri"/>
        <family val="2"/>
        <charset val="1"/>
      </rPr>
      <t>(pontuação máxima do subitem =</t>
    </r>
    <r>
      <rPr>
        <sz val="11"/>
        <rFont val="Calibri"/>
        <family val="2"/>
      </rPr>
      <t xml:space="preserve"> 147</t>
    </r>
    <r>
      <rPr>
        <sz val="11"/>
        <rFont val="Calibri"/>
        <family val="2"/>
        <charset val="1"/>
      </rPr>
      <t>)</t>
    </r>
  </si>
  <si>
    <t>Assinale com "X", nos fatores abaixo, o indicador que corresponde a forma como você avalia o Servidor. No final de cada fator deverá ser descrito no campo "Evidências" quais os dados e fatos validam o valor atribuído.</t>
  </si>
  <si>
    <t>Selecione dentre as pontuações a nota que você avalia o Servidor perante a cada uma destas atribuições. Deverá ser descrito no campo "Evidências" quais os dados e fatos validam o valor atribuído a cada uma delas.</t>
  </si>
  <si>
    <t>Selecione dentre as pontuações a nota que você avalia o Servidor perante cada uma das competências. Deverá ser descrito no campo "Evidências" quais os dados e fatos validam o valor atribuído a cada uma delas.</t>
  </si>
  <si>
    <t>Após o Servidor e o seu Superior Imediato apresentarem para cada um dos indicadores avaliados os resultados das suas respectivas avaliações, para aqueles que não tiverem a mesma nota, ambos deverão chegar num consenso e assinalerem com "X", o indicador que corresponde ao resultado dessa conversa. No final de cada fator deverá ser descrito no campo "Evidências" quais os dados e fatos validam o valor atribuído.</t>
  </si>
  <si>
    <t>Após o Servidor e o seu Superior Imediato apresentarem para cada um dos indicadores avaliados os resultados das suas respectivas avaliações, para aqueles que não tiverem a mesma nota, ambos deverão chegar em um consenso e marcarem a nota no indicador que corresponde ao resultado dessa conversa. No final de cada fator deverá ser descrito no campo "Evidências" quais os dados e fatos validam o valor atribuído.</t>
  </si>
  <si>
    <r>
      <t>3.1 Assiduidade:</t>
    </r>
    <r>
      <rPr>
        <sz val="11"/>
        <rFont val="Calibri"/>
        <family val="2"/>
      </rPr>
      <t xml:space="preserve"> comparecimento nos dias de trabalho definidos pela instituição</t>
    </r>
  </si>
  <si>
    <t xml:space="preserve">Falta e ausenta-se do trabalho com frequência, sem apresentar justificativa, não sendo possível contar com sua contribuição para a realização das atividades. </t>
  </si>
  <si>
    <t xml:space="preserve">Algumas vezes falta e se ausenta do trabalho, sem apresentar justificativa. </t>
  </si>
  <si>
    <t xml:space="preserve">Quase não falta e quando ocorre, apresenta justificativa. </t>
  </si>
  <si>
    <t>Não falta e está sempre presente para realizar suas atividades.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</si>
  <si>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</t>
    </r>
  </si>
  <si>
    <r>
      <t>3.3 Idoneidade Moral:</t>
    </r>
    <r>
      <rPr>
        <sz val="11"/>
        <rFont val="Calibri"/>
        <family val="2"/>
        <charset val="1"/>
      </rPr>
      <t xml:space="preserve">  agir com urbanidade, discrição, lealdade e respeito à instituição e à hierarquia e o devido sigilo profissional.</t>
    </r>
  </si>
  <si>
    <t>Não mantém conduta pessoal adequada, sendo constantemente advertido verbalmente. Não possui habilidade de relacionar-se, o que já causou ao servidor problemas com outras pessoas e críticas ao seu trabalho.</t>
  </si>
  <si>
    <t xml:space="preserve">Em algumas ocasiões, apresentou comportamento inadequado no trabalho e demonstrou pouca capacidade de relacionar-se com outras pessoas. </t>
  </si>
  <si>
    <t>Possui conduta pessoal adequada, mas precisa se esforçar para melhorar o relacionamento interpessoal.</t>
  </si>
  <si>
    <t>Demonstra excelente conduta pessoal, mantendo relacionamento adequado e respeitando os limites profissionais e pessoais das chefias. Zela pelo bom relacionamento no trabalho.</t>
  </si>
  <si>
    <r>
      <rPr>
        <b/>
        <sz val="11"/>
        <rFont val="Calibri"/>
        <family val="2"/>
        <charset val="1"/>
      </rPr>
      <t>3.4 Disciplina:</t>
    </r>
    <r>
      <rPr>
        <sz val="11"/>
        <rFont val="Calibri"/>
        <family val="2"/>
        <charset val="1"/>
      </rPr>
      <t xml:space="preserve">  cumprimento das normas legais e regulamentares.</t>
    </r>
  </si>
  <si>
    <t>É indisciplinado, não gosta de receber ordens e demonstra pouco caso com relação às normas da instituição.</t>
  </si>
  <si>
    <t>Tem dificuldade em aceitar as normas  e regulamentos, tendo que ser chamado a atenção por falhas disciplinares com frequência.</t>
  </si>
  <si>
    <t>Aceita as normas, mas às vezes precisa ser chamado a atenção por falhas disciplinares.</t>
  </si>
  <si>
    <t>Age de acordo com as normas legais e regulamentares estabelecidas pela instiituição, buscando conhecê-las e compreendê-las</t>
  </si>
  <si>
    <t>PRESIDÊNCIA</t>
  </si>
  <si>
    <t>DIREÇÃO</t>
  </si>
  <si>
    <t>O Campo 11 será preenchido apenas no caso de o resultado da Avaliação de Consenso ter sido INSATISFATÓRIO.</t>
  </si>
  <si>
    <t>Não atende a expectativa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</si>
  <si>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42)</t>
    </r>
  </si>
  <si>
    <t>1. Programar e executar a fiscalização e vigilância agropecuária.</t>
  </si>
  <si>
    <t>2. Auditar, fiscalizar e supervisionar os processos produtivos referentes a programas, projetos e demais atividades de defesa agropecuária.</t>
  </si>
  <si>
    <t>3. Elaborar, instaurar, emitir parecer e participar de procedimentos e processos administrativos oficiais.</t>
  </si>
  <si>
    <t>4. Desenvolver ações de comunicação e educação sanitária em defesa agropecuária.</t>
  </si>
  <si>
    <t>5. Participar e representar a Adapar em Conselhos, Câmaras Técnicas, Fóruns entre outros.</t>
  </si>
  <si>
    <t>6. Participar da atualização de processos, procedimentos e normas.</t>
  </si>
  <si>
    <t>7. Atender o público interno e externo no que compete as ações da Adapar</t>
  </si>
  <si>
    <t>8. Orientar, acompanhar e supervisionar as ações da equipe da sua unidade de atuação.</t>
  </si>
  <si>
    <t>9. Coletar, registrar e monitorar dados em sistemas informatizados.</t>
  </si>
  <si>
    <t xml:space="preserve">10. Realizar atendimentos emergenciais conforme preconizado nos programas. </t>
  </si>
  <si>
    <t>11. Zelar pelo patrimônio e recursos necessários para execução das atividades.</t>
  </si>
  <si>
    <t xml:space="preserve">12. Participar de auditorias e supervisões internas e externas. </t>
  </si>
  <si>
    <t>13. Realizar atividades laboratoriais, observadas as competências.</t>
  </si>
  <si>
    <t>14. Atuar como responsável técnico perante outros órgãos, observadas as competências.</t>
  </si>
  <si>
    <r>
      <t xml:space="preserve">4. EFICIÊNCIA </t>
    </r>
    <r>
      <rPr>
        <sz val="11"/>
        <rFont val="Calibri"/>
        <family val="2"/>
        <scheme val="minor"/>
      </rPr>
      <t>(pontuação máxima no item = 42)</t>
    </r>
  </si>
  <si>
    <t>9. Enxerga além do seu processo.</t>
  </si>
  <si>
    <t>RESULTADO DO FATOR 5.4 - I COMPETÊNCIA FOCO EM PROCESSOS</t>
  </si>
  <si>
    <t xml:space="preserve"> Fiscal da Defesa Agropecuária - FDA ULSA</t>
  </si>
  <si>
    <t>Gerente Regional</t>
  </si>
  <si>
    <r>
      <t>UNIDADE ADMINISTRATIVA:</t>
    </r>
    <r>
      <rPr>
        <sz val="11"/>
        <rFont val="Calibri"/>
        <family val="2"/>
        <scheme val="minor"/>
      </rPr>
      <t xml:space="preserve"> </t>
    </r>
  </si>
  <si>
    <t>PERÍODO AVALIADO:</t>
  </si>
  <si>
    <r>
      <rPr>
        <b/>
        <sz val="11"/>
        <rFont val="Calibri"/>
        <family val="2"/>
        <scheme val="minor"/>
      </rPr>
      <t>FORMULÁRIO A - AUTOAVALIAÇÃO</t>
    </r>
    <r>
      <rPr>
        <b/>
        <sz val="11"/>
        <rFont val="Calibri"/>
        <family val="2"/>
      </rPr>
      <t xml:space="preserve"> - CARGO DE FISCAL DA DEFESA AGROPECUÁRIA  - FDA ULSA</t>
    </r>
  </si>
  <si>
    <r>
      <rPr>
        <b/>
        <sz val="11"/>
        <rFont val="Calibri"/>
        <family val="2"/>
        <scheme val="minor"/>
      </rPr>
      <t>FORMULÁRIO B - SUPERIOR IMEDIATO</t>
    </r>
    <r>
      <rPr>
        <b/>
        <sz val="11"/>
        <rFont val="Calibri"/>
        <family val="2"/>
      </rPr>
      <t xml:space="preserve"> - CARGO DE FISCAL DA DEFESA AGROPECUÁRIA  - FDA ULSA</t>
    </r>
  </si>
  <si>
    <r>
      <rPr>
        <b/>
        <sz val="11"/>
        <rFont val="Calibri"/>
        <family val="2"/>
        <scheme val="minor"/>
      </rPr>
      <t>FORMULÁRIO C - CONSENSO</t>
    </r>
    <r>
      <rPr>
        <b/>
        <sz val="11"/>
        <rFont val="Calibri"/>
        <family val="2"/>
      </rPr>
      <t xml:space="preserve"> - CARGO DE FISCAL DA DEFESA AGROPECUÁRIA - FDA ULSA</t>
    </r>
  </si>
  <si>
    <t>ANEXO II a que se refere a Portaria 30 de 08 de fevereiro de 2023</t>
  </si>
  <si>
    <t>1. Participa da elaboração de planos, com comprometimento, buscando, analisando e usando dados e informações para o planejamento.</t>
  </si>
  <si>
    <t>2. Planeja a utilização dos recursos de forma efetiva, considerando a relação custo-benefício.</t>
  </si>
  <si>
    <t xml:space="preserve">3. Utiliza processos e ferramentas de planejamento, com qualidade. </t>
  </si>
  <si>
    <t>4. É proativo e crítico na busca, análise e utilização de dados e informações para planejar.</t>
  </si>
  <si>
    <t>1. Utiliza técnicas de priorização de ações, considerando o contexto.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</si>
  <si>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21)</t>
    </r>
  </si>
  <si>
    <t>1. Difunde o uso das ferramentas da qualidade.</t>
  </si>
  <si>
    <r>
      <t xml:space="preserve">5 COMPETÊNCIAS </t>
    </r>
    <r>
      <rPr>
        <sz val="11"/>
        <rFont val="Calibri"/>
        <family val="2"/>
        <scheme val="minor"/>
      </rPr>
      <t>(pontuação total máxima no item = 393)</t>
    </r>
  </si>
  <si>
    <r>
      <t xml:space="preserve">5.1 COMPETÊNCIAS INSTITUCIONAIS </t>
    </r>
    <r>
      <rPr>
        <sz val="11"/>
        <rFont val="Calibri"/>
        <family val="2"/>
        <charset val="1"/>
      </rPr>
      <t>(pontuação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máxima no subitem = </t>
    </r>
    <r>
      <rPr>
        <sz val="11"/>
        <rFont val="Calibri"/>
        <family val="2"/>
      </rPr>
      <t>144</t>
    </r>
    <r>
      <rPr>
        <sz val="11"/>
        <rFont val="Calibri"/>
        <family val="2"/>
        <charset val="1"/>
      </rPr>
      <t>)</t>
    </r>
  </si>
  <si>
    <t>ULSA DE GUARAPUAVA</t>
  </si>
  <si>
    <t xml:space="preserve">1. Difunde o uso das ferramentas da qualidade.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</si>
</sst>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1"/>
    </font>
    <font>
      <sz val="11"/>
      <name val="Calibri"/>
      <family val="2"/>
      <charset val="1"/>
    </font>
    <font>
      <b/>
      <sz val="14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1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charset val="1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  <charset val="134"/>
    </font>
    <font>
      <b/>
      <sz val="12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9" tint="0.79998168889431442"/>
        <bgColor rgb="FFE7E6E6"/>
      </patternFill>
    </fill>
    <fill>
      <patternFill patternType="solid">
        <fgColor rgb="FF969696"/>
        <bgColor rgb="FF000000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6">
    <xf numFmtId="0" fontId="0" fillId="0" borderId="0" xfId="0"/>
    <xf numFmtId="0" fontId="11" fillId="0" borderId="51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1" fontId="14" fillId="0" borderId="23" xfId="0" applyNumberFormat="1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15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9" borderId="31" xfId="0" applyFont="1" applyFill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11" fillId="0" borderId="23" xfId="0" applyFont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14" fillId="12" borderId="55" xfId="0" applyFont="1" applyFill="1" applyBorder="1" applyAlignment="1">
      <alignment horizontal="right" vertical="center" wrapText="1"/>
    </xf>
    <xf numFmtId="0" fontId="0" fillId="0" borderId="0" xfId="0" applyAlignment="1">
      <alignment horizontal="justify" vertical="center"/>
    </xf>
    <xf numFmtId="0" fontId="11" fillId="8" borderId="51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4" fillId="12" borderId="31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1" fillId="8" borderId="3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4" fillId="13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1" fillId="15" borderId="6" xfId="0" applyFont="1" applyFill="1" applyBorder="1" applyAlignment="1">
      <alignment horizontal="right" vertical="center" wrapText="1"/>
    </xf>
    <xf numFmtId="0" fontId="11" fillId="15" borderId="4" xfId="0" applyFont="1" applyFill="1" applyBorder="1" applyAlignment="1">
      <alignment horizontal="right" vertical="center" wrapText="1"/>
    </xf>
    <xf numFmtId="1" fontId="11" fillId="15" borderId="23" xfId="0" applyNumberFormat="1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right" vertical="center" wrapText="1"/>
    </xf>
    <xf numFmtId="0" fontId="14" fillId="13" borderId="2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indent="1"/>
    </xf>
    <xf numFmtId="9" fontId="0" fillId="0" borderId="0" xfId="1" applyFont="1" applyAlignment="1" applyProtection="1">
      <alignment horizontal="center" vertical="center"/>
    </xf>
    <xf numFmtId="9" fontId="20" fillId="0" borderId="0" xfId="1" applyFont="1" applyAlignment="1" applyProtection="1">
      <alignment horizontal="left" vertical="center" indent="1"/>
    </xf>
    <xf numFmtId="9" fontId="0" fillId="0" borderId="0" xfId="1" applyFont="1" applyAlignment="1" applyProtection="1">
      <alignment vertical="center"/>
    </xf>
    <xf numFmtId="0" fontId="19" fillId="3" borderId="23" xfId="0" applyFont="1" applyFill="1" applyBorder="1" applyAlignment="1">
      <alignment horizontal="center" vertical="center" wrapText="1"/>
    </xf>
    <xf numFmtId="0" fontId="8" fillId="8" borderId="51" xfId="0" applyFont="1" applyFill="1" applyBorder="1" applyAlignment="1">
      <alignment horizontal="center" vertical="center" wrapText="1"/>
    </xf>
    <xf numFmtId="0" fontId="14" fillId="12" borderId="43" xfId="0" applyFont="1" applyFill="1" applyBorder="1" applyAlignment="1">
      <alignment horizontal="right" vertical="center" wrapText="1"/>
    </xf>
    <xf numFmtId="0" fontId="14" fillId="11" borderId="29" xfId="0" applyFont="1" applyFill="1" applyBorder="1" applyAlignment="1">
      <alignment horizontal="center" vertical="center" wrapText="1"/>
    </xf>
    <xf numFmtId="0" fontId="11" fillId="13" borderId="30" xfId="0" applyFont="1" applyFill="1" applyBorder="1" applyAlignment="1">
      <alignment horizontal="center" vertical="center" wrapText="1"/>
    </xf>
    <xf numFmtId="1" fontId="14" fillId="0" borderId="32" xfId="0" applyNumberFormat="1" applyFont="1" applyBorder="1" applyAlignment="1">
      <alignment horizontal="center" vertical="center" wrapText="1"/>
    </xf>
    <xf numFmtId="2" fontId="14" fillId="0" borderId="33" xfId="0" applyNumberFormat="1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8" fillId="12" borderId="43" xfId="0" applyFont="1" applyFill="1" applyBorder="1" applyAlignment="1">
      <alignment horizontal="right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7" fillId="13" borderId="30" xfId="0" applyFont="1" applyFill="1" applyBorder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0" fontId="8" fillId="12" borderId="21" xfId="0" applyFont="1" applyFill="1" applyBorder="1" applyAlignment="1">
      <alignment horizontal="right" vertical="center" wrapText="1"/>
    </xf>
    <xf numFmtId="0" fontId="8" fillId="12" borderId="1" xfId="0" applyFont="1" applyFill="1" applyBorder="1" applyAlignment="1">
      <alignment horizontal="right" vertical="center" wrapText="1"/>
    </xf>
    <xf numFmtId="0" fontId="8" fillId="13" borderId="30" xfId="0" applyFont="1" applyFill="1" applyBorder="1" applyAlignment="1">
      <alignment horizontal="center" vertical="center" wrapText="1"/>
    </xf>
    <xf numFmtId="1" fontId="8" fillId="17" borderId="16" xfId="0" applyNumberFormat="1" applyFont="1" applyFill="1" applyBorder="1" applyAlignment="1">
      <alignment horizontal="center" vertical="center" wrapText="1"/>
    </xf>
    <xf numFmtId="2" fontId="8" fillId="17" borderId="33" xfId="0" applyNumberFormat="1" applyFont="1" applyFill="1" applyBorder="1" applyAlignment="1">
      <alignment horizontal="center" vertical="center" wrapText="1"/>
    </xf>
    <xf numFmtId="0" fontId="8" fillId="12" borderId="41" xfId="0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1" fontId="5" fillId="17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12" borderId="31" xfId="0" applyFont="1" applyFill="1" applyBorder="1" applyAlignment="1">
      <alignment horizontal="right" vertical="center" wrapText="1"/>
    </xf>
    <xf numFmtId="0" fontId="8" fillId="11" borderId="14" xfId="0" applyFont="1" applyFill="1" applyBorder="1" applyAlignment="1">
      <alignment horizontal="center" vertical="center" wrapText="1"/>
    </xf>
    <xf numFmtId="0" fontId="7" fillId="13" borderId="51" xfId="0" applyFont="1" applyFill="1" applyBorder="1" applyAlignment="1">
      <alignment horizontal="center" vertical="center" wrapText="1"/>
    </xf>
    <xf numFmtId="0" fontId="5" fillId="17" borderId="32" xfId="0" applyFont="1" applyFill="1" applyBorder="1" applyAlignment="1">
      <alignment horizontal="center" vertical="center" wrapText="1"/>
    </xf>
    <xf numFmtId="0" fontId="8" fillId="12" borderId="24" xfId="0" applyFont="1" applyFill="1" applyBorder="1" applyAlignment="1">
      <alignment horizontal="right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0" fontId="8" fillId="13" borderId="49" xfId="0" applyFont="1" applyFill="1" applyBorder="1" applyAlignment="1">
      <alignment horizontal="center" vertical="center" wrapText="1"/>
    </xf>
    <xf numFmtId="0" fontId="8" fillId="13" borderId="50" xfId="0" applyFont="1" applyFill="1" applyBorder="1" applyAlignment="1">
      <alignment horizontal="center" vertical="center" wrapText="1"/>
    </xf>
    <xf numFmtId="0" fontId="8" fillId="15" borderId="48" xfId="0" applyFont="1" applyFill="1" applyBorder="1" applyAlignment="1">
      <alignment horizontal="center" vertical="center" wrapText="1"/>
    </xf>
    <xf numFmtId="0" fontId="8" fillId="15" borderId="49" xfId="0" applyFont="1" applyFill="1" applyBorder="1" applyAlignment="1">
      <alignment horizontal="center" vertical="center" wrapText="1"/>
    </xf>
    <xf numFmtId="0" fontId="5" fillId="15" borderId="50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2" fontId="8" fillId="0" borderId="5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21" fillId="11" borderId="48" xfId="0" applyFont="1" applyFill="1" applyBorder="1" applyAlignment="1">
      <alignment horizontal="center" vertical="center" wrapText="1"/>
    </xf>
    <xf numFmtId="2" fontId="21" fillId="11" borderId="19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9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5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0" fillId="9" borderId="1" xfId="0" applyFill="1" applyBorder="1" applyAlignment="1">
      <alignment horizontal="justify" vertical="center" wrapText="1"/>
    </xf>
    <xf numFmtId="0" fontId="0" fillId="9" borderId="0" xfId="0" applyFill="1" applyAlignment="1">
      <alignment horizontal="justify" vertical="center" wrapText="1"/>
    </xf>
    <xf numFmtId="1" fontId="8" fillId="0" borderId="0" xfId="0" applyNumberFormat="1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9" borderId="26" xfId="0" applyFill="1" applyBorder="1" applyAlignment="1">
      <alignment horizontal="justify" vertical="center" wrapText="1"/>
    </xf>
    <xf numFmtId="0" fontId="7" fillId="0" borderId="11" xfId="0" applyFont="1" applyBorder="1" applyAlignment="1">
      <alignment vertical="center"/>
    </xf>
    <xf numFmtId="0" fontId="7" fillId="0" borderId="32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3" fillId="9" borderId="0" xfId="0" applyFont="1" applyFill="1" applyAlignment="1">
      <alignment horizontal="left" vertical="center" wrapText="1"/>
    </xf>
    <xf numFmtId="0" fontId="3" fillId="9" borderId="20" xfId="0" applyFont="1" applyFill="1" applyBorder="1" applyAlignment="1">
      <alignment horizontal="left" vertical="center" wrapText="1"/>
    </xf>
    <xf numFmtId="0" fontId="3" fillId="0" borderId="44" xfId="0" applyFont="1" applyBorder="1" applyAlignment="1">
      <alignment horizontal="justify" vertical="center" wrapText="1"/>
    </xf>
    <xf numFmtId="0" fontId="3" fillId="0" borderId="59" xfId="0" applyFont="1" applyBorder="1" applyAlignment="1">
      <alignment horizontal="justify" vertical="center" wrapText="1"/>
    </xf>
    <xf numFmtId="0" fontId="8" fillId="10" borderId="53" xfId="0" applyFont="1" applyFill="1" applyBorder="1" applyAlignment="1">
      <alignment horizontal="center" vertical="center" wrapText="1"/>
    </xf>
    <xf numFmtId="0" fontId="0" fillId="9" borderId="61" xfId="0" applyFill="1" applyBorder="1" applyAlignment="1">
      <alignment horizontal="center" vertical="center" wrapText="1"/>
    </xf>
    <xf numFmtId="0" fontId="10" fillId="9" borderId="63" xfId="0" applyFont="1" applyFill="1" applyBorder="1" applyAlignment="1" applyProtection="1">
      <alignment horizontal="center" vertical="center" wrapText="1"/>
      <protection locked="0"/>
    </xf>
    <xf numFmtId="0" fontId="8" fillId="10" borderId="47" xfId="0" applyFont="1" applyFill="1" applyBorder="1" applyAlignment="1">
      <alignment horizontal="center" vertical="center" wrapText="1"/>
    </xf>
    <xf numFmtId="0" fontId="5" fillId="10" borderId="3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35" xfId="0" applyFont="1" applyFill="1" applyBorder="1" applyAlignment="1">
      <alignment horizontal="center" vertical="center" wrapText="1"/>
    </xf>
    <xf numFmtId="0" fontId="7" fillId="20" borderId="24" xfId="0" applyFont="1" applyFill="1" applyBorder="1" applyAlignment="1">
      <alignment horizontal="center" vertical="center" wrapText="1"/>
    </xf>
    <xf numFmtId="0" fontId="7" fillId="20" borderId="16" xfId="0" applyFont="1" applyFill="1" applyBorder="1" applyAlignment="1">
      <alignment horizontal="center" vertical="center" wrapText="1"/>
    </xf>
    <xf numFmtId="0" fontId="7" fillId="20" borderId="17" xfId="0" applyFont="1" applyFill="1" applyBorder="1" applyAlignment="1">
      <alignment horizontal="center" vertical="center" wrapText="1"/>
    </xf>
    <xf numFmtId="0" fontId="8" fillId="10" borderId="34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10" borderId="35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10" fillId="9" borderId="26" xfId="0" applyFont="1" applyFill="1" applyBorder="1" applyAlignment="1" applyProtection="1">
      <alignment horizontal="center" vertical="center" wrapText="1"/>
      <protection locked="0"/>
    </xf>
    <xf numFmtId="0" fontId="10" fillId="9" borderId="27" xfId="0" applyFont="1" applyFill="1" applyBorder="1" applyAlignment="1" applyProtection="1">
      <alignment horizontal="center" vertical="center" wrapText="1"/>
      <protection locked="0"/>
    </xf>
    <xf numFmtId="0" fontId="10" fillId="9" borderId="38" xfId="0" applyFont="1" applyFill="1" applyBorder="1" applyAlignment="1" applyProtection="1">
      <alignment horizontal="center" vertical="center" wrapText="1"/>
      <protection locked="0"/>
    </xf>
    <xf numFmtId="0" fontId="8" fillId="9" borderId="63" xfId="0" applyFont="1" applyFill="1" applyBorder="1" applyAlignment="1" applyProtection="1">
      <alignment horizontal="center" vertical="center" wrapText="1"/>
      <protection locked="0"/>
    </xf>
    <xf numFmtId="0" fontId="7" fillId="20" borderId="34" xfId="0" applyFont="1" applyFill="1" applyBorder="1" applyAlignment="1">
      <alignment horizontal="center" vertical="center"/>
    </xf>
    <xf numFmtId="0" fontId="7" fillId="20" borderId="12" xfId="0" applyFont="1" applyFill="1" applyBorder="1" applyAlignment="1">
      <alignment horizontal="center" vertical="center"/>
    </xf>
    <xf numFmtId="0" fontId="7" fillId="20" borderId="3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20" borderId="8" xfId="0" applyFont="1" applyFill="1" applyBorder="1" applyAlignment="1">
      <alignment horizontal="center" vertical="center" wrapText="1"/>
    </xf>
    <xf numFmtId="0" fontId="7" fillId="20" borderId="9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3" fillId="0" borderId="52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13" fillId="0" borderId="38" xfId="0" applyFont="1" applyBorder="1" applyAlignment="1" applyProtection="1">
      <alignment horizontal="left" vertical="center" wrapText="1"/>
      <protection locked="0"/>
    </xf>
    <xf numFmtId="0" fontId="13" fillId="9" borderId="52" xfId="0" applyFont="1" applyFill="1" applyBorder="1" applyAlignment="1" applyProtection="1">
      <alignment horizontal="center" vertical="center" wrapText="1"/>
      <protection locked="0"/>
    </xf>
    <xf numFmtId="0" fontId="13" fillId="9" borderId="27" xfId="0" applyFont="1" applyFill="1" applyBorder="1" applyAlignment="1" applyProtection="1">
      <alignment horizontal="center" vertical="center" wrapText="1"/>
      <protection locked="0"/>
    </xf>
    <xf numFmtId="0" fontId="13" fillId="9" borderId="38" xfId="0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60" xfId="0" applyFont="1" applyFill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 wrapText="1"/>
    </xf>
    <xf numFmtId="0" fontId="8" fillId="11" borderId="5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right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1" fillId="10" borderId="4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3" fillId="9" borderId="1" xfId="0" applyFont="1" applyFill="1" applyBorder="1" applyAlignment="1">
      <alignment horizontal="left" vertical="center" wrapText="1"/>
    </xf>
    <xf numFmtId="0" fontId="13" fillId="9" borderId="0" xfId="0" applyFont="1" applyFill="1" applyAlignment="1">
      <alignment horizontal="left" vertical="center" wrapText="1"/>
    </xf>
    <xf numFmtId="0" fontId="13" fillId="9" borderId="20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1" fillId="13" borderId="26" xfId="0" applyFont="1" applyFill="1" applyBorder="1" applyAlignment="1">
      <alignment horizontal="right" vertical="center" wrapText="1"/>
    </xf>
    <xf numFmtId="0" fontId="11" fillId="11" borderId="6" xfId="0" applyFont="1" applyFill="1" applyBorder="1" applyAlignment="1">
      <alignment horizontal="right" vertical="center" wrapText="1"/>
    </xf>
    <xf numFmtId="0" fontId="24" fillId="0" borderId="6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0" fontId="5" fillId="18" borderId="46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3" fillId="0" borderId="59" xfId="0" applyFont="1" applyBorder="1" applyAlignment="1">
      <alignment horizontal="justify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6" fillId="0" borderId="56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5" fillId="18" borderId="53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0" fillId="0" borderId="56" xfId="0" applyFont="1" applyBorder="1" applyAlignment="1" applyProtection="1">
      <alignment horizontal="left" vertical="top" wrapText="1"/>
      <protection locked="0"/>
    </xf>
    <xf numFmtId="0" fontId="20" fillId="0" borderId="23" xfId="0" applyFont="1" applyBorder="1" applyAlignment="1">
      <alignment horizontal="left" vertical="center" wrapText="1"/>
    </xf>
    <xf numFmtId="0" fontId="5" fillId="18" borderId="59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horizontal="right" vertical="center" wrapText="1"/>
    </xf>
    <xf numFmtId="9" fontId="20" fillId="0" borderId="21" xfId="1" applyFont="1" applyBorder="1" applyAlignment="1" applyProtection="1">
      <alignment horizontal="left" vertical="center" wrapText="1"/>
    </xf>
    <xf numFmtId="9" fontId="20" fillId="0" borderId="11" xfId="1" applyFont="1" applyBorder="1" applyAlignment="1" applyProtection="1">
      <alignment horizontal="left" vertical="center" wrapText="1"/>
    </xf>
    <xf numFmtId="0" fontId="5" fillId="10" borderId="53" xfId="0" applyFont="1" applyFill="1" applyBorder="1" applyAlignment="1">
      <alignment horizontal="center" vertical="center" wrapText="1"/>
    </xf>
    <xf numFmtId="0" fontId="14" fillId="13" borderId="28" xfId="0" applyFont="1" applyFill="1" applyBorder="1" applyAlignment="1">
      <alignment horizontal="center" vertical="center" wrapText="1"/>
    </xf>
    <xf numFmtId="0" fontId="14" fillId="13" borderId="29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1" fontId="14" fillId="14" borderId="41" xfId="0" applyNumberFormat="1" applyFont="1" applyFill="1" applyBorder="1" applyAlignment="1">
      <alignment horizontal="center" vertical="center" wrapText="1"/>
    </xf>
    <xf numFmtId="1" fontId="14" fillId="14" borderId="58" xfId="0" applyNumberFormat="1" applyFont="1" applyFill="1" applyBorder="1" applyAlignment="1">
      <alignment horizontal="center" vertical="center" wrapText="1"/>
    </xf>
    <xf numFmtId="2" fontId="14" fillId="14" borderId="36" xfId="0" applyNumberFormat="1" applyFont="1" applyFill="1" applyBorder="1" applyAlignment="1">
      <alignment horizontal="center" vertical="center" wrapText="1"/>
    </xf>
    <xf numFmtId="2" fontId="14" fillId="14" borderId="56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13" fillId="9" borderId="47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6" fillId="9" borderId="24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14" borderId="40" xfId="0" applyFill="1" applyBorder="1" applyAlignment="1">
      <alignment horizontal="left" vertical="center" wrapText="1"/>
    </xf>
    <xf numFmtId="0" fontId="11" fillId="14" borderId="41" xfId="0" applyFont="1" applyFill="1" applyBorder="1" applyAlignment="1">
      <alignment horizontal="center" vertical="center" wrapText="1"/>
    </xf>
    <xf numFmtId="0" fontId="11" fillId="14" borderId="58" xfId="0" applyFont="1" applyFill="1" applyBorder="1" applyAlignment="1">
      <alignment horizontal="center" vertical="center" wrapText="1"/>
    </xf>
    <xf numFmtId="2" fontId="11" fillId="14" borderId="36" xfId="0" applyNumberFormat="1" applyFont="1" applyFill="1" applyBorder="1" applyAlignment="1">
      <alignment horizontal="center" vertical="center" wrapText="1"/>
    </xf>
    <xf numFmtId="2" fontId="11" fillId="14" borderId="56" xfId="0" applyNumberFormat="1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57" xfId="0" applyFill="1" applyBorder="1" applyAlignment="1">
      <alignment horizontal="left" vertical="center" wrapText="1"/>
    </xf>
    <xf numFmtId="0" fontId="11" fillId="0" borderId="4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60" xfId="0" applyFont="1" applyFill="1" applyBorder="1" applyAlignment="1">
      <alignment horizontal="center" vertical="center" wrapText="1"/>
    </xf>
    <xf numFmtId="0" fontId="5" fillId="11" borderId="24" xfId="0" applyFont="1" applyFill="1" applyBorder="1" applyAlignment="1">
      <alignment horizontal="center" vertical="center" wrapText="1"/>
    </xf>
    <xf numFmtId="0" fontId="5" fillId="11" borderId="57" xfId="0" applyFont="1" applyFill="1" applyBorder="1" applyAlignment="1">
      <alignment horizontal="center" vertical="center" wrapText="1"/>
    </xf>
    <xf numFmtId="9" fontId="0" fillId="0" borderId="21" xfId="1" applyFont="1" applyBorder="1" applyAlignment="1" applyProtection="1">
      <alignment horizontal="left" vertical="center" wrapText="1"/>
    </xf>
    <xf numFmtId="0" fontId="8" fillId="8" borderId="37" xfId="0" applyFont="1" applyFill="1" applyBorder="1" applyAlignment="1">
      <alignment horizontal="center" vertical="center" wrapText="1"/>
    </xf>
    <xf numFmtId="0" fontId="14" fillId="11" borderId="28" xfId="0" applyFont="1" applyFill="1" applyBorder="1" applyAlignment="1">
      <alignment horizontal="center" vertical="center" wrapText="1"/>
    </xf>
    <xf numFmtId="0" fontId="14" fillId="11" borderId="2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horizontal="center" vertical="center" wrapText="1"/>
    </xf>
    <xf numFmtId="0" fontId="14" fillId="11" borderId="32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2" fillId="6" borderId="44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23" fillId="7" borderId="44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8" borderId="47" xfId="0" applyFont="1" applyFill="1" applyBorder="1" applyAlignment="1">
      <alignment horizontal="center" vertical="center" wrapText="1"/>
    </xf>
    <xf numFmtId="0" fontId="11" fillId="8" borderId="48" xfId="0" applyFont="1" applyFill="1" applyBorder="1" applyAlignment="1">
      <alignment horizontal="center" vertical="center" wrapText="1"/>
    </xf>
    <xf numFmtId="0" fontId="11" fillId="8" borderId="49" xfId="0" applyFont="1" applyFill="1" applyBorder="1" applyAlignment="1">
      <alignment horizontal="center" vertical="center" wrapText="1"/>
    </xf>
    <xf numFmtId="0" fontId="11" fillId="8" borderId="50" xfId="0" applyFont="1" applyFill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51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1" fillId="7" borderId="5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justify" vertical="center" wrapText="1"/>
    </xf>
    <xf numFmtId="0" fontId="14" fillId="8" borderId="48" xfId="0" applyFont="1" applyFill="1" applyBorder="1" applyAlignment="1">
      <alignment horizontal="center" vertical="center" wrapText="1"/>
    </xf>
    <xf numFmtId="0" fontId="14" fillId="8" borderId="49" xfId="0" applyFont="1" applyFill="1" applyBorder="1" applyAlignment="1">
      <alignment horizontal="center" vertical="center" wrapText="1"/>
    </xf>
    <xf numFmtId="0" fontId="14" fillId="8" borderId="50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7" fillId="8" borderId="39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left" vertical="center" wrapText="1"/>
    </xf>
    <xf numFmtId="0" fontId="7" fillId="8" borderId="66" xfId="0" applyFont="1" applyFill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5" fillId="8" borderId="28" xfId="0" applyFont="1" applyFill="1" applyBorder="1" applyAlignment="1">
      <alignment horizontal="justify" vertical="center" wrapText="1"/>
    </xf>
    <xf numFmtId="0" fontId="5" fillId="8" borderId="37" xfId="0" applyFont="1" applyFill="1" applyBorder="1" applyAlignment="1">
      <alignment horizontal="left" vertical="center" wrapText="1"/>
    </xf>
    <xf numFmtId="0" fontId="5" fillId="8" borderId="28" xfId="0" applyFont="1" applyFill="1" applyBorder="1" applyAlignment="1">
      <alignment horizontal="left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9" fontId="20" fillId="0" borderId="34" xfId="1" applyFont="1" applyBorder="1" applyAlignment="1" applyProtection="1">
      <alignment horizontal="center" vertical="center" wrapText="1"/>
    </xf>
    <xf numFmtId="9" fontId="20" fillId="0" borderId="12" xfId="1" applyFont="1" applyBorder="1" applyAlignment="1" applyProtection="1">
      <alignment horizontal="center" vertical="center" wrapText="1"/>
    </xf>
    <xf numFmtId="9" fontId="20" fillId="0" borderId="35" xfId="1" applyFont="1" applyBorder="1" applyAlignment="1" applyProtection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left" vertical="center" wrapText="1"/>
    </xf>
    <xf numFmtId="0" fontId="5" fillId="10" borderId="4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1" fillId="11" borderId="44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1" fontId="5" fillId="16" borderId="64" xfId="0" applyNumberFormat="1" applyFont="1" applyFill="1" applyBorder="1" applyAlignment="1">
      <alignment horizontal="center" vertical="center" wrapText="1"/>
    </xf>
    <xf numFmtId="1" fontId="5" fillId="16" borderId="58" xfId="0" applyNumberFormat="1" applyFont="1" applyFill="1" applyBorder="1" applyAlignment="1">
      <alignment horizontal="center" vertical="center" wrapText="1"/>
    </xf>
    <xf numFmtId="2" fontId="8" fillId="19" borderId="54" xfId="0" applyNumberFormat="1" applyFont="1" applyFill="1" applyBorder="1" applyAlignment="1">
      <alignment horizontal="center" vertical="center" wrapText="1"/>
    </xf>
    <xf numFmtId="2" fontId="8" fillId="19" borderId="56" xfId="0" applyNumberFormat="1" applyFont="1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7" borderId="44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8" borderId="48" xfId="0" applyFont="1" applyFill="1" applyBorder="1" applyAlignment="1">
      <alignment horizontal="center" vertical="center" wrapText="1"/>
    </xf>
    <xf numFmtId="0" fontId="5" fillId="8" borderId="49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5" fillId="8" borderId="47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7" borderId="53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5" fillId="8" borderId="28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9" borderId="52" xfId="0" applyFont="1" applyFill="1" applyBorder="1" applyAlignment="1" applyProtection="1">
      <alignment horizontal="left" vertical="center"/>
      <protection locked="0"/>
    </xf>
    <xf numFmtId="0" fontId="6" fillId="9" borderId="27" xfId="0" applyFont="1" applyFill="1" applyBorder="1" applyAlignment="1" applyProtection="1">
      <alignment horizontal="left" vertical="center"/>
      <protection locked="0"/>
    </xf>
    <xf numFmtId="0" fontId="6" fillId="9" borderId="38" xfId="0" applyFont="1" applyFill="1" applyBorder="1" applyAlignment="1" applyProtection="1">
      <alignment horizontal="left" vertical="center"/>
      <protection locked="0"/>
    </xf>
    <xf numFmtId="0" fontId="16" fillId="0" borderId="56" xfId="0" applyFont="1" applyBorder="1" applyAlignment="1">
      <alignment horizontal="left" vertical="top" wrapText="1"/>
    </xf>
    <xf numFmtId="0" fontId="11" fillId="10" borderId="53" xfId="0" applyFont="1" applyFill="1" applyBorder="1" applyAlignment="1">
      <alignment horizontal="center" vertical="center" wrapText="1"/>
    </xf>
    <xf numFmtId="0" fontId="3" fillId="0" borderId="45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6" fillId="9" borderId="52" xfId="0" applyFont="1" applyFill="1" applyBorder="1" applyAlignment="1" applyProtection="1">
      <alignment horizontal="left" vertical="center" wrapText="1"/>
      <protection locked="0"/>
    </xf>
    <xf numFmtId="0" fontId="6" fillId="9" borderId="27" xfId="0" applyFont="1" applyFill="1" applyBorder="1" applyAlignment="1" applyProtection="1">
      <alignment horizontal="left" vertical="center" wrapText="1"/>
      <protection locked="0"/>
    </xf>
    <xf numFmtId="0" fontId="6" fillId="9" borderId="38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orcentagem" xfId="1" builtinId="5"/>
  </cellStyles>
  <dxfs count="1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129886</xdr:colOff>
      <xdr:row>0</xdr:row>
      <xdr:rowOff>103911</xdr:rowOff>
    </xdr:from>
    <xdr:to>
      <xdr:col>0</xdr:col>
      <xdr:colOff>942975</xdr:colOff>
      <xdr:row>1</xdr:row>
      <xdr:rowOff>361950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5C22A04-E00C-4169-BCEB-069E8677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86" y="103911"/>
          <a:ext cx="813089" cy="76286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1001857</xdr:colOff>
      <xdr:row>0</xdr:row>
      <xdr:rowOff>250249</xdr:rowOff>
    </xdr:from>
    <xdr:to>
      <xdr:col>3</xdr:col>
      <xdr:colOff>1705176</xdr:colOff>
      <xdr:row>1</xdr:row>
      <xdr:rowOff>323850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5C296E8-217B-4522-9728-987C7AEC3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657" y="250249"/>
          <a:ext cx="703319" cy="578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104775</xdr:rowOff>
    </xdr:from>
    <xdr:to>
      <xdr:col>0</xdr:col>
      <xdr:colOff>1079789</xdr:colOff>
      <xdr:row>1</xdr:row>
      <xdr:rowOff>362814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7491414-8032-47EC-881E-022F4AA2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4775"/>
          <a:ext cx="813089" cy="76286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1414896</xdr:colOff>
      <xdr:row>0</xdr:row>
      <xdr:rowOff>222538</xdr:rowOff>
    </xdr:from>
    <xdr:to>
      <xdr:col>3</xdr:col>
      <xdr:colOff>2118215</xdr:colOff>
      <xdr:row>1</xdr:row>
      <xdr:rowOff>296139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5EF3AE0-8596-43C6-BB1D-F6657CBF9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1471" y="222538"/>
          <a:ext cx="703319" cy="5784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133350</xdr:rowOff>
    </xdr:from>
    <xdr:to>
      <xdr:col>0</xdr:col>
      <xdr:colOff>1003589</xdr:colOff>
      <xdr:row>1</xdr:row>
      <xdr:rowOff>391389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B90CDFD-78B0-4F20-8DF2-1BC63BE35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33350"/>
          <a:ext cx="813089" cy="76286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1443471</xdr:colOff>
      <xdr:row>0</xdr:row>
      <xdr:rowOff>232063</xdr:rowOff>
    </xdr:from>
    <xdr:to>
      <xdr:col>3</xdr:col>
      <xdr:colOff>2146790</xdr:colOff>
      <xdr:row>1</xdr:row>
      <xdr:rowOff>305664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99191ED-3907-431E-A4F9-F930C690E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0046" y="232063"/>
          <a:ext cx="703319" cy="578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4"/>
  <sheetViews>
    <sheetView topLeftCell="A10" workbookViewId="0">
      <selection activeCell="F50" sqref="F50"/>
    </sheetView>
  </sheetViews>
  <sheetFormatPr defaultColWidth="8.85546875" defaultRowHeight="15"/>
  <cols>
    <col min="1" max="1" width="29.42578125" style="13" customWidth="1"/>
    <col min="2" max="2" width="52" style="15" customWidth="1"/>
    <col min="3" max="3" width="39.42578125" style="15" customWidth="1"/>
    <col min="6" max="9" width="36.28515625" customWidth="1"/>
  </cols>
  <sheetData>
    <row r="1" spans="1:9" ht="15.75" thickBot="1">
      <c r="A1" s="12" t="s">
        <v>156</v>
      </c>
      <c r="B1" s="13" t="s">
        <v>460</v>
      </c>
      <c r="C1" s="14" t="s">
        <v>287</v>
      </c>
      <c r="F1" s="123" t="s">
        <v>439</v>
      </c>
      <c r="G1" s="123"/>
      <c r="H1" s="123"/>
      <c r="I1" s="123"/>
    </row>
    <row r="2" spans="1:9">
      <c r="A2" s="12">
        <v>0</v>
      </c>
      <c r="B2" s="13" t="s">
        <v>461</v>
      </c>
      <c r="C2" s="14" t="s">
        <v>288</v>
      </c>
    </row>
    <row r="3" spans="1:9">
      <c r="A3" s="12">
        <v>1</v>
      </c>
      <c r="B3" s="13" t="s">
        <v>282</v>
      </c>
      <c r="C3" s="14" t="s">
        <v>289</v>
      </c>
      <c r="F3" s="124" t="s">
        <v>440</v>
      </c>
      <c r="G3" s="124"/>
      <c r="H3" s="124"/>
      <c r="I3" s="124"/>
    </row>
    <row r="4" spans="1:9">
      <c r="A4" s="12">
        <v>2</v>
      </c>
      <c r="B4" s="13" t="s">
        <v>283</v>
      </c>
      <c r="C4" s="14" t="s">
        <v>290</v>
      </c>
    </row>
    <row r="5" spans="1:9">
      <c r="A5" s="12">
        <v>3</v>
      </c>
      <c r="B5" s="13" t="s">
        <v>284</v>
      </c>
      <c r="C5" s="14" t="s">
        <v>291</v>
      </c>
      <c r="F5" s="120" t="s">
        <v>443</v>
      </c>
      <c r="G5" s="121"/>
      <c r="H5" s="121"/>
      <c r="I5" s="122"/>
    </row>
    <row r="6" spans="1:9" ht="15.75" thickBot="1">
      <c r="A6" s="12"/>
      <c r="B6" s="13" t="s">
        <v>285</v>
      </c>
      <c r="C6" s="14" t="s">
        <v>292</v>
      </c>
    </row>
    <row r="7" spans="1:9">
      <c r="B7" s="13" t="s">
        <v>286</v>
      </c>
      <c r="C7" s="14" t="s">
        <v>293</v>
      </c>
      <c r="F7" s="125" t="s">
        <v>110</v>
      </c>
      <c r="G7" s="125"/>
      <c r="H7" s="125"/>
      <c r="I7" s="125"/>
    </row>
    <row r="8" spans="1:9">
      <c r="B8" s="13" t="s">
        <v>257</v>
      </c>
      <c r="C8" s="14" t="s">
        <v>294</v>
      </c>
      <c r="F8" s="126" t="s">
        <v>253</v>
      </c>
      <c r="G8" s="126"/>
      <c r="H8" s="126"/>
      <c r="I8" s="126"/>
    </row>
    <row r="9" spans="1:9" ht="15.75" thickBot="1">
      <c r="B9" s="13" t="s">
        <v>258</v>
      </c>
      <c r="C9" s="14" t="s">
        <v>295</v>
      </c>
      <c r="F9" s="127"/>
      <c r="G9" s="127"/>
      <c r="H9" s="127"/>
      <c r="I9" s="127"/>
    </row>
    <row r="10" spans="1:9">
      <c r="B10" s="13" t="s">
        <v>259</v>
      </c>
      <c r="C10" s="14" t="s">
        <v>296</v>
      </c>
      <c r="F10" s="128" t="s">
        <v>111</v>
      </c>
      <c r="G10" s="128"/>
      <c r="H10" s="128"/>
      <c r="I10" s="128"/>
    </row>
    <row r="11" spans="1:9" ht="15.75" thickBot="1">
      <c r="B11" s="13" t="s">
        <v>260</v>
      </c>
      <c r="C11" s="14" t="s">
        <v>151</v>
      </c>
      <c r="F11" s="127"/>
      <c r="G11" s="127"/>
      <c r="H11" s="127"/>
      <c r="I11" s="127"/>
    </row>
    <row r="12" spans="1:9">
      <c r="B12" s="13" t="s">
        <v>261</v>
      </c>
      <c r="C12" s="14" t="s">
        <v>297</v>
      </c>
      <c r="F12" s="129" t="s">
        <v>423</v>
      </c>
      <c r="G12" s="130"/>
      <c r="H12" s="130"/>
      <c r="I12" s="131"/>
    </row>
    <row r="13" spans="1:9" ht="30" customHeight="1" thickBot="1">
      <c r="B13" s="14" t="s">
        <v>149</v>
      </c>
      <c r="C13" s="14" t="s">
        <v>298</v>
      </c>
      <c r="F13" s="92" t="s">
        <v>254</v>
      </c>
      <c r="G13" s="6"/>
      <c r="H13" s="93" t="s">
        <v>105</v>
      </c>
      <c r="I13" s="7"/>
    </row>
    <row r="14" spans="1:9">
      <c r="B14" s="14" t="s">
        <v>262</v>
      </c>
      <c r="C14" s="14" t="s">
        <v>299</v>
      </c>
    </row>
    <row r="15" spans="1:9" ht="15.75" thickBot="1">
      <c r="B15" s="14" t="s">
        <v>263</v>
      </c>
      <c r="C15" s="14" t="s">
        <v>300</v>
      </c>
    </row>
    <row r="16" spans="1:9" ht="15.75" thickBot="1">
      <c r="B16" s="14" t="s">
        <v>264</v>
      </c>
      <c r="C16" s="14" t="s">
        <v>301</v>
      </c>
      <c r="F16" s="123" t="s">
        <v>442</v>
      </c>
      <c r="G16" s="123"/>
      <c r="H16" s="123"/>
      <c r="I16" s="123"/>
    </row>
    <row r="17" spans="1:9">
      <c r="B17" s="14" t="s">
        <v>265</v>
      </c>
      <c r="C17" s="14" t="s">
        <v>302</v>
      </c>
    </row>
    <row r="18" spans="1:9">
      <c r="B18" s="14" t="s">
        <v>266</v>
      </c>
      <c r="C18" s="14" t="s">
        <v>303</v>
      </c>
      <c r="F18" s="124" t="s">
        <v>443</v>
      </c>
      <c r="G18" s="124"/>
      <c r="H18" s="124"/>
      <c r="I18" s="124"/>
    </row>
    <row r="19" spans="1:9">
      <c r="B19" s="14" t="s">
        <v>267</v>
      </c>
      <c r="C19" s="14" t="s">
        <v>304</v>
      </c>
    </row>
    <row r="20" spans="1:9">
      <c r="B20" s="14" t="s">
        <v>268</v>
      </c>
      <c r="C20" s="14" t="s">
        <v>305</v>
      </c>
      <c r="F20" s="120" t="s">
        <v>443</v>
      </c>
      <c r="G20" s="121"/>
      <c r="H20" s="121"/>
      <c r="I20" s="122"/>
    </row>
    <row r="21" spans="1:9" ht="15.75" thickBot="1">
      <c r="B21" s="14" t="s">
        <v>269</v>
      </c>
      <c r="C21" s="14" t="s">
        <v>306</v>
      </c>
    </row>
    <row r="22" spans="1:9">
      <c r="B22" s="14" t="s">
        <v>270</v>
      </c>
      <c r="C22" s="14" t="s">
        <v>307</v>
      </c>
      <c r="F22" s="135" t="s">
        <v>110</v>
      </c>
      <c r="G22" s="136"/>
      <c r="H22" s="136"/>
      <c r="I22" s="137"/>
    </row>
    <row r="23" spans="1:9">
      <c r="B23" s="14" t="s">
        <v>271</v>
      </c>
      <c r="C23" s="14" t="s">
        <v>308</v>
      </c>
      <c r="F23" s="138" t="s">
        <v>253</v>
      </c>
      <c r="G23" s="139"/>
      <c r="H23" s="139"/>
      <c r="I23" s="140"/>
    </row>
    <row r="24" spans="1:9" ht="15.75" thickBot="1">
      <c r="B24" s="14" t="s">
        <v>272</v>
      </c>
      <c r="C24" s="14" t="s">
        <v>309</v>
      </c>
      <c r="F24" s="141"/>
      <c r="G24" s="142"/>
      <c r="H24" s="142"/>
      <c r="I24" s="143"/>
    </row>
    <row r="25" spans="1:9">
      <c r="B25" s="14" t="s">
        <v>273</v>
      </c>
      <c r="C25" s="14" t="s">
        <v>310</v>
      </c>
      <c r="F25" s="128" t="s">
        <v>111</v>
      </c>
      <c r="G25" s="128"/>
      <c r="H25" s="128"/>
      <c r="I25" s="128"/>
    </row>
    <row r="26" spans="1:9" ht="15.75" thickBot="1">
      <c r="B26" s="14" t="s">
        <v>274</v>
      </c>
      <c r="C26" s="14" t="s">
        <v>311</v>
      </c>
      <c r="F26" s="144"/>
      <c r="G26" s="144"/>
      <c r="H26" s="144"/>
      <c r="I26" s="144"/>
    </row>
    <row r="27" spans="1:9">
      <c r="A27" s="22"/>
      <c r="B27" s="14" t="s">
        <v>275</v>
      </c>
      <c r="C27" s="14" t="s">
        <v>312</v>
      </c>
      <c r="F27" s="145" t="s">
        <v>112</v>
      </c>
      <c r="G27" s="146"/>
      <c r="H27" s="146"/>
      <c r="I27" s="147"/>
    </row>
    <row r="28" spans="1:9" ht="15.75" thickBot="1">
      <c r="B28" s="14" t="s">
        <v>276</v>
      </c>
      <c r="C28" s="14" t="s">
        <v>313</v>
      </c>
      <c r="F28" s="115" t="s">
        <v>428</v>
      </c>
      <c r="G28" s="8"/>
      <c r="H28" s="116" t="s">
        <v>100</v>
      </c>
      <c r="I28" s="9"/>
    </row>
    <row r="29" spans="1:9">
      <c r="B29" s="14" t="s">
        <v>277</v>
      </c>
      <c r="C29" s="14" t="s">
        <v>314</v>
      </c>
      <c r="F29" s="145" t="s">
        <v>429</v>
      </c>
      <c r="G29" s="146"/>
      <c r="H29" s="146"/>
      <c r="I29" s="147"/>
    </row>
    <row r="30" spans="1:9">
      <c r="B30" s="14" t="s">
        <v>278</v>
      </c>
      <c r="C30" s="14" t="s">
        <v>315</v>
      </c>
      <c r="F30" s="115" t="s">
        <v>430</v>
      </c>
      <c r="G30" s="10"/>
      <c r="H30" s="117" t="s">
        <v>100</v>
      </c>
      <c r="I30" s="11"/>
    </row>
    <row r="31" spans="1:9">
      <c r="B31" s="14" t="s">
        <v>279</v>
      </c>
      <c r="C31" s="14" t="s">
        <v>316</v>
      </c>
      <c r="F31" s="148"/>
      <c r="G31" s="149"/>
      <c r="H31" s="150"/>
      <c r="I31" s="151"/>
    </row>
    <row r="32" spans="1:9" ht="15.75" thickBot="1">
      <c r="B32" s="14" t="s">
        <v>280</v>
      </c>
      <c r="C32" s="14" t="s">
        <v>317</v>
      </c>
      <c r="F32" s="152" t="s">
        <v>462</v>
      </c>
      <c r="G32" s="153"/>
      <c r="H32" s="153"/>
      <c r="I32" s="154"/>
    </row>
    <row r="33" spans="1:9">
      <c r="B33" s="14" t="s">
        <v>281</v>
      </c>
      <c r="C33" s="14" t="s">
        <v>318</v>
      </c>
      <c r="F33" s="155" t="s">
        <v>432</v>
      </c>
      <c r="G33" s="156"/>
      <c r="H33" s="156"/>
      <c r="I33" s="157"/>
    </row>
    <row r="34" spans="1:9" ht="15.75" thickBot="1">
      <c r="C34" s="14" t="s">
        <v>319</v>
      </c>
      <c r="F34" s="158"/>
      <c r="G34" s="159"/>
      <c r="H34" s="159"/>
      <c r="I34" s="160"/>
    </row>
    <row r="35" spans="1:9" ht="15.75" thickBot="1">
      <c r="C35" s="14" t="s">
        <v>320</v>
      </c>
      <c r="F35" s="132" t="s">
        <v>433</v>
      </c>
      <c r="G35" s="133"/>
      <c r="H35" s="133"/>
      <c r="I35" s="134"/>
    </row>
    <row r="36" spans="1:9">
      <c r="B36" s="27"/>
      <c r="C36" s="14" t="s">
        <v>321</v>
      </c>
      <c r="F36" s="168"/>
      <c r="G36" s="169"/>
      <c r="H36" s="169"/>
      <c r="I36" s="170"/>
    </row>
    <row r="37" spans="1:9">
      <c r="B37" s="27"/>
      <c r="C37" s="14" t="s">
        <v>322</v>
      </c>
      <c r="F37" s="148" t="s">
        <v>434</v>
      </c>
      <c r="G37" s="149"/>
      <c r="H37" s="149"/>
      <c r="I37" s="151"/>
    </row>
    <row r="38" spans="1:9">
      <c r="B38"/>
      <c r="C38" s="14" t="s">
        <v>323</v>
      </c>
      <c r="F38" s="171"/>
      <c r="G38" s="172"/>
      <c r="H38" s="173"/>
      <c r="I38" s="174"/>
    </row>
    <row r="39" spans="1:9">
      <c r="C39" s="14" t="s">
        <v>324</v>
      </c>
      <c r="F39" s="175" t="s">
        <v>435</v>
      </c>
      <c r="G39" s="176"/>
      <c r="H39" s="176" t="s">
        <v>436</v>
      </c>
      <c r="I39" s="177"/>
    </row>
    <row r="40" spans="1:9">
      <c r="C40" s="14" t="s">
        <v>325</v>
      </c>
      <c r="F40" s="161"/>
      <c r="G40" s="162"/>
      <c r="H40" s="162"/>
      <c r="I40" s="163"/>
    </row>
    <row r="41" spans="1:9">
      <c r="C41" s="14" t="s">
        <v>326</v>
      </c>
      <c r="F41" s="118" t="s">
        <v>104</v>
      </c>
      <c r="G41" s="164"/>
      <c r="H41" s="165"/>
      <c r="I41" s="166"/>
    </row>
    <row r="42" spans="1:9">
      <c r="C42" s="14" t="s">
        <v>327</v>
      </c>
      <c r="F42" s="118" t="s">
        <v>437</v>
      </c>
      <c r="G42" s="164"/>
      <c r="H42" s="165"/>
      <c r="I42" s="166"/>
    </row>
    <row r="43" spans="1:9" ht="15.75" thickBot="1">
      <c r="A43" s="31"/>
      <c r="B43" s="32"/>
      <c r="C43" s="14" t="s">
        <v>328</v>
      </c>
      <c r="F43" s="119" t="s">
        <v>100</v>
      </c>
      <c r="G43" s="167"/>
      <c r="H43" s="159"/>
      <c r="I43" s="160"/>
    </row>
    <row r="44" spans="1:9">
      <c r="A44" s="31"/>
      <c r="B44" s="32"/>
      <c r="C44" s="14" t="s">
        <v>329</v>
      </c>
    </row>
    <row r="45" spans="1:9">
      <c r="A45" s="31"/>
      <c r="B45" s="32"/>
      <c r="C45" s="14" t="s">
        <v>330</v>
      </c>
    </row>
    <row r="46" spans="1:9">
      <c r="A46" s="31"/>
      <c r="B46" s="32"/>
      <c r="C46" s="14" t="s">
        <v>331</v>
      </c>
    </row>
    <row r="47" spans="1:9">
      <c r="C47" s="14" t="s">
        <v>332</v>
      </c>
    </row>
    <row r="48" spans="1:9">
      <c r="C48" s="14" t="s">
        <v>333</v>
      </c>
    </row>
    <row r="49" spans="1:3">
      <c r="C49" s="14" t="s">
        <v>499</v>
      </c>
    </row>
    <row r="50" spans="1:3">
      <c r="C50" s="14" t="s">
        <v>334</v>
      </c>
    </row>
    <row r="51" spans="1:3">
      <c r="A51" s="31"/>
      <c r="B51" s="32"/>
      <c r="C51" s="14" t="s">
        <v>335</v>
      </c>
    </row>
    <row r="52" spans="1:3">
      <c r="A52" s="31"/>
      <c r="B52" s="32"/>
      <c r="C52" s="14" t="s">
        <v>336</v>
      </c>
    </row>
    <row r="53" spans="1:3">
      <c r="A53" s="31"/>
      <c r="B53" s="32"/>
      <c r="C53" s="14" t="s">
        <v>337</v>
      </c>
    </row>
    <row r="54" spans="1:3">
      <c r="A54" s="31"/>
      <c r="B54" s="32"/>
      <c r="C54" s="14" t="s">
        <v>338</v>
      </c>
    </row>
    <row r="55" spans="1:3">
      <c r="C55" s="14" t="s">
        <v>339</v>
      </c>
    </row>
    <row r="56" spans="1:3">
      <c r="C56" s="14" t="s">
        <v>340</v>
      </c>
    </row>
    <row r="57" spans="1:3">
      <c r="B57" s="34"/>
      <c r="C57" s="14" t="s">
        <v>341</v>
      </c>
    </row>
    <row r="58" spans="1:3">
      <c r="C58" s="14" t="s">
        <v>342</v>
      </c>
    </row>
    <row r="59" spans="1:3">
      <c r="C59" s="14" t="s">
        <v>343</v>
      </c>
    </row>
    <row r="60" spans="1:3">
      <c r="B60" s="36"/>
      <c r="C60" s="14" t="s">
        <v>344</v>
      </c>
    </row>
    <row r="61" spans="1:3">
      <c r="C61" s="14" t="s">
        <v>345</v>
      </c>
    </row>
    <row r="62" spans="1:3">
      <c r="B62" s="36"/>
      <c r="C62" s="14" t="s">
        <v>346</v>
      </c>
    </row>
    <row r="63" spans="1:3">
      <c r="C63" s="14" t="s">
        <v>347</v>
      </c>
    </row>
    <row r="64" spans="1:3">
      <c r="C64" s="14" t="s">
        <v>348</v>
      </c>
    </row>
    <row r="65" spans="3:3">
      <c r="C65" s="14" t="s">
        <v>349</v>
      </c>
    </row>
    <row r="66" spans="3:3">
      <c r="C66" s="14" t="s">
        <v>350</v>
      </c>
    </row>
    <row r="67" spans="3:3">
      <c r="C67" s="14" t="s">
        <v>351</v>
      </c>
    </row>
    <row r="68" spans="3:3">
      <c r="C68" s="14" t="s">
        <v>352</v>
      </c>
    </row>
    <row r="69" spans="3:3">
      <c r="C69" s="14" t="s">
        <v>353</v>
      </c>
    </row>
    <row r="70" spans="3:3">
      <c r="C70" s="14" t="s">
        <v>354</v>
      </c>
    </row>
    <row r="71" spans="3:3">
      <c r="C71" s="14" t="s">
        <v>355</v>
      </c>
    </row>
    <row r="72" spans="3:3">
      <c r="C72" s="14" t="s">
        <v>356</v>
      </c>
    </row>
    <row r="73" spans="3:3">
      <c r="C73" s="14" t="s">
        <v>357</v>
      </c>
    </row>
    <row r="74" spans="3:3">
      <c r="C74" s="14" t="s">
        <v>358</v>
      </c>
    </row>
    <row r="75" spans="3:3">
      <c r="C75" s="14" t="s">
        <v>359</v>
      </c>
    </row>
    <row r="76" spans="3:3">
      <c r="C76" s="14" t="s">
        <v>360</v>
      </c>
    </row>
    <row r="77" spans="3:3">
      <c r="C77" s="14" t="s">
        <v>361</v>
      </c>
    </row>
    <row r="78" spans="3:3">
      <c r="C78" s="14" t="s">
        <v>362</v>
      </c>
    </row>
    <row r="79" spans="3:3">
      <c r="C79" s="14" t="s">
        <v>363</v>
      </c>
    </row>
    <row r="80" spans="3:3">
      <c r="C80" s="14" t="s">
        <v>364</v>
      </c>
    </row>
    <row r="81" spans="2:3">
      <c r="C81" s="14" t="s">
        <v>365</v>
      </c>
    </row>
    <row r="82" spans="2:3">
      <c r="C82" s="14" t="s">
        <v>366</v>
      </c>
    </row>
    <row r="83" spans="2:3">
      <c r="C83" s="14" t="s">
        <v>367</v>
      </c>
    </row>
    <row r="84" spans="2:3">
      <c r="C84" s="14" t="s">
        <v>368</v>
      </c>
    </row>
    <row r="85" spans="2:3">
      <c r="C85" s="14" t="s">
        <v>369</v>
      </c>
    </row>
    <row r="86" spans="2:3">
      <c r="C86" s="14" t="s">
        <v>370</v>
      </c>
    </row>
    <row r="87" spans="2:3">
      <c r="C87" s="14" t="s">
        <v>371</v>
      </c>
    </row>
    <row r="88" spans="2:3">
      <c r="C88" s="14" t="s">
        <v>372</v>
      </c>
    </row>
    <row r="89" spans="2:3">
      <c r="B89" s="38"/>
      <c r="C89" s="14" t="s">
        <v>373</v>
      </c>
    </row>
    <row r="90" spans="2:3">
      <c r="B90" s="38"/>
      <c r="C90" s="14" t="s">
        <v>374</v>
      </c>
    </row>
    <row r="91" spans="2:3">
      <c r="B91" s="38"/>
      <c r="C91" s="14" t="s">
        <v>375</v>
      </c>
    </row>
    <row r="92" spans="2:3">
      <c r="B92" s="38"/>
      <c r="C92" s="14" t="s">
        <v>376</v>
      </c>
    </row>
    <row r="93" spans="2:3">
      <c r="B93" s="38"/>
      <c r="C93" s="14" t="s">
        <v>377</v>
      </c>
    </row>
    <row r="94" spans="2:3">
      <c r="B94" s="38"/>
      <c r="C94" s="14" t="s">
        <v>378</v>
      </c>
    </row>
    <row r="95" spans="2:3">
      <c r="B95" s="38"/>
      <c r="C95" s="14" t="s">
        <v>379</v>
      </c>
    </row>
    <row r="96" spans="2:3">
      <c r="B96" s="38"/>
      <c r="C96" s="14" t="s">
        <v>380</v>
      </c>
    </row>
    <row r="97" spans="1:3">
      <c r="C97" s="14" t="s">
        <v>381</v>
      </c>
    </row>
    <row r="98" spans="1:3">
      <c r="C98" s="14" t="s">
        <v>382</v>
      </c>
    </row>
    <row r="99" spans="1:3">
      <c r="B99" s="44"/>
      <c r="C99" s="14" t="s">
        <v>383</v>
      </c>
    </row>
    <row r="100" spans="1:3">
      <c r="B100" s="44"/>
      <c r="C100" s="14" t="s">
        <v>384</v>
      </c>
    </row>
    <row r="101" spans="1:3">
      <c r="B101" s="44"/>
      <c r="C101" s="14" t="s">
        <v>385</v>
      </c>
    </row>
    <row r="102" spans="1:3">
      <c r="A102" s="45"/>
      <c r="B102" s="46"/>
      <c r="C102" s="14" t="s">
        <v>386</v>
      </c>
    </row>
    <row r="103" spans="1:3">
      <c r="B103" s="44"/>
      <c r="C103" s="14" t="s">
        <v>387</v>
      </c>
    </row>
    <row r="104" spans="1:3">
      <c r="B104" s="44"/>
      <c r="C104" s="14" t="s">
        <v>388</v>
      </c>
    </row>
    <row r="105" spans="1:3">
      <c r="B105" s="44"/>
      <c r="C105" s="14" t="s">
        <v>389</v>
      </c>
    </row>
    <row r="106" spans="1:3">
      <c r="B106" s="44"/>
      <c r="C106" s="14" t="s">
        <v>390</v>
      </c>
    </row>
    <row r="107" spans="1:3">
      <c r="B107" s="44"/>
      <c r="C107" s="14" t="s">
        <v>391</v>
      </c>
    </row>
    <row r="108" spans="1:3">
      <c r="B108" s="44"/>
      <c r="C108" s="14" t="s">
        <v>392</v>
      </c>
    </row>
    <row r="109" spans="1:3">
      <c r="A109" s="12"/>
      <c r="B109" s="44"/>
      <c r="C109" s="14" t="s">
        <v>393</v>
      </c>
    </row>
    <row r="110" spans="1:3">
      <c r="A110" s="12"/>
      <c r="B110" s="44"/>
      <c r="C110" s="14" t="s">
        <v>394</v>
      </c>
    </row>
    <row r="111" spans="1:3">
      <c r="A111" s="12"/>
      <c r="C111" s="14" t="s">
        <v>395</v>
      </c>
    </row>
    <row r="112" spans="1:3">
      <c r="A112" s="12"/>
      <c r="C112" s="14" t="s">
        <v>396</v>
      </c>
    </row>
    <row r="113" spans="1:3">
      <c r="A113" s="12"/>
      <c r="B113" s="32"/>
      <c r="C113" s="14" t="s">
        <v>397</v>
      </c>
    </row>
    <row r="114" spans="1:3">
      <c r="A114" s="12"/>
      <c r="B114" s="32"/>
      <c r="C114" s="14" t="s">
        <v>398</v>
      </c>
    </row>
    <row r="115" spans="1:3">
      <c r="A115" s="12"/>
      <c r="C115" s="14" t="s">
        <v>399</v>
      </c>
    </row>
    <row r="116" spans="1:3">
      <c r="A116" s="12"/>
      <c r="C116" s="14" t="s">
        <v>400</v>
      </c>
    </row>
    <row r="117" spans="1:3">
      <c r="A117" s="12"/>
      <c r="C117" s="14" t="s">
        <v>401</v>
      </c>
    </row>
    <row r="118" spans="1:3">
      <c r="A118" s="12"/>
      <c r="C118" s="14" t="s">
        <v>402</v>
      </c>
    </row>
    <row r="119" spans="1:3">
      <c r="A119" s="12"/>
      <c r="C119" s="14" t="s">
        <v>403</v>
      </c>
    </row>
    <row r="120" spans="1:3">
      <c r="A120" s="12"/>
      <c r="B120" s="38"/>
      <c r="C120" s="14" t="s">
        <v>404</v>
      </c>
    </row>
    <row r="121" spans="1:3">
      <c r="A121" s="12"/>
      <c r="B121" s="38"/>
      <c r="C121" s="14" t="s">
        <v>405</v>
      </c>
    </row>
    <row r="122" spans="1:3">
      <c r="B122" s="38"/>
      <c r="C122" s="14" t="s">
        <v>406</v>
      </c>
    </row>
    <row r="123" spans="1:3">
      <c r="A123" s="12"/>
      <c r="B123" s="44"/>
      <c r="C123" s="14" t="s">
        <v>407</v>
      </c>
    </row>
    <row r="124" spans="1:3">
      <c r="A124" s="12"/>
      <c r="B124" s="44"/>
      <c r="C124" s="14" t="s">
        <v>408</v>
      </c>
    </row>
    <row r="125" spans="1:3">
      <c r="A125" s="12"/>
      <c r="B125" s="44"/>
      <c r="C125" s="14" t="s">
        <v>409</v>
      </c>
    </row>
    <row r="126" spans="1:3">
      <c r="A126" s="12"/>
      <c r="B126" s="44"/>
      <c r="C126" s="14" t="s">
        <v>410</v>
      </c>
    </row>
    <row r="127" spans="1:3">
      <c r="A127" s="12"/>
      <c r="B127" s="44"/>
      <c r="C127" s="14" t="s">
        <v>411</v>
      </c>
    </row>
    <row r="128" spans="1:3">
      <c r="A128" s="12"/>
      <c r="B128" s="44"/>
      <c r="C128" s="14" t="s">
        <v>412</v>
      </c>
    </row>
    <row r="129" spans="1:3">
      <c r="A129" s="12"/>
      <c r="B129" s="44"/>
      <c r="C129" s="14" t="s">
        <v>413</v>
      </c>
    </row>
    <row r="130" spans="1:3">
      <c r="A130" s="12"/>
      <c r="B130" s="44"/>
      <c r="C130" s="14" t="s">
        <v>414</v>
      </c>
    </row>
    <row r="131" spans="1:3">
      <c r="A131" s="12"/>
      <c r="B131" s="44"/>
      <c r="C131" s="14" t="s">
        <v>415</v>
      </c>
    </row>
    <row r="132" spans="1:3">
      <c r="A132" s="12"/>
      <c r="B132" s="44"/>
      <c r="C132" s="14" t="s">
        <v>416</v>
      </c>
    </row>
    <row r="133" spans="1:3">
      <c r="A133" s="12"/>
      <c r="B133" s="44"/>
      <c r="C133" s="14" t="s">
        <v>417</v>
      </c>
    </row>
    <row r="134" spans="1:3">
      <c r="B134" s="44"/>
      <c r="C134" s="14" t="s">
        <v>418</v>
      </c>
    </row>
    <row r="135" spans="1:3">
      <c r="C135" s="14" t="s">
        <v>419</v>
      </c>
    </row>
    <row r="136" spans="1:3">
      <c r="B136" s="38"/>
    </row>
    <row r="137" spans="1:3">
      <c r="B137" s="38"/>
    </row>
    <row r="138" spans="1:3">
      <c r="B138" s="44"/>
    </row>
    <row r="139" spans="1:3">
      <c r="B139" s="44"/>
    </row>
    <row r="140" spans="1:3">
      <c r="B140" s="44"/>
    </row>
    <row r="141" spans="1:3">
      <c r="A141" s="5"/>
      <c r="B141" s="46"/>
      <c r="C141" s="47"/>
    </row>
    <row r="142" spans="1:3">
      <c r="A142" s="5"/>
    </row>
    <row r="143" spans="1:3">
      <c r="A143" s="5"/>
    </row>
    <row r="144" spans="1:3">
      <c r="A144" s="5"/>
    </row>
    <row r="145" spans="1:2">
      <c r="A145" s="5"/>
    </row>
    <row r="146" spans="1:2">
      <c r="A146" s="5"/>
    </row>
    <row r="147" spans="1:2">
      <c r="A147" s="5"/>
      <c r="B147" s="38"/>
    </row>
    <row r="148" spans="1:2">
      <c r="A148" s="5"/>
      <c r="B148" s="38"/>
    </row>
    <row r="149" spans="1:2">
      <c r="A149" s="12"/>
      <c r="B149" s="38"/>
    </row>
    <row r="150" spans="1:2">
      <c r="A150" s="12"/>
      <c r="B150" s="38"/>
    </row>
    <row r="151" spans="1:2">
      <c r="A151" s="12"/>
      <c r="B151" s="38"/>
    </row>
    <row r="152" spans="1:2">
      <c r="A152" s="12"/>
      <c r="B152" s="38"/>
    </row>
    <row r="153" spans="1:2">
      <c r="A153" s="12"/>
      <c r="B153" s="38"/>
    </row>
    <row r="154" spans="1:2">
      <c r="A154" s="12"/>
      <c r="B154" s="38"/>
    </row>
    <row r="155" spans="1:2">
      <c r="A155" s="12"/>
      <c r="B155" s="38"/>
    </row>
    <row r="156" spans="1:2">
      <c r="A156" s="12"/>
      <c r="B156" s="38"/>
    </row>
    <row r="157" spans="1:2">
      <c r="A157" s="12"/>
      <c r="B157" s="38"/>
    </row>
    <row r="158" spans="1:2">
      <c r="A158" s="12"/>
      <c r="B158" s="38"/>
    </row>
    <row r="159" spans="1:2">
      <c r="A159" s="12"/>
      <c r="B159" s="38"/>
    </row>
    <row r="160" spans="1:2">
      <c r="A160" s="12"/>
      <c r="B160" s="38"/>
    </row>
    <row r="161" spans="1:2">
      <c r="A161" s="12"/>
      <c r="B161" s="38"/>
    </row>
    <row r="162" spans="1:2">
      <c r="A162" s="12"/>
      <c r="B162" s="38"/>
    </row>
    <row r="163" spans="1:2">
      <c r="B163" s="38"/>
    </row>
    <row r="164" spans="1:2">
      <c r="B164" s="38"/>
    </row>
    <row r="165" spans="1:2">
      <c r="B165" s="38"/>
    </row>
    <row r="166" spans="1:2">
      <c r="B166" s="38"/>
    </row>
    <row r="167" spans="1:2">
      <c r="B167" s="38"/>
    </row>
    <row r="168" spans="1:2">
      <c r="B168" s="38"/>
    </row>
    <row r="171" spans="1:2">
      <c r="A171" s="12"/>
    </row>
    <row r="172" spans="1:2">
      <c r="A172" s="12"/>
      <c r="B172" s="38"/>
    </row>
    <row r="173" spans="1:2">
      <c r="A173" s="12"/>
      <c r="B173" s="38"/>
    </row>
    <row r="174" spans="1:2">
      <c r="A174" s="12"/>
      <c r="B174" s="38"/>
    </row>
    <row r="175" spans="1:2">
      <c r="A175" s="12"/>
      <c r="B175" s="38"/>
    </row>
    <row r="176" spans="1:2">
      <c r="A176" s="12"/>
      <c r="B176" s="38"/>
    </row>
    <row r="177" spans="1:2">
      <c r="A177" s="12"/>
      <c r="B177" s="44"/>
    </row>
    <row r="178" spans="1:2">
      <c r="A178" s="12"/>
      <c r="B178" s="44"/>
    </row>
    <row r="179" spans="1:2">
      <c r="A179" s="12"/>
      <c r="B179" s="44"/>
    </row>
    <row r="180" spans="1:2">
      <c r="A180" s="12"/>
      <c r="B180" s="44"/>
    </row>
    <row r="181" spans="1:2">
      <c r="A181" s="12"/>
      <c r="B181" s="44"/>
    </row>
    <row r="182" spans="1:2">
      <c r="A182" s="12"/>
      <c r="B182" s="44"/>
    </row>
    <row r="183" spans="1:2">
      <c r="A183" s="12"/>
      <c r="B183" s="44"/>
    </row>
    <row r="184" spans="1:2">
      <c r="A184" s="12"/>
      <c r="B184" s="44"/>
    </row>
    <row r="185" spans="1:2">
      <c r="A185" s="12"/>
      <c r="B185" s="44"/>
    </row>
    <row r="186" spans="1:2">
      <c r="A186" s="12"/>
      <c r="B186" s="44"/>
    </row>
    <row r="187" spans="1:2">
      <c r="A187" s="12"/>
      <c r="B187" s="44"/>
    </row>
    <row r="188" spans="1:2">
      <c r="A188" s="12"/>
      <c r="B188" s="44"/>
    </row>
    <row r="189" spans="1:2">
      <c r="B189" s="44"/>
    </row>
    <row r="190" spans="1:2">
      <c r="B190" s="44"/>
    </row>
    <row r="191" spans="1:2">
      <c r="B191" s="44"/>
    </row>
    <row r="192" spans="1:2">
      <c r="B192" s="44"/>
    </row>
    <row r="193" spans="1:3">
      <c r="B193" s="38"/>
    </row>
    <row r="194" spans="1:3">
      <c r="B194" s="44"/>
    </row>
    <row r="195" spans="1:3">
      <c r="B195" s="44"/>
    </row>
    <row r="196" spans="1:3">
      <c r="B196" s="44"/>
    </row>
    <row r="197" spans="1:3">
      <c r="A197" s="5"/>
      <c r="B197" s="46"/>
      <c r="C197" s="47"/>
    </row>
    <row r="198" spans="1:3">
      <c r="A198" s="5"/>
      <c r="B198" s="44"/>
    </row>
    <row r="199" spans="1:3">
      <c r="A199" s="5"/>
      <c r="B199" s="44"/>
    </row>
    <row r="200" spans="1:3">
      <c r="A200" s="5"/>
      <c r="B200" s="38"/>
    </row>
    <row r="201" spans="1:3">
      <c r="A201" s="5"/>
      <c r="B201" s="44"/>
    </row>
    <row r="202" spans="1:3">
      <c r="A202" s="5"/>
      <c r="B202" s="44"/>
    </row>
    <row r="203" spans="1:3">
      <c r="A203" s="5"/>
      <c r="B203" s="44"/>
    </row>
    <row r="204" spans="1:3">
      <c r="A204" s="5"/>
      <c r="B204" s="38"/>
    </row>
    <row r="205" spans="1:3">
      <c r="B205" s="38"/>
    </row>
    <row r="206" spans="1:3">
      <c r="A206" s="5"/>
      <c r="B206" s="34"/>
    </row>
    <row r="207" spans="1:3">
      <c r="A207" s="5"/>
      <c r="B207" s="38"/>
    </row>
    <row r="208" spans="1:3">
      <c r="A208" s="5"/>
      <c r="B208" s="38"/>
    </row>
    <row r="209" spans="1:3">
      <c r="A209" s="5"/>
      <c r="B209" s="38"/>
    </row>
    <row r="210" spans="1:3">
      <c r="A210" s="5"/>
      <c r="B210" s="44"/>
    </row>
    <row r="211" spans="1:3">
      <c r="A211" s="5"/>
      <c r="B211" s="44"/>
    </row>
    <row r="212" spans="1:3">
      <c r="A212" s="5"/>
      <c r="B212" s="44"/>
    </row>
    <row r="213" spans="1:3">
      <c r="A213" s="5"/>
      <c r="B213" s="44"/>
    </row>
    <row r="214" spans="1:3">
      <c r="A214" s="5"/>
      <c r="B214" s="44"/>
    </row>
    <row r="215" spans="1:3">
      <c r="A215" s="5"/>
      <c r="B215" s="44"/>
    </row>
    <row r="216" spans="1:3">
      <c r="A216" s="5"/>
      <c r="B216" s="44"/>
    </row>
    <row r="217" spans="1:3">
      <c r="A217" s="5"/>
      <c r="B217" s="44"/>
    </row>
    <row r="218" spans="1:3">
      <c r="A218" s="5"/>
      <c r="B218" s="44"/>
    </row>
    <row r="219" spans="1:3">
      <c r="A219" s="5"/>
      <c r="B219" s="44"/>
    </row>
    <row r="220" spans="1:3">
      <c r="A220" s="5"/>
      <c r="B220" s="44"/>
    </row>
    <row r="221" spans="1:3">
      <c r="A221" s="5"/>
      <c r="B221" s="44"/>
    </row>
    <row r="222" spans="1:3">
      <c r="A222" s="5"/>
      <c r="B222" s="44"/>
    </row>
    <row r="223" spans="1:3">
      <c r="A223" s="5"/>
      <c r="B223" s="44"/>
    </row>
    <row r="224" spans="1:3">
      <c r="A224" s="5"/>
      <c r="B224" s="46"/>
      <c r="C224" s="47"/>
    </row>
    <row r="225" spans="1:2">
      <c r="B225" s="38"/>
    </row>
    <row r="226" spans="1:2">
      <c r="B226" s="44"/>
    </row>
    <row r="227" spans="1:2">
      <c r="B227" s="44"/>
    </row>
    <row r="228" spans="1:2">
      <c r="B228" s="38"/>
    </row>
    <row r="229" spans="1:2">
      <c r="B229" s="44"/>
    </row>
    <row r="230" spans="1:2">
      <c r="B230" s="44"/>
    </row>
    <row r="231" spans="1:2">
      <c r="B231" s="38"/>
    </row>
    <row r="232" spans="1:2">
      <c r="B232" s="38"/>
    </row>
    <row r="233" spans="1:2">
      <c r="B233" s="38"/>
    </row>
    <row r="234" spans="1:2">
      <c r="B234" s="38"/>
    </row>
    <row r="235" spans="1:2">
      <c r="A235" s="12"/>
      <c r="B235" s="38"/>
    </row>
    <row r="236" spans="1:2">
      <c r="A236" s="12"/>
      <c r="B236" s="38"/>
    </row>
    <row r="237" spans="1:2">
      <c r="A237" s="12"/>
      <c r="B237" s="38"/>
    </row>
    <row r="238" spans="1:2">
      <c r="A238" s="12"/>
      <c r="B238" s="38"/>
    </row>
    <row r="239" spans="1:2">
      <c r="B239" s="44"/>
    </row>
    <row r="240" spans="1:2">
      <c r="A240" s="12"/>
      <c r="B240" s="44"/>
    </row>
    <row r="241" spans="1:2">
      <c r="A241" s="12"/>
      <c r="B241" s="44"/>
    </row>
    <row r="242" spans="1:2">
      <c r="A242" s="12"/>
      <c r="B242" s="44"/>
    </row>
    <row r="243" spans="1:2">
      <c r="A243" s="12"/>
      <c r="B243" s="44"/>
    </row>
    <row r="244" spans="1:2">
      <c r="A244" s="12"/>
      <c r="B244" s="44"/>
    </row>
    <row r="245" spans="1:2">
      <c r="A245" s="12"/>
      <c r="B245" s="44"/>
    </row>
    <row r="246" spans="1:2">
      <c r="A246" s="12"/>
      <c r="B246" s="44"/>
    </row>
    <row r="247" spans="1:2">
      <c r="A247" s="12"/>
      <c r="B247" s="44"/>
    </row>
    <row r="248" spans="1:2">
      <c r="A248" s="12"/>
      <c r="B248" s="44"/>
    </row>
    <row r="249" spans="1:2">
      <c r="A249" s="12"/>
      <c r="B249" s="44"/>
    </row>
    <row r="250" spans="1:2">
      <c r="B250" s="44"/>
    </row>
    <row r="251" spans="1:2">
      <c r="B251" s="38"/>
    </row>
    <row r="252" spans="1:2">
      <c r="B252" s="38"/>
    </row>
    <row r="253" spans="1:2">
      <c r="B253" s="38"/>
    </row>
    <row r="254" spans="1:2">
      <c r="B254" s="38"/>
    </row>
    <row r="255" spans="1:2">
      <c r="B255" s="38"/>
    </row>
    <row r="256" spans="1:2">
      <c r="B256" s="38"/>
    </row>
    <row r="257" spans="1:2">
      <c r="B257" s="38"/>
    </row>
    <row r="258" spans="1:2">
      <c r="A258" s="12"/>
      <c r="B258" s="44"/>
    </row>
    <row r="259" spans="1:2">
      <c r="A259" s="12"/>
      <c r="B259" s="44"/>
    </row>
    <row r="260" spans="1:2">
      <c r="A260" s="12"/>
      <c r="B260" s="44"/>
    </row>
    <row r="261" spans="1:2">
      <c r="B261" s="44"/>
    </row>
    <row r="262" spans="1:2">
      <c r="A262" s="12"/>
      <c r="B262" s="44"/>
    </row>
    <row r="263" spans="1:2">
      <c r="A263" s="12"/>
      <c r="B263" s="44"/>
    </row>
    <row r="264" spans="1:2">
      <c r="A264" s="12"/>
      <c r="B264" s="44"/>
    </row>
    <row r="265" spans="1:2">
      <c r="A265" s="12"/>
      <c r="B265" s="44"/>
    </row>
    <row r="266" spans="1:2">
      <c r="A266" s="12"/>
      <c r="B266" s="44"/>
    </row>
    <row r="267" spans="1:2">
      <c r="A267" s="12"/>
      <c r="B267" s="44"/>
    </row>
    <row r="268" spans="1:2">
      <c r="A268" s="12"/>
      <c r="B268" s="44"/>
    </row>
    <row r="269" spans="1:2">
      <c r="A269" s="12"/>
      <c r="B269" s="44"/>
    </row>
    <row r="270" spans="1:2">
      <c r="A270" s="12"/>
      <c r="B270" s="44"/>
    </row>
    <row r="271" spans="1:2">
      <c r="A271" s="12"/>
      <c r="B271" s="44"/>
    </row>
    <row r="272" spans="1:2">
      <c r="A272" s="12"/>
      <c r="B272" s="44"/>
    </row>
    <row r="273" spans="1:2">
      <c r="A273" s="12"/>
      <c r="B273" s="44"/>
    </row>
    <row r="274" spans="1:2">
      <c r="A274" s="12"/>
      <c r="B274" s="44"/>
    </row>
    <row r="275" spans="1:2">
      <c r="B275" s="44"/>
    </row>
    <row r="276" spans="1:2">
      <c r="B276" s="38"/>
    </row>
    <row r="277" spans="1:2">
      <c r="B277" s="38"/>
    </row>
    <row r="278" spans="1:2">
      <c r="B278" s="44"/>
    </row>
    <row r="279" spans="1:2">
      <c r="B279" s="44"/>
    </row>
    <row r="280" spans="1:2">
      <c r="B280" s="38"/>
    </row>
    <row r="281" spans="1:2">
      <c r="B281" s="44"/>
    </row>
    <row r="282" spans="1:2">
      <c r="B282" s="44"/>
    </row>
    <row r="283" spans="1:2">
      <c r="A283" s="12"/>
      <c r="B283" s="44"/>
    </row>
    <row r="284" spans="1:2">
      <c r="A284" s="12"/>
      <c r="B284" s="38"/>
    </row>
    <row r="285" spans="1:2">
      <c r="A285" s="12"/>
      <c r="B285" s="44"/>
    </row>
    <row r="286" spans="1:2">
      <c r="A286" s="12"/>
      <c r="B286" s="44"/>
    </row>
    <row r="287" spans="1:2">
      <c r="A287" s="12"/>
      <c r="B287" s="44"/>
    </row>
    <row r="288" spans="1:2">
      <c r="A288" s="12"/>
      <c r="B288" s="44"/>
    </row>
    <row r="289" spans="1:2">
      <c r="A289" s="12"/>
      <c r="B289" s="38"/>
    </row>
    <row r="290" spans="1:2">
      <c r="A290" s="12"/>
      <c r="B290" s="38"/>
    </row>
    <row r="291" spans="1:2">
      <c r="A291" s="12"/>
      <c r="B291" s="38"/>
    </row>
    <row r="292" spans="1:2">
      <c r="B292" s="38"/>
    </row>
    <row r="293" spans="1:2">
      <c r="A293" s="12"/>
      <c r="B293" s="38"/>
    </row>
    <row r="294" spans="1:2">
      <c r="A294" s="12"/>
      <c r="B294" s="44"/>
    </row>
    <row r="295" spans="1:2">
      <c r="A295" s="12"/>
      <c r="B295" s="44"/>
    </row>
    <row r="296" spans="1:2">
      <c r="A296" s="12"/>
      <c r="B296" s="44"/>
    </row>
    <row r="297" spans="1:2">
      <c r="A297" s="12"/>
      <c r="B297" s="44"/>
    </row>
    <row r="298" spans="1:2">
      <c r="A298" s="12"/>
      <c r="B298" s="44"/>
    </row>
    <row r="299" spans="1:2">
      <c r="A299" s="12"/>
      <c r="B299" s="44"/>
    </row>
    <row r="300" spans="1:2">
      <c r="A300" s="12"/>
      <c r="B300" s="44"/>
    </row>
    <row r="301" spans="1:2">
      <c r="A301" s="12"/>
      <c r="B301" s="44"/>
    </row>
    <row r="302" spans="1:2">
      <c r="A302" s="12"/>
      <c r="B302" s="44"/>
    </row>
    <row r="303" spans="1:2">
      <c r="A303" s="12"/>
      <c r="B303" s="44"/>
    </row>
    <row r="304" spans="1:2">
      <c r="A304" s="12"/>
      <c r="B304" s="44"/>
    </row>
    <row r="305" spans="1:2">
      <c r="A305" s="12"/>
      <c r="B305" s="44"/>
    </row>
    <row r="306" spans="1:2">
      <c r="A306" s="12"/>
      <c r="B306" s="44"/>
    </row>
    <row r="307" spans="1:2">
      <c r="A307" s="12"/>
      <c r="B307" s="44"/>
    </row>
    <row r="308" spans="1:2">
      <c r="A308" s="12"/>
      <c r="B308" s="44"/>
    </row>
    <row r="309" spans="1:2">
      <c r="A309" s="12"/>
      <c r="B309" s="44"/>
    </row>
    <row r="310" spans="1:2">
      <c r="A310" s="12"/>
      <c r="B310" s="44"/>
    </row>
    <row r="311" spans="1:2">
      <c r="B311" s="38"/>
    </row>
    <row r="312" spans="1:2">
      <c r="B312" s="44"/>
    </row>
    <row r="313" spans="1:2">
      <c r="B313" s="44"/>
    </row>
    <row r="314" spans="1:2">
      <c r="B314" s="44"/>
    </row>
    <row r="315" spans="1:2">
      <c r="B315" s="44"/>
    </row>
    <row r="316" spans="1:2">
      <c r="B316" s="44"/>
    </row>
    <row r="317" spans="1:2">
      <c r="B317" s="38"/>
    </row>
    <row r="318" spans="1:2">
      <c r="B318" s="44"/>
    </row>
    <row r="319" spans="1:2">
      <c r="A319" s="12"/>
      <c r="B319" s="44"/>
    </row>
    <row r="320" spans="1:2">
      <c r="A320" s="12"/>
      <c r="B320" s="38"/>
    </row>
    <row r="321" spans="1:2">
      <c r="A321" s="12"/>
      <c r="B321" s="44"/>
    </row>
    <row r="322" spans="1:2">
      <c r="A322" s="12"/>
      <c r="B322" s="44"/>
    </row>
    <row r="323" spans="1:2">
      <c r="A323" s="12"/>
      <c r="B323" s="38"/>
    </row>
    <row r="324" spans="1:2">
      <c r="A324" s="12"/>
      <c r="B324" s="38"/>
    </row>
    <row r="325" spans="1:2">
      <c r="A325" s="12"/>
      <c r="B325" s="34"/>
    </row>
    <row r="326" spans="1:2">
      <c r="A326" s="12"/>
      <c r="B326" s="38"/>
    </row>
    <row r="327" spans="1:2">
      <c r="A327" s="12"/>
      <c r="B327" s="38"/>
    </row>
    <row r="328" spans="1:2">
      <c r="A328" s="12"/>
      <c r="B328" s="38"/>
    </row>
    <row r="329" spans="1:2">
      <c r="A329" s="12"/>
      <c r="B329" s="44"/>
    </row>
    <row r="330" spans="1:2">
      <c r="A330" s="12"/>
      <c r="B330" s="44"/>
    </row>
    <row r="331" spans="1:2">
      <c r="A331" s="12"/>
      <c r="B331" s="44"/>
    </row>
    <row r="332" spans="1:2">
      <c r="B332" s="44"/>
    </row>
    <row r="333" spans="1:2">
      <c r="A333" s="12"/>
      <c r="B333" s="44"/>
    </row>
    <row r="334" spans="1:2">
      <c r="A334" s="12"/>
      <c r="B334" s="44"/>
    </row>
    <row r="335" spans="1:2">
      <c r="A335" s="12"/>
      <c r="B335" s="44"/>
    </row>
    <row r="336" spans="1:2">
      <c r="A336" s="12"/>
      <c r="B336" s="38"/>
    </row>
    <row r="337" spans="1:2">
      <c r="A337" s="12"/>
      <c r="B337" s="44"/>
    </row>
    <row r="338" spans="1:2">
      <c r="A338" s="12"/>
      <c r="B338" s="44"/>
    </row>
    <row r="339" spans="1:2">
      <c r="A339" s="12"/>
      <c r="B339" s="44"/>
    </row>
    <row r="340" spans="1:2">
      <c r="A340" s="12"/>
      <c r="B340" s="44"/>
    </row>
    <row r="341" spans="1:2">
      <c r="A341" s="12"/>
      <c r="B341" s="44"/>
    </row>
    <row r="342" spans="1:2">
      <c r="A342" s="12"/>
      <c r="B342" s="44"/>
    </row>
    <row r="343" spans="1:2">
      <c r="A343" s="12"/>
      <c r="B343" s="44"/>
    </row>
    <row r="344" spans="1:2">
      <c r="A344" s="12"/>
      <c r="B344" s="44"/>
    </row>
    <row r="345" spans="1:2">
      <c r="B345" s="44"/>
    </row>
    <row r="346" spans="1:2">
      <c r="B346" s="44"/>
    </row>
    <row r="347" spans="1:2">
      <c r="B347" s="44"/>
    </row>
    <row r="348" spans="1:2">
      <c r="B348" s="44"/>
    </row>
    <row r="349" spans="1:2">
      <c r="B349" s="44"/>
    </row>
    <row r="350" spans="1:2">
      <c r="B350" s="44"/>
    </row>
    <row r="351" spans="1:2">
      <c r="B351" s="38"/>
    </row>
    <row r="352" spans="1:2">
      <c r="B352" s="44"/>
    </row>
    <row r="353" spans="1:2">
      <c r="B353" s="44"/>
    </row>
    <row r="354" spans="1:2">
      <c r="B354" s="44"/>
    </row>
    <row r="355" spans="1:2">
      <c r="B355" s="44"/>
    </row>
    <row r="356" spans="1:2">
      <c r="B356" s="44"/>
    </row>
    <row r="357" spans="1:2">
      <c r="A357" s="12"/>
      <c r="B357" s="44"/>
    </row>
    <row r="358" spans="1:2">
      <c r="A358" s="12"/>
      <c r="B358" s="44"/>
    </row>
    <row r="359" spans="1:2">
      <c r="A359" s="12"/>
      <c r="B359" s="38"/>
    </row>
    <row r="360" spans="1:2">
      <c r="A360" s="12"/>
      <c r="B360" s="38"/>
    </row>
    <row r="361" spans="1:2">
      <c r="A361" s="12"/>
      <c r="B361" s="38"/>
    </row>
    <row r="362" spans="1:2">
      <c r="A362" s="12"/>
      <c r="B362" s="38"/>
    </row>
    <row r="363" spans="1:2">
      <c r="A363" s="12"/>
      <c r="B363" s="38"/>
    </row>
    <row r="364" spans="1:2">
      <c r="B364" s="44"/>
    </row>
    <row r="365" spans="1:2">
      <c r="A365" s="12"/>
      <c r="B365" s="44"/>
    </row>
    <row r="366" spans="1:2">
      <c r="A366" s="12"/>
      <c r="B366" s="44"/>
    </row>
    <row r="367" spans="1:2">
      <c r="A367" s="12"/>
      <c r="B367" s="44"/>
    </row>
    <row r="368" spans="1:2">
      <c r="A368" s="12"/>
      <c r="B368" s="44"/>
    </row>
    <row r="369" spans="1:3">
      <c r="A369" s="12"/>
      <c r="B369" s="38"/>
    </row>
    <row r="370" spans="1:3">
      <c r="A370" s="12"/>
      <c r="B370" s="44"/>
    </row>
    <row r="371" spans="1:3">
      <c r="A371" s="12"/>
      <c r="B371" s="44"/>
    </row>
    <row r="372" spans="1:3">
      <c r="A372" s="12"/>
      <c r="B372" s="44"/>
    </row>
    <row r="373" spans="1:3">
      <c r="A373" s="12"/>
      <c r="B373" s="44"/>
    </row>
    <row r="374" spans="1:3">
      <c r="A374" s="12"/>
      <c r="B374" s="44"/>
    </row>
    <row r="375" spans="1:3">
      <c r="A375" s="12"/>
      <c r="B375" s="44"/>
    </row>
    <row r="376" spans="1:3">
      <c r="A376" s="12"/>
      <c r="B376" s="44"/>
    </row>
    <row r="377" spans="1:3">
      <c r="A377" s="12"/>
      <c r="B377" s="71"/>
      <c r="C377" s="14"/>
    </row>
    <row r="378" spans="1:3">
      <c r="A378" s="12"/>
      <c r="B378" s="71"/>
      <c r="C378" s="14"/>
    </row>
    <row r="379" spans="1:3">
      <c r="A379" s="12"/>
      <c r="B379" s="71"/>
      <c r="C379" s="14"/>
    </row>
    <row r="380" spans="1:3">
      <c r="A380" s="12"/>
      <c r="B380" s="71"/>
      <c r="C380" s="14"/>
    </row>
    <row r="381" spans="1:3">
      <c r="A381" s="12"/>
      <c r="B381" s="71"/>
      <c r="C381" s="14"/>
    </row>
    <row r="382" spans="1:3">
      <c r="A382" s="12"/>
      <c r="B382" s="71"/>
      <c r="C382" s="14"/>
    </row>
    <row r="383" spans="1:3">
      <c r="A383" s="12"/>
      <c r="B383" s="71"/>
      <c r="C383" s="14"/>
    </row>
    <row r="384" spans="1:3">
      <c r="A384" s="12"/>
      <c r="B384" s="71"/>
      <c r="C384" s="14"/>
    </row>
  </sheetData>
  <sheetProtection sheet="1" objects="1" scenarios="1" selectLockedCells="1" selectUnlockedCells="1"/>
  <mergeCells count="34">
    <mergeCell ref="F40:I40"/>
    <mergeCell ref="G41:I41"/>
    <mergeCell ref="G42:I42"/>
    <mergeCell ref="G43:I43"/>
    <mergeCell ref="F36:I36"/>
    <mergeCell ref="F37:I37"/>
    <mergeCell ref="F38:G38"/>
    <mergeCell ref="H38:I38"/>
    <mergeCell ref="F39:G39"/>
    <mergeCell ref="H39:I39"/>
    <mergeCell ref="F35:I35"/>
    <mergeCell ref="F22:I22"/>
    <mergeCell ref="F23:I23"/>
    <mergeCell ref="F24:I24"/>
    <mergeCell ref="F25:I25"/>
    <mergeCell ref="F26:I26"/>
    <mergeCell ref="F27:I27"/>
    <mergeCell ref="F29:I29"/>
    <mergeCell ref="F31:I31"/>
    <mergeCell ref="F32:I32"/>
    <mergeCell ref="F33:I33"/>
    <mergeCell ref="F34:I34"/>
    <mergeCell ref="F20:I20"/>
    <mergeCell ref="F1:I1"/>
    <mergeCell ref="F3:I3"/>
    <mergeCell ref="F5:I5"/>
    <mergeCell ref="F7:I7"/>
    <mergeCell ref="F8:I8"/>
    <mergeCell ref="F9:I9"/>
    <mergeCell ref="F10:I10"/>
    <mergeCell ref="F11:I11"/>
    <mergeCell ref="F12:I12"/>
    <mergeCell ref="F16:I16"/>
    <mergeCell ref="F18:I1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T353"/>
  <sheetViews>
    <sheetView tabSelected="1" view="pageBreakPreview" zoomScaleNormal="100" zoomScaleSheetLayoutView="100" workbookViewId="0">
      <selection activeCell="K10" sqref="K10"/>
    </sheetView>
  </sheetViews>
  <sheetFormatPr defaultColWidth="8.7109375" defaultRowHeight="15"/>
  <cols>
    <col min="1" max="1" width="40" style="94" customWidth="1"/>
    <col min="2" max="2" width="28" style="36" customWidth="1"/>
    <col min="3" max="4" width="28" style="94" customWidth="1"/>
    <col min="5" max="5" width="29.42578125" style="13" hidden="1" customWidth="1"/>
    <col min="6" max="6" width="43.140625" style="15" customWidth="1"/>
    <col min="7" max="254" width="8.7109375" style="15"/>
    <col min="255" max="255" width="40" style="15" customWidth="1"/>
    <col min="256" max="256" width="21.85546875" style="15" customWidth="1"/>
    <col min="257" max="257" width="14.85546875" style="15" customWidth="1"/>
    <col min="258" max="258" width="12.85546875" style="15" customWidth="1"/>
    <col min="259" max="259" width="8.7109375" style="15"/>
    <col min="260" max="260" width="52" style="15" bestFit="1" customWidth="1"/>
    <col min="261" max="261" width="8.7109375" style="15"/>
    <col min="262" max="262" width="43.140625" style="15" customWidth="1"/>
    <col min="263" max="510" width="8.7109375" style="15"/>
    <col min="511" max="511" width="40" style="15" customWidth="1"/>
    <col min="512" max="512" width="21.85546875" style="15" customWidth="1"/>
    <col min="513" max="513" width="14.85546875" style="15" customWidth="1"/>
    <col min="514" max="514" width="12.85546875" style="15" customWidth="1"/>
    <col min="515" max="515" width="8.7109375" style="15"/>
    <col min="516" max="516" width="52" style="15" bestFit="1" customWidth="1"/>
    <col min="517" max="517" width="8.7109375" style="15"/>
    <col min="518" max="518" width="43.140625" style="15" customWidth="1"/>
    <col min="519" max="766" width="8.7109375" style="15"/>
    <col min="767" max="767" width="40" style="15" customWidth="1"/>
    <col min="768" max="768" width="21.85546875" style="15" customWidth="1"/>
    <col min="769" max="769" width="14.85546875" style="15" customWidth="1"/>
    <col min="770" max="770" width="12.85546875" style="15" customWidth="1"/>
    <col min="771" max="771" width="8.7109375" style="15"/>
    <col min="772" max="772" width="52" style="15" bestFit="1" customWidth="1"/>
    <col min="773" max="773" width="8.7109375" style="15"/>
    <col min="774" max="774" width="43.140625" style="15" customWidth="1"/>
    <col min="775" max="1022" width="8.7109375" style="15"/>
    <col min="1023" max="1023" width="40" style="15" customWidth="1"/>
    <col min="1024" max="1024" width="21.85546875" style="15" customWidth="1"/>
    <col min="1025" max="1025" width="14.85546875" style="15" customWidth="1"/>
    <col min="1026" max="1026" width="12.85546875" style="15" customWidth="1"/>
    <col min="1027" max="1027" width="8.7109375" style="15"/>
    <col min="1028" max="1028" width="52" style="15" bestFit="1" customWidth="1"/>
    <col min="1029" max="1029" width="8.7109375" style="15"/>
    <col min="1030" max="1030" width="43.140625" style="15" customWidth="1"/>
    <col min="1031" max="1278" width="8.7109375" style="15"/>
    <col min="1279" max="1279" width="40" style="15" customWidth="1"/>
    <col min="1280" max="1280" width="21.85546875" style="15" customWidth="1"/>
    <col min="1281" max="1281" width="14.85546875" style="15" customWidth="1"/>
    <col min="1282" max="1282" width="12.85546875" style="15" customWidth="1"/>
    <col min="1283" max="1283" width="8.7109375" style="15"/>
    <col min="1284" max="1284" width="52" style="15" bestFit="1" customWidth="1"/>
    <col min="1285" max="1285" width="8.7109375" style="15"/>
    <col min="1286" max="1286" width="43.140625" style="15" customWidth="1"/>
    <col min="1287" max="1534" width="8.7109375" style="15"/>
    <col min="1535" max="1535" width="40" style="15" customWidth="1"/>
    <col min="1536" max="1536" width="21.85546875" style="15" customWidth="1"/>
    <col min="1537" max="1537" width="14.85546875" style="15" customWidth="1"/>
    <col min="1538" max="1538" width="12.85546875" style="15" customWidth="1"/>
    <col min="1539" max="1539" width="8.7109375" style="15"/>
    <col min="1540" max="1540" width="52" style="15" bestFit="1" customWidth="1"/>
    <col min="1541" max="1541" width="8.7109375" style="15"/>
    <col min="1542" max="1542" width="43.140625" style="15" customWidth="1"/>
    <col min="1543" max="1790" width="8.7109375" style="15"/>
    <col min="1791" max="1791" width="40" style="15" customWidth="1"/>
    <col min="1792" max="1792" width="21.85546875" style="15" customWidth="1"/>
    <col min="1793" max="1793" width="14.85546875" style="15" customWidth="1"/>
    <col min="1794" max="1794" width="12.85546875" style="15" customWidth="1"/>
    <col min="1795" max="1795" width="8.7109375" style="15"/>
    <col min="1796" max="1796" width="52" style="15" bestFit="1" customWidth="1"/>
    <col min="1797" max="1797" width="8.7109375" style="15"/>
    <col min="1798" max="1798" width="43.140625" style="15" customWidth="1"/>
    <col min="1799" max="2046" width="8.7109375" style="15"/>
    <col min="2047" max="2047" width="40" style="15" customWidth="1"/>
    <col min="2048" max="2048" width="21.85546875" style="15" customWidth="1"/>
    <col min="2049" max="2049" width="14.85546875" style="15" customWidth="1"/>
    <col min="2050" max="2050" width="12.85546875" style="15" customWidth="1"/>
    <col min="2051" max="2051" width="8.7109375" style="15"/>
    <col min="2052" max="2052" width="52" style="15" bestFit="1" customWidth="1"/>
    <col min="2053" max="2053" width="8.7109375" style="15"/>
    <col min="2054" max="2054" width="43.140625" style="15" customWidth="1"/>
    <col min="2055" max="2302" width="8.7109375" style="15"/>
    <col min="2303" max="2303" width="40" style="15" customWidth="1"/>
    <col min="2304" max="2304" width="21.85546875" style="15" customWidth="1"/>
    <col min="2305" max="2305" width="14.85546875" style="15" customWidth="1"/>
    <col min="2306" max="2306" width="12.85546875" style="15" customWidth="1"/>
    <col min="2307" max="2307" width="8.7109375" style="15"/>
    <col min="2308" max="2308" width="52" style="15" bestFit="1" customWidth="1"/>
    <col min="2309" max="2309" width="8.7109375" style="15"/>
    <col min="2310" max="2310" width="43.140625" style="15" customWidth="1"/>
    <col min="2311" max="2558" width="8.7109375" style="15"/>
    <col min="2559" max="2559" width="40" style="15" customWidth="1"/>
    <col min="2560" max="2560" width="21.85546875" style="15" customWidth="1"/>
    <col min="2561" max="2561" width="14.85546875" style="15" customWidth="1"/>
    <col min="2562" max="2562" width="12.85546875" style="15" customWidth="1"/>
    <col min="2563" max="2563" width="8.7109375" style="15"/>
    <col min="2564" max="2564" width="52" style="15" bestFit="1" customWidth="1"/>
    <col min="2565" max="2565" width="8.7109375" style="15"/>
    <col min="2566" max="2566" width="43.140625" style="15" customWidth="1"/>
    <col min="2567" max="2814" width="8.7109375" style="15"/>
    <col min="2815" max="2815" width="40" style="15" customWidth="1"/>
    <col min="2816" max="2816" width="21.85546875" style="15" customWidth="1"/>
    <col min="2817" max="2817" width="14.85546875" style="15" customWidth="1"/>
    <col min="2818" max="2818" width="12.85546875" style="15" customWidth="1"/>
    <col min="2819" max="2819" width="8.7109375" style="15"/>
    <col min="2820" max="2820" width="52" style="15" bestFit="1" customWidth="1"/>
    <col min="2821" max="2821" width="8.7109375" style="15"/>
    <col min="2822" max="2822" width="43.140625" style="15" customWidth="1"/>
    <col min="2823" max="3070" width="8.7109375" style="15"/>
    <col min="3071" max="3071" width="40" style="15" customWidth="1"/>
    <col min="3072" max="3072" width="21.85546875" style="15" customWidth="1"/>
    <col min="3073" max="3073" width="14.85546875" style="15" customWidth="1"/>
    <col min="3074" max="3074" width="12.85546875" style="15" customWidth="1"/>
    <col min="3075" max="3075" width="8.7109375" style="15"/>
    <col min="3076" max="3076" width="52" style="15" bestFit="1" customWidth="1"/>
    <col min="3077" max="3077" width="8.7109375" style="15"/>
    <col min="3078" max="3078" width="43.140625" style="15" customWidth="1"/>
    <col min="3079" max="3326" width="8.7109375" style="15"/>
    <col min="3327" max="3327" width="40" style="15" customWidth="1"/>
    <col min="3328" max="3328" width="21.85546875" style="15" customWidth="1"/>
    <col min="3329" max="3329" width="14.85546875" style="15" customWidth="1"/>
    <col min="3330" max="3330" width="12.85546875" style="15" customWidth="1"/>
    <col min="3331" max="3331" width="8.7109375" style="15"/>
    <col min="3332" max="3332" width="52" style="15" bestFit="1" customWidth="1"/>
    <col min="3333" max="3333" width="8.7109375" style="15"/>
    <col min="3334" max="3334" width="43.140625" style="15" customWidth="1"/>
    <col min="3335" max="3582" width="8.7109375" style="15"/>
    <col min="3583" max="3583" width="40" style="15" customWidth="1"/>
    <col min="3584" max="3584" width="21.85546875" style="15" customWidth="1"/>
    <col min="3585" max="3585" width="14.85546875" style="15" customWidth="1"/>
    <col min="3586" max="3586" width="12.85546875" style="15" customWidth="1"/>
    <col min="3587" max="3587" width="8.7109375" style="15"/>
    <col min="3588" max="3588" width="52" style="15" bestFit="1" customWidth="1"/>
    <col min="3589" max="3589" width="8.7109375" style="15"/>
    <col min="3590" max="3590" width="43.140625" style="15" customWidth="1"/>
    <col min="3591" max="3838" width="8.7109375" style="15"/>
    <col min="3839" max="3839" width="40" style="15" customWidth="1"/>
    <col min="3840" max="3840" width="21.85546875" style="15" customWidth="1"/>
    <col min="3841" max="3841" width="14.85546875" style="15" customWidth="1"/>
    <col min="3842" max="3842" width="12.85546875" style="15" customWidth="1"/>
    <col min="3843" max="3843" width="8.7109375" style="15"/>
    <col min="3844" max="3844" width="52" style="15" bestFit="1" customWidth="1"/>
    <col min="3845" max="3845" width="8.7109375" style="15"/>
    <col min="3846" max="3846" width="43.140625" style="15" customWidth="1"/>
    <col min="3847" max="4094" width="8.7109375" style="15"/>
    <col min="4095" max="4095" width="40" style="15" customWidth="1"/>
    <col min="4096" max="4096" width="21.85546875" style="15" customWidth="1"/>
    <col min="4097" max="4097" width="14.85546875" style="15" customWidth="1"/>
    <col min="4098" max="4098" width="12.85546875" style="15" customWidth="1"/>
    <col min="4099" max="4099" width="8.7109375" style="15"/>
    <col min="4100" max="4100" width="52" style="15" bestFit="1" customWidth="1"/>
    <col min="4101" max="4101" width="8.7109375" style="15"/>
    <col min="4102" max="4102" width="43.140625" style="15" customWidth="1"/>
    <col min="4103" max="4350" width="8.7109375" style="15"/>
    <col min="4351" max="4351" width="40" style="15" customWidth="1"/>
    <col min="4352" max="4352" width="21.85546875" style="15" customWidth="1"/>
    <col min="4353" max="4353" width="14.85546875" style="15" customWidth="1"/>
    <col min="4354" max="4354" width="12.85546875" style="15" customWidth="1"/>
    <col min="4355" max="4355" width="8.7109375" style="15"/>
    <col min="4356" max="4356" width="52" style="15" bestFit="1" customWidth="1"/>
    <col min="4357" max="4357" width="8.7109375" style="15"/>
    <col min="4358" max="4358" width="43.140625" style="15" customWidth="1"/>
    <col min="4359" max="4606" width="8.7109375" style="15"/>
    <col min="4607" max="4607" width="40" style="15" customWidth="1"/>
    <col min="4608" max="4608" width="21.85546875" style="15" customWidth="1"/>
    <col min="4609" max="4609" width="14.85546875" style="15" customWidth="1"/>
    <col min="4610" max="4610" width="12.85546875" style="15" customWidth="1"/>
    <col min="4611" max="4611" width="8.7109375" style="15"/>
    <col min="4612" max="4612" width="52" style="15" bestFit="1" customWidth="1"/>
    <col min="4613" max="4613" width="8.7109375" style="15"/>
    <col min="4614" max="4614" width="43.140625" style="15" customWidth="1"/>
    <col min="4615" max="4862" width="8.7109375" style="15"/>
    <col min="4863" max="4863" width="40" style="15" customWidth="1"/>
    <col min="4864" max="4864" width="21.85546875" style="15" customWidth="1"/>
    <col min="4865" max="4865" width="14.85546875" style="15" customWidth="1"/>
    <col min="4866" max="4866" width="12.85546875" style="15" customWidth="1"/>
    <col min="4867" max="4867" width="8.7109375" style="15"/>
    <col min="4868" max="4868" width="52" style="15" bestFit="1" customWidth="1"/>
    <col min="4869" max="4869" width="8.7109375" style="15"/>
    <col min="4870" max="4870" width="43.140625" style="15" customWidth="1"/>
    <col min="4871" max="5118" width="8.7109375" style="15"/>
    <col min="5119" max="5119" width="40" style="15" customWidth="1"/>
    <col min="5120" max="5120" width="21.85546875" style="15" customWidth="1"/>
    <col min="5121" max="5121" width="14.85546875" style="15" customWidth="1"/>
    <col min="5122" max="5122" width="12.85546875" style="15" customWidth="1"/>
    <col min="5123" max="5123" width="8.7109375" style="15"/>
    <col min="5124" max="5124" width="52" style="15" bestFit="1" customWidth="1"/>
    <col min="5125" max="5125" width="8.7109375" style="15"/>
    <col min="5126" max="5126" width="43.140625" style="15" customWidth="1"/>
    <col min="5127" max="5374" width="8.7109375" style="15"/>
    <col min="5375" max="5375" width="40" style="15" customWidth="1"/>
    <col min="5376" max="5376" width="21.85546875" style="15" customWidth="1"/>
    <col min="5377" max="5377" width="14.85546875" style="15" customWidth="1"/>
    <col min="5378" max="5378" width="12.85546875" style="15" customWidth="1"/>
    <col min="5379" max="5379" width="8.7109375" style="15"/>
    <col min="5380" max="5380" width="52" style="15" bestFit="1" customWidth="1"/>
    <col min="5381" max="5381" width="8.7109375" style="15"/>
    <col min="5382" max="5382" width="43.140625" style="15" customWidth="1"/>
    <col min="5383" max="5630" width="8.7109375" style="15"/>
    <col min="5631" max="5631" width="40" style="15" customWidth="1"/>
    <col min="5632" max="5632" width="21.85546875" style="15" customWidth="1"/>
    <col min="5633" max="5633" width="14.85546875" style="15" customWidth="1"/>
    <col min="5634" max="5634" width="12.85546875" style="15" customWidth="1"/>
    <col min="5635" max="5635" width="8.7109375" style="15"/>
    <col min="5636" max="5636" width="52" style="15" bestFit="1" customWidth="1"/>
    <col min="5637" max="5637" width="8.7109375" style="15"/>
    <col min="5638" max="5638" width="43.140625" style="15" customWidth="1"/>
    <col min="5639" max="5886" width="8.7109375" style="15"/>
    <col min="5887" max="5887" width="40" style="15" customWidth="1"/>
    <col min="5888" max="5888" width="21.85546875" style="15" customWidth="1"/>
    <col min="5889" max="5889" width="14.85546875" style="15" customWidth="1"/>
    <col min="5890" max="5890" width="12.85546875" style="15" customWidth="1"/>
    <col min="5891" max="5891" width="8.7109375" style="15"/>
    <col min="5892" max="5892" width="52" style="15" bestFit="1" customWidth="1"/>
    <col min="5893" max="5893" width="8.7109375" style="15"/>
    <col min="5894" max="5894" width="43.140625" style="15" customWidth="1"/>
    <col min="5895" max="6142" width="8.7109375" style="15"/>
    <col min="6143" max="6143" width="40" style="15" customWidth="1"/>
    <col min="6144" max="6144" width="21.85546875" style="15" customWidth="1"/>
    <col min="6145" max="6145" width="14.85546875" style="15" customWidth="1"/>
    <col min="6146" max="6146" width="12.85546875" style="15" customWidth="1"/>
    <col min="6147" max="6147" width="8.7109375" style="15"/>
    <col min="6148" max="6148" width="52" style="15" bestFit="1" customWidth="1"/>
    <col min="6149" max="6149" width="8.7109375" style="15"/>
    <col min="6150" max="6150" width="43.140625" style="15" customWidth="1"/>
    <col min="6151" max="6398" width="8.7109375" style="15"/>
    <col min="6399" max="6399" width="40" style="15" customWidth="1"/>
    <col min="6400" max="6400" width="21.85546875" style="15" customWidth="1"/>
    <col min="6401" max="6401" width="14.85546875" style="15" customWidth="1"/>
    <col min="6402" max="6402" width="12.85546875" style="15" customWidth="1"/>
    <col min="6403" max="6403" width="8.7109375" style="15"/>
    <col min="6404" max="6404" width="52" style="15" bestFit="1" customWidth="1"/>
    <col min="6405" max="6405" width="8.7109375" style="15"/>
    <col min="6406" max="6406" width="43.140625" style="15" customWidth="1"/>
    <col min="6407" max="6654" width="8.7109375" style="15"/>
    <col min="6655" max="6655" width="40" style="15" customWidth="1"/>
    <col min="6656" max="6656" width="21.85546875" style="15" customWidth="1"/>
    <col min="6657" max="6657" width="14.85546875" style="15" customWidth="1"/>
    <col min="6658" max="6658" width="12.85546875" style="15" customWidth="1"/>
    <col min="6659" max="6659" width="8.7109375" style="15"/>
    <col min="6660" max="6660" width="52" style="15" bestFit="1" customWidth="1"/>
    <col min="6661" max="6661" width="8.7109375" style="15"/>
    <col min="6662" max="6662" width="43.140625" style="15" customWidth="1"/>
    <col min="6663" max="6910" width="8.7109375" style="15"/>
    <col min="6911" max="6911" width="40" style="15" customWidth="1"/>
    <col min="6912" max="6912" width="21.85546875" style="15" customWidth="1"/>
    <col min="6913" max="6913" width="14.85546875" style="15" customWidth="1"/>
    <col min="6914" max="6914" width="12.85546875" style="15" customWidth="1"/>
    <col min="6915" max="6915" width="8.7109375" style="15"/>
    <col min="6916" max="6916" width="52" style="15" bestFit="1" customWidth="1"/>
    <col min="6917" max="6917" width="8.7109375" style="15"/>
    <col min="6918" max="6918" width="43.140625" style="15" customWidth="1"/>
    <col min="6919" max="7166" width="8.7109375" style="15"/>
    <col min="7167" max="7167" width="40" style="15" customWidth="1"/>
    <col min="7168" max="7168" width="21.85546875" style="15" customWidth="1"/>
    <col min="7169" max="7169" width="14.85546875" style="15" customWidth="1"/>
    <col min="7170" max="7170" width="12.85546875" style="15" customWidth="1"/>
    <col min="7171" max="7171" width="8.7109375" style="15"/>
    <col min="7172" max="7172" width="52" style="15" bestFit="1" customWidth="1"/>
    <col min="7173" max="7173" width="8.7109375" style="15"/>
    <col min="7174" max="7174" width="43.140625" style="15" customWidth="1"/>
    <col min="7175" max="7422" width="8.7109375" style="15"/>
    <col min="7423" max="7423" width="40" style="15" customWidth="1"/>
    <col min="7424" max="7424" width="21.85546875" style="15" customWidth="1"/>
    <col min="7425" max="7425" width="14.85546875" style="15" customWidth="1"/>
    <col min="7426" max="7426" width="12.85546875" style="15" customWidth="1"/>
    <col min="7427" max="7427" width="8.7109375" style="15"/>
    <col min="7428" max="7428" width="52" style="15" bestFit="1" customWidth="1"/>
    <col min="7429" max="7429" width="8.7109375" style="15"/>
    <col min="7430" max="7430" width="43.140625" style="15" customWidth="1"/>
    <col min="7431" max="7678" width="8.7109375" style="15"/>
    <col min="7679" max="7679" width="40" style="15" customWidth="1"/>
    <col min="7680" max="7680" width="21.85546875" style="15" customWidth="1"/>
    <col min="7681" max="7681" width="14.85546875" style="15" customWidth="1"/>
    <col min="7682" max="7682" width="12.85546875" style="15" customWidth="1"/>
    <col min="7683" max="7683" width="8.7109375" style="15"/>
    <col min="7684" max="7684" width="52" style="15" bestFit="1" customWidth="1"/>
    <col min="7685" max="7685" width="8.7109375" style="15"/>
    <col min="7686" max="7686" width="43.140625" style="15" customWidth="1"/>
    <col min="7687" max="7934" width="8.7109375" style="15"/>
    <col min="7935" max="7935" width="40" style="15" customWidth="1"/>
    <col min="7936" max="7936" width="21.85546875" style="15" customWidth="1"/>
    <col min="7937" max="7937" width="14.85546875" style="15" customWidth="1"/>
    <col min="7938" max="7938" width="12.85546875" style="15" customWidth="1"/>
    <col min="7939" max="7939" width="8.7109375" style="15"/>
    <col min="7940" max="7940" width="52" style="15" bestFit="1" customWidth="1"/>
    <col min="7941" max="7941" width="8.7109375" style="15"/>
    <col min="7942" max="7942" width="43.140625" style="15" customWidth="1"/>
    <col min="7943" max="8190" width="8.7109375" style="15"/>
    <col min="8191" max="8191" width="40" style="15" customWidth="1"/>
    <col min="8192" max="8192" width="21.85546875" style="15" customWidth="1"/>
    <col min="8193" max="8193" width="14.85546875" style="15" customWidth="1"/>
    <col min="8194" max="8194" width="12.85546875" style="15" customWidth="1"/>
    <col min="8195" max="8195" width="8.7109375" style="15"/>
    <col min="8196" max="8196" width="52" style="15" bestFit="1" customWidth="1"/>
    <col min="8197" max="8197" width="8.7109375" style="15"/>
    <col min="8198" max="8198" width="43.140625" style="15" customWidth="1"/>
    <col min="8199" max="8446" width="8.7109375" style="15"/>
    <col min="8447" max="8447" width="40" style="15" customWidth="1"/>
    <col min="8448" max="8448" width="21.85546875" style="15" customWidth="1"/>
    <col min="8449" max="8449" width="14.85546875" style="15" customWidth="1"/>
    <col min="8450" max="8450" width="12.85546875" style="15" customWidth="1"/>
    <col min="8451" max="8451" width="8.7109375" style="15"/>
    <col min="8452" max="8452" width="52" style="15" bestFit="1" customWidth="1"/>
    <col min="8453" max="8453" width="8.7109375" style="15"/>
    <col min="8454" max="8454" width="43.140625" style="15" customWidth="1"/>
    <col min="8455" max="8702" width="8.7109375" style="15"/>
    <col min="8703" max="8703" width="40" style="15" customWidth="1"/>
    <col min="8704" max="8704" width="21.85546875" style="15" customWidth="1"/>
    <col min="8705" max="8705" width="14.85546875" style="15" customWidth="1"/>
    <col min="8706" max="8706" width="12.85546875" style="15" customWidth="1"/>
    <col min="8707" max="8707" width="8.7109375" style="15"/>
    <col min="8708" max="8708" width="52" style="15" bestFit="1" customWidth="1"/>
    <col min="8709" max="8709" width="8.7109375" style="15"/>
    <col min="8710" max="8710" width="43.140625" style="15" customWidth="1"/>
    <col min="8711" max="8958" width="8.7109375" style="15"/>
    <col min="8959" max="8959" width="40" style="15" customWidth="1"/>
    <col min="8960" max="8960" width="21.85546875" style="15" customWidth="1"/>
    <col min="8961" max="8961" width="14.85546875" style="15" customWidth="1"/>
    <col min="8962" max="8962" width="12.85546875" style="15" customWidth="1"/>
    <col min="8963" max="8963" width="8.7109375" style="15"/>
    <col min="8964" max="8964" width="52" style="15" bestFit="1" customWidth="1"/>
    <col min="8965" max="8965" width="8.7109375" style="15"/>
    <col min="8966" max="8966" width="43.140625" style="15" customWidth="1"/>
    <col min="8967" max="9214" width="8.7109375" style="15"/>
    <col min="9215" max="9215" width="40" style="15" customWidth="1"/>
    <col min="9216" max="9216" width="21.85546875" style="15" customWidth="1"/>
    <col min="9217" max="9217" width="14.85546875" style="15" customWidth="1"/>
    <col min="9218" max="9218" width="12.85546875" style="15" customWidth="1"/>
    <col min="9219" max="9219" width="8.7109375" style="15"/>
    <col min="9220" max="9220" width="52" style="15" bestFit="1" customWidth="1"/>
    <col min="9221" max="9221" width="8.7109375" style="15"/>
    <col min="9222" max="9222" width="43.140625" style="15" customWidth="1"/>
    <col min="9223" max="9470" width="8.7109375" style="15"/>
    <col min="9471" max="9471" width="40" style="15" customWidth="1"/>
    <col min="9472" max="9472" width="21.85546875" style="15" customWidth="1"/>
    <col min="9473" max="9473" width="14.85546875" style="15" customWidth="1"/>
    <col min="9474" max="9474" width="12.85546875" style="15" customWidth="1"/>
    <col min="9475" max="9475" width="8.7109375" style="15"/>
    <col min="9476" max="9476" width="52" style="15" bestFit="1" customWidth="1"/>
    <col min="9477" max="9477" width="8.7109375" style="15"/>
    <col min="9478" max="9478" width="43.140625" style="15" customWidth="1"/>
    <col min="9479" max="9726" width="8.7109375" style="15"/>
    <col min="9727" max="9727" width="40" style="15" customWidth="1"/>
    <col min="9728" max="9728" width="21.85546875" style="15" customWidth="1"/>
    <col min="9729" max="9729" width="14.85546875" style="15" customWidth="1"/>
    <col min="9730" max="9730" width="12.85546875" style="15" customWidth="1"/>
    <col min="9731" max="9731" width="8.7109375" style="15"/>
    <col min="9732" max="9732" width="52" style="15" bestFit="1" customWidth="1"/>
    <col min="9733" max="9733" width="8.7109375" style="15"/>
    <col min="9734" max="9734" width="43.140625" style="15" customWidth="1"/>
    <col min="9735" max="9982" width="8.7109375" style="15"/>
    <col min="9983" max="9983" width="40" style="15" customWidth="1"/>
    <col min="9984" max="9984" width="21.85546875" style="15" customWidth="1"/>
    <col min="9985" max="9985" width="14.85546875" style="15" customWidth="1"/>
    <col min="9986" max="9986" width="12.85546875" style="15" customWidth="1"/>
    <col min="9987" max="9987" width="8.7109375" style="15"/>
    <col min="9988" max="9988" width="52" style="15" bestFit="1" customWidth="1"/>
    <col min="9989" max="9989" width="8.7109375" style="15"/>
    <col min="9990" max="9990" width="43.140625" style="15" customWidth="1"/>
    <col min="9991" max="10238" width="8.7109375" style="15"/>
    <col min="10239" max="10239" width="40" style="15" customWidth="1"/>
    <col min="10240" max="10240" width="21.85546875" style="15" customWidth="1"/>
    <col min="10241" max="10241" width="14.85546875" style="15" customWidth="1"/>
    <col min="10242" max="10242" width="12.85546875" style="15" customWidth="1"/>
    <col min="10243" max="10243" width="8.7109375" style="15"/>
    <col min="10244" max="10244" width="52" style="15" bestFit="1" customWidth="1"/>
    <col min="10245" max="10245" width="8.7109375" style="15"/>
    <col min="10246" max="10246" width="43.140625" style="15" customWidth="1"/>
    <col min="10247" max="10494" width="8.7109375" style="15"/>
    <col min="10495" max="10495" width="40" style="15" customWidth="1"/>
    <col min="10496" max="10496" width="21.85546875" style="15" customWidth="1"/>
    <col min="10497" max="10497" width="14.85546875" style="15" customWidth="1"/>
    <col min="10498" max="10498" width="12.85546875" style="15" customWidth="1"/>
    <col min="10499" max="10499" width="8.7109375" style="15"/>
    <col min="10500" max="10500" width="52" style="15" bestFit="1" customWidth="1"/>
    <col min="10501" max="10501" width="8.7109375" style="15"/>
    <col min="10502" max="10502" width="43.140625" style="15" customWidth="1"/>
    <col min="10503" max="10750" width="8.7109375" style="15"/>
    <col min="10751" max="10751" width="40" style="15" customWidth="1"/>
    <col min="10752" max="10752" width="21.85546875" style="15" customWidth="1"/>
    <col min="10753" max="10753" width="14.85546875" style="15" customWidth="1"/>
    <col min="10754" max="10754" width="12.85546875" style="15" customWidth="1"/>
    <col min="10755" max="10755" width="8.7109375" style="15"/>
    <col min="10756" max="10756" width="52" style="15" bestFit="1" customWidth="1"/>
    <col min="10757" max="10757" width="8.7109375" style="15"/>
    <col min="10758" max="10758" width="43.140625" style="15" customWidth="1"/>
    <col min="10759" max="11006" width="8.7109375" style="15"/>
    <col min="11007" max="11007" width="40" style="15" customWidth="1"/>
    <col min="11008" max="11008" width="21.85546875" style="15" customWidth="1"/>
    <col min="11009" max="11009" width="14.85546875" style="15" customWidth="1"/>
    <col min="11010" max="11010" width="12.85546875" style="15" customWidth="1"/>
    <col min="11011" max="11011" width="8.7109375" style="15"/>
    <col min="11012" max="11012" width="52" style="15" bestFit="1" customWidth="1"/>
    <col min="11013" max="11013" width="8.7109375" style="15"/>
    <col min="11014" max="11014" width="43.140625" style="15" customWidth="1"/>
    <col min="11015" max="11262" width="8.7109375" style="15"/>
    <col min="11263" max="11263" width="40" style="15" customWidth="1"/>
    <col min="11264" max="11264" width="21.85546875" style="15" customWidth="1"/>
    <col min="11265" max="11265" width="14.85546875" style="15" customWidth="1"/>
    <col min="11266" max="11266" width="12.85546875" style="15" customWidth="1"/>
    <col min="11267" max="11267" width="8.7109375" style="15"/>
    <col min="11268" max="11268" width="52" style="15" bestFit="1" customWidth="1"/>
    <col min="11269" max="11269" width="8.7109375" style="15"/>
    <col min="11270" max="11270" width="43.140625" style="15" customWidth="1"/>
    <col min="11271" max="11518" width="8.7109375" style="15"/>
    <col min="11519" max="11519" width="40" style="15" customWidth="1"/>
    <col min="11520" max="11520" width="21.85546875" style="15" customWidth="1"/>
    <col min="11521" max="11521" width="14.85546875" style="15" customWidth="1"/>
    <col min="11522" max="11522" width="12.85546875" style="15" customWidth="1"/>
    <col min="11523" max="11523" width="8.7109375" style="15"/>
    <col min="11524" max="11524" width="52" style="15" bestFit="1" customWidth="1"/>
    <col min="11525" max="11525" width="8.7109375" style="15"/>
    <col min="11526" max="11526" width="43.140625" style="15" customWidth="1"/>
    <col min="11527" max="11774" width="8.7109375" style="15"/>
    <col min="11775" max="11775" width="40" style="15" customWidth="1"/>
    <col min="11776" max="11776" width="21.85546875" style="15" customWidth="1"/>
    <col min="11777" max="11777" width="14.85546875" style="15" customWidth="1"/>
    <col min="11778" max="11778" width="12.85546875" style="15" customWidth="1"/>
    <col min="11779" max="11779" width="8.7109375" style="15"/>
    <col min="11780" max="11780" width="52" style="15" bestFit="1" customWidth="1"/>
    <col min="11781" max="11781" width="8.7109375" style="15"/>
    <col min="11782" max="11782" width="43.140625" style="15" customWidth="1"/>
    <col min="11783" max="12030" width="8.7109375" style="15"/>
    <col min="12031" max="12031" width="40" style="15" customWidth="1"/>
    <col min="12032" max="12032" width="21.85546875" style="15" customWidth="1"/>
    <col min="12033" max="12033" width="14.85546875" style="15" customWidth="1"/>
    <col min="12034" max="12034" width="12.85546875" style="15" customWidth="1"/>
    <col min="12035" max="12035" width="8.7109375" style="15"/>
    <col min="12036" max="12036" width="52" style="15" bestFit="1" customWidth="1"/>
    <col min="12037" max="12037" width="8.7109375" style="15"/>
    <col min="12038" max="12038" width="43.140625" style="15" customWidth="1"/>
    <col min="12039" max="12286" width="8.7109375" style="15"/>
    <col min="12287" max="12287" width="40" style="15" customWidth="1"/>
    <col min="12288" max="12288" width="21.85546875" style="15" customWidth="1"/>
    <col min="12289" max="12289" width="14.85546875" style="15" customWidth="1"/>
    <col min="12290" max="12290" width="12.85546875" style="15" customWidth="1"/>
    <col min="12291" max="12291" width="8.7109375" style="15"/>
    <col min="12292" max="12292" width="52" style="15" bestFit="1" customWidth="1"/>
    <col min="12293" max="12293" width="8.7109375" style="15"/>
    <col min="12294" max="12294" width="43.140625" style="15" customWidth="1"/>
    <col min="12295" max="12542" width="8.7109375" style="15"/>
    <col min="12543" max="12543" width="40" style="15" customWidth="1"/>
    <col min="12544" max="12544" width="21.85546875" style="15" customWidth="1"/>
    <col min="12545" max="12545" width="14.85546875" style="15" customWidth="1"/>
    <col min="12546" max="12546" width="12.85546875" style="15" customWidth="1"/>
    <col min="12547" max="12547" width="8.7109375" style="15"/>
    <col min="12548" max="12548" width="52" style="15" bestFit="1" customWidth="1"/>
    <col min="12549" max="12549" width="8.7109375" style="15"/>
    <col min="12550" max="12550" width="43.140625" style="15" customWidth="1"/>
    <col min="12551" max="12798" width="8.7109375" style="15"/>
    <col min="12799" max="12799" width="40" style="15" customWidth="1"/>
    <col min="12800" max="12800" width="21.85546875" style="15" customWidth="1"/>
    <col min="12801" max="12801" width="14.85546875" style="15" customWidth="1"/>
    <col min="12802" max="12802" width="12.85546875" style="15" customWidth="1"/>
    <col min="12803" max="12803" width="8.7109375" style="15"/>
    <col min="12804" max="12804" width="52" style="15" bestFit="1" customWidth="1"/>
    <col min="12805" max="12805" width="8.7109375" style="15"/>
    <col min="12806" max="12806" width="43.140625" style="15" customWidth="1"/>
    <col min="12807" max="13054" width="8.7109375" style="15"/>
    <col min="13055" max="13055" width="40" style="15" customWidth="1"/>
    <col min="13056" max="13056" width="21.85546875" style="15" customWidth="1"/>
    <col min="13057" max="13057" width="14.85546875" style="15" customWidth="1"/>
    <col min="13058" max="13058" width="12.85546875" style="15" customWidth="1"/>
    <col min="13059" max="13059" width="8.7109375" style="15"/>
    <col min="13060" max="13060" width="52" style="15" bestFit="1" customWidth="1"/>
    <col min="13061" max="13061" width="8.7109375" style="15"/>
    <col min="13062" max="13062" width="43.140625" style="15" customWidth="1"/>
    <col min="13063" max="13310" width="8.7109375" style="15"/>
    <col min="13311" max="13311" width="40" style="15" customWidth="1"/>
    <col min="13312" max="13312" width="21.85546875" style="15" customWidth="1"/>
    <col min="13313" max="13313" width="14.85546875" style="15" customWidth="1"/>
    <col min="13314" max="13314" width="12.85546875" style="15" customWidth="1"/>
    <col min="13315" max="13315" width="8.7109375" style="15"/>
    <col min="13316" max="13316" width="52" style="15" bestFit="1" customWidth="1"/>
    <col min="13317" max="13317" width="8.7109375" style="15"/>
    <col min="13318" max="13318" width="43.140625" style="15" customWidth="1"/>
    <col min="13319" max="13566" width="8.7109375" style="15"/>
    <col min="13567" max="13567" width="40" style="15" customWidth="1"/>
    <col min="13568" max="13568" width="21.85546875" style="15" customWidth="1"/>
    <col min="13569" max="13569" width="14.85546875" style="15" customWidth="1"/>
    <col min="13570" max="13570" width="12.85546875" style="15" customWidth="1"/>
    <col min="13571" max="13571" width="8.7109375" style="15"/>
    <col min="13572" max="13572" width="52" style="15" bestFit="1" customWidth="1"/>
    <col min="13573" max="13573" width="8.7109375" style="15"/>
    <col min="13574" max="13574" width="43.140625" style="15" customWidth="1"/>
    <col min="13575" max="13822" width="8.7109375" style="15"/>
    <col min="13823" max="13823" width="40" style="15" customWidth="1"/>
    <col min="13824" max="13824" width="21.85546875" style="15" customWidth="1"/>
    <col min="13825" max="13825" width="14.85546875" style="15" customWidth="1"/>
    <col min="13826" max="13826" width="12.85546875" style="15" customWidth="1"/>
    <col min="13827" max="13827" width="8.7109375" style="15"/>
    <col min="13828" max="13828" width="52" style="15" bestFit="1" customWidth="1"/>
    <col min="13829" max="13829" width="8.7109375" style="15"/>
    <col min="13830" max="13830" width="43.140625" style="15" customWidth="1"/>
    <col min="13831" max="14078" width="8.7109375" style="15"/>
    <col min="14079" max="14079" width="40" style="15" customWidth="1"/>
    <col min="14080" max="14080" width="21.85546875" style="15" customWidth="1"/>
    <col min="14081" max="14081" width="14.85546875" style="15" customWidth="1"/>
    <col min="14082" max="14082" width="12.85546875" style="15" customWidth="1"/>
    <col min="14083" max="14083" width="8.7109375" style="15"/>
    <col min="14084" max="14084" width="52" style="15" bestFit="1" customWidth="1"/>
    <col min="14085" max="14085" width="8.7109375" style="15"/>
    <col min="14086" max="14086" width="43.140625" style="15" customWidth="1"/>
    <col min="14087" max="14334" width="8.7109375" style="15"/>
    <col min="14335" max="14335" width="40" style="15" customWidth="1"/>
    <col min="14336" max="14336" width="21.85546875" style="15" customWidth="1"/>
    <col min="14337" max="14337" width="14.85546875" style="15" customWidth="1"/>
    <col min="14338" max="14338" width="12.85546875" style="15" customWidth="1"/>
    <col min="14339" max="14339" width="8.7109375" style="15"/>
    <col min="14340" max="14340" width="52" style="15" bestFit="1" customWidth="1"/>
    <col min="14341" max="14341" width="8.7109375" style="15"/>
    <col min="14342" max="14342" width="43.140625" style="15" customWidth="1"/>
    <col min="14343" max="14590" width="8.7109375" style="15"/>
    <col min="14591" max="14591" width="40" style="15" customWidth="1"/>
    <col min="14592" max="14592" width="21.85546875" style="15" customWidth="1"/>
    <col min="14593" max="14593" width="14.85546875" style="15" customWidth="1"/>
    <col min="14594" max="14594" width="12.85546875" style="15" customWidth="1"/>
    <col min="14595" max="14595" width="8.7109375" style="15"/>
    <col min="14596" max="14596" width="52" style="15" bestFit="1" customWidth="1"/>
    <col min="14597" max="14597" width="8.7109375" style="15"/>
    <col min="14598" max="14598" width="43.140625" style="15" customWidth="1"/>
    <col min="14599" max="14846" width="8.7109375" style="15"/>
    <col min="14847" max="14847" width="40" style="15" customWidth="1"/>
    <col min="14848" max="14848" width="21.85546875" style="15" customWidth="1"/>
    <col min="14849" max="14849" width="14.85546875" style="15" customWidth="1"/>
    <col min="14850" max="14850" width="12.85546875" style="15" customWidth="1"/>
    <col min="14851" max="14851" width="8.7109375" style="15"/>
    <col min="14852" max="14852" width="52" style="15" bestFit="1" customWidth="1"/>
    <col min="14853" max="14853" width="8.7109375" style="15"/>
    <col min="14854" max="14854" width="43.140625" style="15" customWidth="1"/>
    <col min="14855" max="15102" width="8.7109375" style="15"/>
    <col min="15103" max="15103" width="40" style="15" customWidth="1"/>
    <col min="15104" max="15104" width="21.85546875" style="15" customWidth="1"/>
    <col min="15105" max="15105" width="14.85546875" style="15" customWidth="1"/>
    <col min="15106" max="15106" width="12.85546875" style="15" customWidth="1"/>
    <col min="15107" max="15107" width="8.7109375" style="15"/>
    <col min="15108" max="15108" width="52" style="15" bestFit="1" customWidth="1"/>
    <col min="15109" max="15109" width="8.7109375" style="15"/>
    <col min="15110" max="15110" width="43.140625" style="15" customWidth="1"/>
    <col min="15111" max="15358" width="8.7109375" style="15"/>
    <col min="15359" max="15359" width="40" style="15" customWidth="1"/>
    <col min="15360" max="15360" width="21.85546875" style="15" customWidth="1"/>
    <col min="15361" max="15361" width="14.85546875" style="15" customWidth="1"/>
    <col min="15362" max="15362" width="12.85546875" style="15" customWidth="1"/>
    <col min="15363" max="15363" width="8.7109375" style="15"/>
    <col min="15364" max="15364" width="52" style="15" bestFit="1" customWidth="1"/>
    <col min="15365" max="15365" width="8.7109375" style="15"/>
    <col min="15366" max="15366" width="43.140625" style="15" customWidth="1"/>
    <col min="15367" max="15614" width="8.7109375" style="15"/>
    <col min="15615" max="15615" width="40" style="15" customWidth="1"/>
    <col min="15616" max="15616" width="21.85546875" style="15" customWidth="1"/>
    <col min="15617" max="15617" width="14.85546875" style="15" customWidth="1"/>
    <col min="15618" max="15618" width="12.85546875" style="15" customWidth="1"/>
    <col min="15619" max="15619" width="8.7109375" style="15"/>
    <col min="15620" max="15620" width="52" style="15" bestFit="1" customWidth="1"/>
    <col min="15621" max="15621" width="8.7109375" style="15"/>
    <col min="15622" max="15622" width="43.140625" style="15" customWidth="1"/>
    <col min="15623" max="15870" width="8.7109375" style="15"/>
    <col min="15871" max="15871" width="40" style="15" customWidth="1"/>
    <col min="15872" max="15872" width="21.85546875" style="15" customWidth="1"/>
    <col min="15873" max="15873" width="14.85546875" style="15" customWidth="1"/>
    <col min="15874" max="15874" width="12.85546875" style="15" customWidth="1"/>
    <col min="15875" max="15875" width="8.7109375" style="15"/>
    <col min="15876" max="15876" width="52" style="15" bestFit="1" customWidth="1"/>
    <col min="15877" max="15877" width="8.7109375" style="15"/>
    <col min="15878" max="15878" width="43.140625" style="15" customWidth="1"/>
    <col min="15879" max="16126" width="8.7109375" style="15"/>
    <col min="16127" max="16127" width="40" style="15" customWidth="1"/>
    <col min="16128" max="16128" width="21.85546875" style="15" customWidth="1"/>
    <col min="16129" max="16129" width="14.85546875" style="15" customWidth="1"/>
    <col min="16130" max="16130" width="12.85546875" style="15" customWidth="1"/>
    <col min="16131" max="16131" width="8.7109375" style="15"/>
    <col min="16132" max="16132" width="52" style="15" bestFit="1" customWidth="1"/>
    <col min="16133" max="16133" width="8.7109375" style="15"/>
    <col min="16134" max="16134" width="43.140625" style="15" customWidth="1"/>
    <col min="16135" max="16384" width="8.7109375" style="15"/>
  </cols>
  <sheetData>
    <row r="1" spans="1:5" ht="39.950000000000003" customHeight="1">
      <c r="A1" s="354" t="s">
        <v>489</v>
      </c>
      <c r="B1" s="354"/>
      <c r="C1" s="354"/>
      <c r="D1" s="354"/>
    </row>
    <row r="2" spans="1:5" ht="39.950000000000003" customHeight="1" thickBot="1">
      <c r="A2" s="355" t="s">
        <v>486</v>
      </c>
      <c r="B2" s="355"/>
      <c r="C2" s="355"/>
      <c r="D2" s="355"/>
    </row>
    <row r="3" spans="1:5" ht="21.75" thickBot="1">
      <c r="A3" s="290" t="s">
        <v>141</v>
      </c>
      <c r="B3" s="290"/>
      <c r="C3" s="290"/>
      <c r="D3" s="290"/>
      <c r="E3" s="12"/>
    </row>
    <row r="4" spans="1:5" ht="15.75" thickBot="1">
      <c r="A4" s="291"/>
      <c r="B4" s="292"/>
      <c r="C4" s="292"/>
      <c r="D4" s="293"/>
      <c r="E4" s="12"/>
    </row>
    <row r="5" spans="1:5" ht="19.5" thickBot="1">
      <c r="A5" s="294" t="s">
        <v>142</v>
      </c>
      <c r="B5" s="294"/>
      <c r="C5" s="294"/>
      <c r="D5" s="294"/>
      <c r="E5" s="12"/>
    </row>
    <row r="6" spans="1:5" ht="27" customHeight="1" thickBot="1">
      <c r="A6" s="16" t="s">
        <v>181</v>
      </c>
      <c r="B6" s="295" t="s">
        <v>144</v>
      </c>
      <c r="C6" s="296"/>
      <c r="D6" s="297"/>
      <c r="E6" s="12"/>
    </row>
    <row r="7" spans="1:5" ht="27" customHeight="1" thickBot="1">
      <c r="A7" s="298"/>
      <c r="B7" s="298"/>
      <c r="C7" s="298"/>
      <c r="D7" s="298"/>
      <c r="E7" s="12"/>
    </row>
    <row r="8" spans="1:5" ht="27" customHeight="1" thickBot="1">
      <c r="A8" s="299" t="s">
        <v>145</v>
      </c>
      <c r="B8" s="299"/>
      <c r="C8" s="299"/>
      <c r="D8" s="299"/>
      <c r="E8" s="12"/>
    </row>
    <row r="9" spans="1:5" ht="27" customHeight="1" thickBot="1">
      <c r="A9" s="300" t="s">
        <v>146</v>
      </c>
      <c r="B9" s="301"/>
      <c r="C9" s="301"/>
      <c r="D9" s="302"/>
    </row>
    <row r="10" spans="1:5" ht="27" customHeight="1">
      <c r="A10" s="17" t="s">
        <v>0</v>
      </c>
      <c r="B10" s="303"/>
      <c r="C10" s="303"/>
      <c r="D10" s="304"/>
    </row>
    <row r="11" spans="1:5" ht="27" customHeight="1">
      <c r="A11" s="18" t="s">
        <v>1</v>
      </c>
      <c r="B11" s="305"/>
      <c r="C11" s="305"/>
      <c r="D11" s="306"/>
    </row>
    <row r="12" spans="1:5" ht="27" customHeight="1">
      <c r="A12" s="18" t="s">
        <v>147</v>
      </c>
      <c r="B12" s="307" t="s">
        <v>482</v>
      </c>
      <c r="C12" s="308"/>
      <c r="D12" s="309"/>
    </row>
    <row r="13" spans="1:5" ht="27" customHeight="1">
      <c r="A13" s="19" t="s">
        <v>148</v>
      </c>
      <c r="B13" s="310"/>
      <c r="C13" s="311"/>
      <c r="D13" s="312"/>
    </row>
    <row r="14" spans="1:5" ht="27" customHeight="1">
      <c r="A14" s="19" t="s">
        <v>484</v>
      </c>
      <c r="B14" s="305"/>
      <c r="C14" s="305"/>
      <c r="D14" s="306"/>
    </row>
    <row r="15" spans="1:5" ht="27" customHeight="1" thickBot="1">
      <c r="A15" s="20" t="s">
        <v>150</v>
      </c>
      <c r="B15" s="178"/>
      <c r="C15" s="179"/>
      <c r="D15" s="180"/>
    </row>
    <row r="16" spans="1:5" ht="27" customHeight="1">
      <c r="A16" s="313" t="s">
        <v>101</v>
      </c>
      <c r="B16" s="313"/>
      <c r="C16" s="313"/>
      <c r="D16" s="313"/>
    </row>
    <row r="17" spans="1:5" ht="27" customHeight="1" thickBot="1">
      <c r="A17" s="21" t="s">
        <v>485</v>
      </c>
      <c r="B17" s="181"/>
      <c r="C17" s="182"/>
      <c r="D17" s="183"/>
    </row>
    <row r="18" spans="1:5" ht="27" customHeight="1" thickBot="1">
      <c r="A18" s="314"/>
      <c r="B18" s="314"/>
      <c r="C18" s="314"/>
      <c r="D18" s="314"/>
    </row>
    <row r="19" spans="1:5" ht="27" customHeight="1" thickBot="1">
      <c r="A19" s="201" t="s">
        <v>108</v>
      </c>
      <c r="B19" s="201"/>
      <c r="C19" s="201"/>
      <c r="D19" s="201"/>
    </row>
    <row r="20" spans="1:5" ht="27" customHeight="1" thickBot="1">
      <c r="A20" s="315" t="s">
        <v>152</v>
      </c>
      <c r="B20" s="315"/>
      <c r="C20" s="315"/>
      <c r="D20" s="315"/>
    </row>
    <row r="21" spans="1:5" ht="27" customHeight="1" thickBot="1">
      <c r="A21" s="316" t="s">
        <v>2</v>
      </c>
      <c r="B21" s="317"/>
      <c r="C21" s="317" t="s">
        <v>3</v>
      </c>
      <c r="D21" s="318"/>
      <c r="E21" s="12"/>
    </row>
    <row r="22" spans="1:5" ht="27" customHeight="1">
      <c r="A22" s="319" t="s">
        <v>463</v>
      </c>
      <c r="B22" s="320"/>
      <c r="C22" s="321">
        <v>0</v>
      </c>
      <c r="D22" s="322"/>
      <c r="E22" s="12"/>
    </row>
    <row r="23" spans="1:5" ht="27" customHeight="1">
      <c r="A23" s="326" t="s">
        <v>6</v>
      </c>
      <c r="B23" s="327"/>
      <c r="C23" s="328">
        <v>1</v>
      </c>
      <c r="D23" s="329"/>
      <c r="E23" s="12"/>
    </row>
    <row r="24" spans="1:5" ht="27" customHeight="1">
      <c r="A24" s="326" t="s">
        <v>153</v>
      </c>
      <c r="B24" s="327"/>
      <c r="C24" s="328">
        <v>2</v>
      </c>
      <c r="D24" s="329"/>
      <c r="E24" s="12"/>
    </row>
    <row r="25" spans="1:5" ht="27" customHeight="1" thickBot="1">
      <c r="A25" s="330" t="s">
        <v>4</v>
      </c>
      <c r="B25" s="331"/>
      <c r="C25" s="332">
        <v>3</v>
      </c>
      <c r="D25" s="333"/>
      <c r="E25" s="12"/>
    </row>
    <row r="26" spans="1:5" ht="27" customHeight="1" thickBot="1">
      <c r="A26" s="334"/>
      <c r="B26" s="334"/>
      <c r="C26" s="334"/>
      <c r="D26" s="334"/>
    </row>
    <row r="27" spans="1:5" ht="27" customHeight="1" thickBot="1">
      <c r="A27" s="222" t="s">
        <v>182</v>
      </c>
      <c r="B27" s="222"/>
      <c r="C27" s="222"/>
      <c r="D27" s="222"/>
    </row>
    <row r="28" spans="1:5" ht="38.25" customHeight="1">
      <c r="A28" s="315" t="s">
        <v>154</v>
      </c>
      <c r="B28" s="315"/>
      <c r="C28" s="315"/>
      <c r="D28" s="315"/>
    </row>
    <row r="29" spans="1:5" s="23" customFormat="1" ht="27" customHeight="1">
      <c r="A29" s="323" t="s">
        <v>444</v>
      </c>
      <c r="B29" s="324"/>
      <c r="C29" s="325"/>
      <c r="D29" s="28" t="s">
        <v>3</v>
      </c>
      <c r="E29" s="22"/>
    </row>
    <row r="30" spans="1:5" ht="27" customHeight="1">
      <c r="A30" s="202" t="s">
        <v>445</v>
      </c>
      <c r="B30" s="203"/>
      <c r="C30" s="204"/>
      <c r="D30" s="1"/>
    </row>
    <row r="31" spans="1:5" ht="27" customHeight="1">
      <c r="A31" s="202" t="s">
        <v>446</v>
      </c>
      <c r="B31" s="203"/>
      <c r="C31" s="204"/>
      <c r="D31" s="2"/>
    </row>
    <row r="32" spans="1:5" ht="30" customHeight="1">
      <c r="A32" s="202" t="s">
        <v>447</v>
      </c>
      <c r="B32" s="203"/>
      <c r="C32" s="204"/>
      <c r="D32" s="2"/>
    </row>
    <row r="33" spans="1:5" ht="27" customHeight="1">
      <c r="A33" s="202" t="s">
        <v>448</v>
      </c>
      <c r="B33" s="203"/>
      <c r="C33" s="204"/>
      <c r="D33" s="2"/>
    </row>
    <row r="34" spans="1:5" ht="27" customHeight="1" thickBot="1">
      <c r="A34" s="214" t="s">
        <v>157</v>
      </c>
      <c r="B34" s="214"/>
      <c r="C34" s="214"/>
      <c r="D34" s="25" t="str">
        <f>IF(COUNTIF($D30:$D33,"x") &lt; 2,IF(D30="x",0,IF(D31="x",1,IF(D32="x",2,IF(D33="x",3,"-")))),"ERRO - Escolher apenas UMA opção")</f>
        <v>-</v>
      </c>
      <c r="E34" s="13">
        <v>3</v>
      </c>
    </row>
    <row r="35" spans="1:5" ht="80.25" customHeight="1" thickBot="1">
      <c r="A35" s="26" t="s">
        <v>103</v>
      </c>
      <c r="B35" s="230" t="s">
        <v>158</v>
      </c>
      <c r="C35" s="230"/>
      <c r="D35" s="230"/>
    </row>
    <row r="36" spans="1:5" ht="27" customHeight="1">
      <c r="A36" s="338" t="s">
        <v>449</v>
      </c>
      <c r="B36" s="338"/>
      <c r="C36" s="338"/>
      <c r="D36" s="28" t="s">
        <v>3</v>
      </c>
    </row>
    <row r="37" spans="1:5" ht="36" customHeight="1">
      <c r="A37" s="335" t="s">
        <v>159</v>
      </c>
      <c r="B37" s="335"/>
      <c r="C37" s="335"/>
      <c r="D37" s="2"/>
    </row>
    <row r="38" spans="1:5" ht="36.75" customHeight="1">
      <c r="A38" s="335" t="s">
        <v>160</v>
      </c>
      <c r="B38" s="335"/>
      <c r="C38" s="335"/>
      <c r="D38" s="2"/>
    </row>
    <row r="39" spans="1:5" ht="35.25" customHeight="1">
      <c r="A39" s="335" t="s">
        <v>161</v>
      </c>
      <c r="B39" s="335"/>
      <c r="C39" s="335"/>
      <c r="D39" s="2"/>
    </row>
    <row r="40" spans="1:5" ht="33.75" customHeight="1">
      <c r="A40" s="335" t="s">
        <v>162</v>
      </c>
      <c r="B40" s="335"/>
      <c r="C40" s="335"/>
      <c r="D40" s="2"/>
    </row>
    <row r="41" spans="1:5" ht="39.75" customHeight="1">
      <c r="A41" s="244" t="s">
        <v>163</v>
      </c>
      <c r="B41" s="244"/>
      <c r="C41" s="244"/>
      <c r="D41" s="29" t="str">
        <f>IF(COUNTIF($D37:$D40,"x") &lt; 2,IF(D37="x",0,IF(D38="x",1,IF(D39="x",2,IF(D40="x",3,"-")))),"ERRO - Escolher apenas UMA opção")</f>
        <v>-</v>
      </c>
      <c r="E41" s="13">
        <v>3</v>
      </c>
    </row>
    <row r="42" spans="1:5" s="32" customFormat="1" ht="80.25" customHeight="1" thickBot="1">
      <c r="A42" s="30" t="s">
        <v>103</v>
      </c>
      <c r="B42" s="230" t="s">
        <v>158</v>
      </c>
      <c r="C42" s="230"/>
      <c r="D42" s="230"/>
      <c r="E42" s="31"/>
    </row>
    <row r="43" spans="1:5" s="32" customFormat="1" ht="42" customHeight="1">
      <c r="A43" s="337" t="s">
        <v>450</v>
      </c>
      <c r="B43" s="337"/>
      <c r="C43" s="337"/>
      <c r="D43" s="33" t="s">
        <v>3</v>
      </c>
      <c r="E43" s="31"/>
    </row>
    <row r="44" spans="1:5" s="32" customFormat="1" ht="27.75" customHeight="1">
      <c r="A44" s="336" t="s">
        <v>451</v>
      </c>
      <c r="B44" s="336"/>
      <c r="C44" s="336"/>
      <c r="D44" s="2"/>
      <c r="E44" s="31"/>
    </row>
    <row r="45" spans="1:5" s="32" customFormat="1" ht="27.75" customHeight="1">
      <c r="A45" s="336" t="s">
        <v>452</v>
      </c>
      <c r="B45" s="336"/>
      <c r="C45" s="336"/>
      <c r="D45" s="2"/>
      <c r="E45" s="31"/>
    </row>
    <row r="46" spans="1:5" ht="27.75" customHeight="1">
      <c r="A46" s="336" t="s">
        <v>453</v>
      </c>
      <c r="B46" s="336"/>
      <c r="C46" s="336"/>
      <c r="D46" s="2"/>
    </row>
    <row r="47" spans="1:5" ht="27.75" customHeight="1">
      <c r="A47" s="336" t="s">
        <v>454</v>
      </c>
      <c r="B47" s="336"/>
      <c r="C47" s="336"/>
      <c r="D47" s="2"/>
    </row>
    <row r="48" spans="1:5" ht="27" customHeight="1">
      <c r="A48" s="244" t="s">
        <v>164</v>
      </c>
      <c r="B48" s="244"/>
      <c r="C48" s="244"/>
      <c r="D48" s="29" t="str">
        <f>IF(COUNTIF($D44:$D47,"x") &lt; 2,IF(D44="x",0,IF(D45="x",1,IF(D46="x",2,IF(D47="x",3,"-")))),"ERRO - Escolher apenas UMA opção")</f>
        <v>-</v>
      </c>
      <c r="E48" s="13">
        <v>3</v>
      </c>
    </row>
    <row r="49" spans="1:5" s="32" customFormat="1" ht="81" customHeight="1" thickBot="1">
      <c r="A49" s="30" t="s">
        <v>103</v>
      </c>
      <c r="B49" s="230" t="s">
        <v>158</v>
      </c>
      <c r="C49" s="230"/>
      <c r="D49" s="230"/>
      <c r="E49" s="31"/>
    </row>
    <row r="50" spans="1:5" s="32" customFormat="1" ht="26.25" customHeight="1">
      <c r="A50" s="339" t="s">
        <v>455</v>
      </c>
      <c r="B50" s="339"/>
      <c r="C50" s="339"/>
      <c r="D50" s="33" t="s">
        <v>3</v>
      </c>
      <c r="E50" s="31"/>
    </row>
    <row r="51" spans="1:5" s="32" customFormat="1" ht="27" customHeight="1">
      <c r="A51" s="336" t="s">
        <v>456</v>
      </c>
      <c r="B51" s="336"/>
      <c r="C51" s="336"/>
      <c r="D51" s="2"/>
      <c r="E51" s="31"/>
    </row>
    <row r="52" spans="1:5" s="32" customFormat="1" ht="27" customHeight="1">
      <c r="A52" s="336" t="s">
        <v>457</v>
      </c>
      <c r="B52" s="336"/>
      <c r="C52" s="336"/>
      <c r="D52" s="2"/>
      <c r="E52" s="31"/>
    </row>
    <row r="53" spans="1:5" ht="27" customHeight="1">
      <c r="A53" s="336" t="s">
        <v>458</v>
      </c>
      <c r="B53" s="336"/>
      <c r="C53" s="336"/>
      <c r="D53" s="2"/>
    </row>
    <row r="54" spans="1:5" ht="27" customHeight="1">
      <c r="A54" s="336" t="s">
        <v>459</v>
      </c>
      <c r="B54" s="336"/>
      <c r="C54" s="336"/>
      <c r="D54" s="2"/>
    </row>
    <row r="55" spans="1:5" ht="15" customHeight="1">
      <c r="A55" s="215" t="s">
        <v>165</v>
      </c>
      <c r="B55" s="215"/>
      <c r="C55" s="215"/>
      <c r="D55" s="24" t="str">
        <f>IF(COUNTIF($D51:$D54,"x") &lt; 2,IF(D51="x",0,IF(D52="x",1,IF(D53="x",2,IF(D54="x",3,"-")))),"ERRO - Escolher apenas UMA opção")</f>
        <v>-</v>
      </c>
      <c r="E55" s="13">
        <v>3</v>
      </c>
    </row>
    <row r="56" spans="1:5" ht="80.25" customHeight="1" thickBot="1">
      <c r="A56" s="30" t="s">
        <v>103</v>
      </c>
      <c r="B56" s="230" t="s">
        <v>158</v>
      </c>
      <c r="C56" s="230"/>
      <c r="D56" s="230"/>
    </row>
    <row r="57" spans="1:5" ht="18.75" customHeight="1" thickBot="1">
      <c r="A57" s="271"/>
      <c r="B57" s="271"/>
      <c r="C57" s="271"/>
      <c r="D57" s="271"/>
    </row>
    <row r="58" spans="1:5" ht="14.45" customHeight="1">
      <c r="A58" s="248" t="s">
        <v>166</v>
      </c>
      <c r="B58" s="248"/>
      <c r="C58" s="43" t="s">
        <v>167</v>
      </c>
      <c r="D58" s="35" t="s">
        <v>168</v>
      </c>
    </row>
    <row r="59" spans="1:5" ht="36" customHeight="1">
      <c r="A59" s="263" t="s">
        <v>183</v>
      </c>
      <c r="B59" s="264"/>
      <c r="C59" s="265" t="e">
        <f>D34+D41+D48+D55</f>
        <v>#VALUE!</v>
      </c>
      <c r="D59" s="267" t="e">
        <f>C59/12*100</f>
        <v>#VALUE!</v>
      </c>
      <c r="E59" s="13">
        <f>SUM(E34:E58)</f>
        <v>12</v>
      </c>
    </row>
    <row r="60" spans="1:5" ht="35.25" customHeight="1" thickBot="1">
      <c r="A60" s="269" t="s">
        <v>169</v>
      </c>
      <c r="B60" s="270"/>
      <c r="C60" s="266"/>
      <c r="D60" s="268"/>
    </row>
    <row r="61" spans="1:5" ht="15.75" thickBot="1">
      <c r="A61" s="219"/>
      <c r="B61" s="220"/>
      <c r="C61" s="220"/>
      <c r="D61" s="221"/>
    </row>
    <row r="62" spans="1:5" ht="27.75" customHeight="1" thickBot="1">
      <c r="A62" s="222" t="s">
        <v>479</v>
      </c>
      <c r="B62" s="222"/>
      <c r="C62" s="222"/>
      <c r="D62" s="222"/>
    </row>
    <row r="63" spans="1:5" ht="33.75" customHeight="1" thickBot="1">
      <c r="A63" s="226" t="s">
        <v>170</v>
      </c>
      <c r="B63" s="226"/>
      <c r="C63" s="226"/>
      <c r="D63" s="226"/>
    </row>
    <row r="64" spans="1:5" ht="23.25" customHeight="1">
      <c r="A64" s="227" t="s">
        <v>106</v>
      </c>
      <c r="B64" s="228"/>
      <c r="C64" s="229"/>
      <c r="D64" s="37" t="s">
        <v>3</v>
      </c>
    </row>
    <row r="65" spans="1:5" ht="27" customHeight="1">
      <c r="A65" s="216" t="s">
        <v>465</v>
      </c>
      <c r="B65" s="217"/>
      <c r="C65" s="218"/>
      <c r="D65" s="3"/>
      <c r="E65" s="13">
        <v>3</v>
      </c>
    </row>
    <row r="66" spans="1:5" ht="27" customHeight="1">
      <c r="A66" s="216" t="s">
        <v>466</v>
      </c>
      <c r="B66" s="217"/>
      <c r="C66" s="218"/>
      <c r="D66" s="3"/>
      <c r="E66" s="13">
        <v>3</v>
      </c>
    </row>
    <row r="67" spans="1:5" ht="27" customHeight="1">
      <c r="A67" s="216" t="s">
        <v>467</v>
      </c>
      <c r="B67" s="217"/>
      <c r="C67" s="218"/>
      <c r="D67" s="3"/>
      <c r="E67" s="13">
        <v>3</v>
      </c>
    </row>
    <row r="68" spans="1:5" ht="27" customHeight="1">
      <c r="A68" s="216" t="s">
        <v>468</v>
      </c>
      <c r="B68" s="217"/>
      <c r="C68" s="218"/>
      <c r="D68" s="3"/>
      <c r="E68" s="13">
        <v>3</v>
      </c>
    </row>
    <row r="69" spans="1:5" ht="27" customHeight="1">
      <c r="A69" s="216" t="s">
        <v>469</v>
      </c>
      <c r="B69" s="217"/>
      <c r="C69" s="218"/>
      <c r="D69" s="3"/>
      <c r="E69" s="13">
        <v>3</v>
      </c>
    </row>
    <row r="70" spans="1:5" ht="27" customHeight="1">
      <c r="A70" s="216" t="s">
        <v>470</v>
      </c>
      <c r="B70" s="217"/>
      <c r="C70" s="218"/>
      <c r="D70" s="3"/>
      <c r="E70" s="13">
        <v>3</v>
      </c>
    </row>
    <row r="71" spans="1:5" ht="27" customHeight="1">
      <c r="A71" s="216" t="s">
        <v>471</v>
      </c>
      <c r="B71" s="217"/>
      <c r="C71" s="218"/>
      <c r="D71" s="3"/>
      <c r="E71" s="13">
        <v>3</v>
      </c>
    </row>
    <row r="72" spans="1:5" ht="27" customHeight="1">
      <c r="A72" s="216" t="s">
        <v>472</v>
      </c>
      <c r="B72" s="217"/>
      <c r="C72" s="218"/>
      <c r="D72" s="3"/>
      <c r="E72" s="13">
        <v>3</v>
      </c>
    </row>
    <row r="73" spans="1:5" ht="27" customHeight="1">
      <c r="A73" s="216" t="s">
        <v>473</v>
      </c>
      <c r="B73" s="217"/>
      <c r="C73" s="218"/>
      <c r="D73" s="3"/>
      <c r="E73" s="13">
        <v>3</v>
      </c>
    </row>
    <row r="74" spans="1:5" ht="27" customHeight="1">
      <c r="A74" s="216" t="s">
        <v>474</v>
      </c>
      <c r="B74" s="217"/>
      <c r="C74" s="218"/>
      <c r="D74" s="3"/>
      <c r="E74" s="13">
        <v>3</v>
      </c>
    </row>
    <row r="75" spans="1:5" ht="27" customHeight="1">
      <c r="A75" s="216" t="s">
        <v>475</v>
      </c>
      <c r="B75" s="217"/>
      <c r="C75" s="218"/>
      <c r="D75" s="3"/>
      <c r="E75" s="13">
        <v>3</v>
      </c>
    </row>
    <row r="76" spans="1:5" ht="27" customHeight="1">
      <c r="A76" s="216" t="s">
        <v>476</v>
      </c>
      <c r="B76" s="217"/>
      <c r="C76" s="218"/>
      <c r="D76" s="3"/>
      <c r="E76" s="13">
        <v>3</v>
      </c>
    </row>
    <row r="77" spans="1:5" ht="27" customHeight="1">
      <c r="A77" s="216" t="s">
        <v>477</v>
      </c>
      <c r="B77" s="217"/>
      <c r="C77" s="218"/>
      <c r="D77" s="3"/>
      <c r="E77" s="13">
        <v>3</v>
      </c>
    </row>
    <row r="78" spans="1:5" ht="27" customHeight="1">
      <c r="A78" s="216" t="s">
        <v>478</v>
      </c>
      <c r="B78" s="217"/>
      <c r="C78" s="218"/>
      <c r="D78" s="3"/>
      <c r="E78" s="13">
        <v>3</v>
      </c>
    </row>
    <row r="79" spans="1:5" ht="24.75" customHeight="1">
      <c r="A79" s="39"/>
      <c r="B79" s="40"/>
      <c r="C79" s="40" t="s">
        <v>171</v>
      </c>
      <c r="D79" s="41">
        <f>SUM(D65:D78)</f>
        <v>0</v>
      </c>
      <c r="E79" s="13">
        <f>SUM(E65:E78)</f>
        <v>42</v>
      </c>
    </row>
    <row r="80" spans="1:5" ht="80.25" customHeight="1" thickBot="1">
      <c r="A80" s="42" t="s">
        <v>103</v>
      </c>
      <c r="B80" s="230" t="s">
        <v>158</v>
      </c>
      <c r="C80" s="230"/>
      <c r="D80" s="230"/>
    </row>
    <row r="81" spans="1:5" ht="15" customHeight="1" thickBot="1">
      <c r="A81" s="231"/>
      <c r="B81" s="232"/>
      <c r="C81" s="232"/>
      <c r="D81" s="233"/>
    </row>
    <row r="82" spans="1:5" ht="15" customHeight="1">
      <c r="A82" s="248" t="s">
        <v>172</v>
      </c>
      <c r="B82" s="249"/>
      <c r="C82" s="43" t="s">
        <v>167</v>
      </c>
      <c r="D82" s="35" t="s">
        <v>168</v>
      </c>
    </row>
    <row r="83" spans="1:5" ht="33" customHeight="1">
      <c r="A83" s="250" t="s">
        <v>173</v>
      </c>
      <c r="B83" s="251"/>
      <c r="C83" s="252">
        <f>D79</f>
        <v>0</v>
      </c>
      <c r="D83" s="254">
        <f>C83/42*100</f>
        <v>0</v>
      </c>
    </row>
    <row r="84" spans="1:5" ht="33" customHeight="1" thickBot="1">
      <c r="A84" s="256" t="s">
        <v>169</v>
      </c>
      <c r="B84" s="257"/>
      <c r="C84" s="253"/>
      <c r="D84" s="255"/>
    </row>
    <row r="85" spans="1:5" ht="15" customHeight="1" thickBot="1">
      <c r="A85" s="219"/>
      <c r="B85" s="220"/>
      <c r="C85" s="220"/>
      <c r="D85" s="221"/>
    </row>
    <row r="86" spans="1:5" ht="15.75" thickBot="1">
      <c r="A86" s="201" t="s">
        <v>497</v>
      </c>
      <c r="B86" s="201"/>
      <c r="C86" s="201"/>
      <c r="D86" s="201"/>
    </row>
    <row r="87" spans="1:5" ht="35.25" customHeight="1">
      <c r="A87" s="258" t="s">
        <v>174</v>
      </c>
      <c r="B87" s="258"/>
      <c r="C87" s="258"/>
      <c r="D87" s="258"/>
    </row>
    <row r="88" spans="1:5" ht="24" customHeight="1">
      <c r="A88" s="259" t="s">
        <v>155</v>
      </c>
      <c r="B88" s="206"/>
      <c r="C88" s="206"/>
      <c r="D88" s="207"/>
    </row>
    <row r="89" spans="1:5" ht="15" customHeight="1">
      <c r="A89" s="205" t="s">
        <v>199</v>
      </c>
      <c r="B89" s="206"/>
      <c r="C89" s="206"/>
      <c r="D89" s="207"/>
    </row>
    <row r="90" spans="1:5" s="47" customFormat="1" ht="37.5" customHeight="1">
      <c r="A90" s="205" t="s">
        <v>201</v>
      </c>
      <c r="B90" s="206"/>
      <c r="C90" s="206"/>
      <c r="D90" s="207"/>
      <c r="E90" s="45"/>
    </row>
    <row r="91" spans="1:5" ht="31.5" customHeight="1">
      <c r="A91" s="205" t="s">
        <v>200</v>
      </c>
      <c r="B91" s="206"/>
      <c r="C91" s="206"/>
      <c r="D91" s="207"/>
    </row>
    <row r="92" spans="1:5" ht="36.75" customHeight="1" thickBot="1">
      <c r="A92" s="260" t="s">
        <v>184</v>
      </c>
      <c r="B92" s="261"/>
      <c r="C92" s="261"/>
      <c r="D92" s="262"/>
    </row>
    <row r="93" spans="1:5" ht="15" customHeight="1" thickBot="1">
      <c r="A93" s="223" t="s">
        <v>498</v>
      </c>
      <c r="B93" s="223"/>
      <c r="C93" s="223"/>
      <c r="D93" s="223"/>
    </row>
    <row r="94" spans="1:5" ht="63" customHeight="1">
      <c r="A94" s="238" t="s">
        <v>187</v>
      </c>
      <c r="B94" s="239"/>
      <c r="C94" s="239"/>
      <c r="D94" s="241"/>
    </row>
    <row r="95" spans="1:5" ht="29.45" customHeight="1">
      <c r="A95" s="224" t="s">
        <v>203</v>
      </c>
      <c r="B95" s="225"/>
      <c r="C95" s="225"/>
      <c r="D95" s="48" t="s">
        <v>8</v>
      </c>
    </row>
    <row r="96" spans="1:5" ht="23.25" customHeight="1">
      <c r="A96" s="224" t="s">
        <v>176</v>
      </c>
      <c r="B96" s="225"/>
      <c r="C96" s="225"/>
      <c r="D96" s="49" t="s">
        <v>3</v>
      </c>
    </row>
    <row r="97" spans="1:5" ht="27.75" customHeight="1">
      <c r="A97" s="238" t="s">
        <v>9</v>
      </c>
      <c r="B97" s="239"/>
      <c r="C97" s="239"/>
      <c r="D97" s="2"/>
      <c r="E97" s="12">
        <v>3</v>
      </c>
    </row>
    <row r="98" spans="1:5" ht="27.75" customHeight="1">
      <c r="A98" s="238" t="s">
        <v>10</v>
      </c>
      <c r="B98" s="239"/>
      <c r="C98" s="239"/>
      <c r="D98" s="2"/>
      <c r="E98" s="12">
        <v>3</v>
      </c>
    </row>
    <row r="99" spans="1:5" ht="27.75" customHeight="1">
      <c r="A99" s="238" t="s">
        <v>11</v>
      </c>
      <c r="B99" s="239"/>
      <c r="C99" s="239"/>
      <c r="D99" s="2"/>
      <c r="E99" s="12">
        <v>3</v>
      </c>
    </row>
    <row r="100" spans="1:5" ht="27.75" customHeight="1">
      <c r="A100" s="245" t="s">
        <v>12</v>
      </c>
      <c r="B100" s="246"/>
      <c r="C100" s="246"/>
      <c r="D100" s="2"/>
      <c r="E100" s="12">
        <v>3</v>
      </c>
    </row>
    <row r="101" spans="1:5" s="32" customFormat="1" ht="27.75" customHeight="1">
      <c r="A101" s="238" t="s">
        <v>13</v>
      </c>
      <c r="B101" s="239"/>
      <c r="C101" s="239"/>
      <c r="D101" s="2"/>
      <c r="E101" s="12">
        <v>3</v>
      </c>
    </row>
    <row r="102" spans="1:5" s="32" customFormat="1" ht="27.75" customHeight="1">
      <c r="A102" s="238" t="s">
        <v>14</v>
      </c>
      <c r="B102" s="239"/>
      <c r="C102" s="239"/>
      <c r="D102" s="2"/>
      <c r="E102" s="12">
        <v>3</v>
      </c>
    </row>
    <row r="103" spans="1:5" ht="27.75" customHeight="1">
      <c r="A103" s="238" t="s">
        <v>15</v>
      </c>
      <c r="B103" s="239"/>
      <c r="C103" s="239"/>
      <c r="D103" s="2"/>
      <c r="E103" s="12">
        <v>3</v>
      </c>
    </row>
    <row r="104" spans="1:5" ht="27.75" customHeight="1">
      <c r="A104" s="238" t="s">
        <v>16</v>
      </c>
      <c r="B104" s="239"/>
      <c r="C104" s="239"/>
      <c r="D104" s="2"/>
      <c r="E104" s="12">
        <v>3</v>
      </c>
    </row>
    <row r="105" spans="1:5" ht="27.75" customHeight="1">
      <c r="A105" s="238" t="s">
        <v>17</v>
      </c>
      <c r="B105" s="239"/>
      <c r="C105" s="239"/>
      <c r="D105" s="2"/>
      <c r="E105" s="12">
        <v>3</v>
      </c>
    </row>
    <row r="106" spans="1:5" ht="27.75" customHeight="1">
      <c r="A106" s="238" t="s">
        <v>18</v>
      </c>
      <c r="B106" s="239"/>
      <c r="C106" s="239"/>
      <c r="D106" s="2"/>
      <c r="E106" s="12">
        <v>3</v>
      </c>
    </row>
    <row r="107" spans="1:5" ht="27.75" customHeight="1">
      <c r="A107" s="238" t="s">
        <v>19</v>
      </c>
      <c r="B107" s="239"/>
      <c r="C107" s="239"/>
      <c r="D107" s="2"/>
      <c r="E107" s="12">
        <v>3</v>
      </c>
    </row>
    <row r="108" spans="1:5" ht="27.75" customHeight="1">
      <c r="A108" s="238" t="s">
        <v>20</v>
      </c>
      <c r="B108" s="239"/>
      <c r="C108" s="239"/>
      <c r="D108" s="2"/>
      <c r="E108" s="12">
        <v>3</v>
      </c>
    </row>
    <row r="109" spans="1:5" ht="27.75" customHeight="1">
      <c r="A109" s="238" t="s">
        <v>21</v>
      </c>
      <c r="B109" s="239"/>
      <c r="C109" s="239"/>
      <c r="D109" s="2"/>
      <c r="E109" s="12">
        <v>3</v>
      </c>
    </row>
    <row r="110" spans="1:5" ht="27" customHeight="1">
      <c r="A110" s="224" t="s">
        <v>177</v>
      </c>
      <c r="B110" s="225"/>
      <c r="C110" s="225"/>
      <c r="D110" s="49" t="s">
        <v>3</v>
      </c>
    </row>
    <row r="111" spans="1:5" ht="27" customHeight="1">
      <c r="A111" s="272" t="s">
        <v>22</v>
      </c>
      <c r="B111" s="273"/>
      <c r="C111" s="273"/>
      <c r="D111" s="2"/>
      <c r="E111" s="12">
        <v>3</v>
      </c>
    </row>
    <row r="112" spans="1:5" ht="27" customHeight="1">
      <c r="A112" s="272" t="s">
        <v>23</v>
      </c>
      <c r="B112" s="273"/>
      <c r="C112" s="273"/>
      <c r="D112" s="2"/>
      <c r="E112" s="12">
        <v>3</v>
      </c>
    </row>
    <row r="113" spans="1:5" ht="27" customHeight="1">
      <c r="A113" s="272" t="s">
        <v>24</v>
      </c>
      <c r="B113" s="273"/>
      <c r="C113" s="273"/>
      <c r="D113" s="2"/>
      <c r="E113" s="12">
        <v>3</v>
      </c>
    </row>
    <row r="114" spans="1:5" ht="27" customHeight="1">
      <c r="A114" s="244" t="s">
        <v>175</v>
      </c>
      <c r="B114" s="244"/>
      <c r="C114" s="244"/>
      <c r="D114" s="29">
        <f>SUM(D97:D113)</f>
        <v>0</v>
      </c>
      <c r="E114" s="12">
        <f>SUM(E97:E113)</f>
        <v>48</v>
      </c>
    </row>
    <row r="115" spans="1:5" ht="80.25" customHeight="1" thickBot="1">
      <c r="A115" s="50" t="s">
        <v>103</v>
      </c>
      <c r="B115" s="230" t="s">
        <v>158</v>
      </c>
      <c r="C115" s="230"/>
      <c r="D115" s="230"/>
    </row>
    <row r="116" spans="1:5" ht="15" customHeight="1">
      <c r="A116" s="281" t="s">
        <v>178</v>
      </c>
      <c r="B116" s="282"/>
      <c r="C116" s="51" t="s">
        <v>185</v>
      </c>
      <c r="D116" s="52" t="s">
        <v>186</v>
      </c>
    </row>
    <row r="117" spans="1:5" ht="44.25" customHeight="1" thickBot="1">
      <c r="A117" s="283"/>
      <c r="B117" s="284"/>
      <c r="C117" s="53">
        <f>D114</f>
        <v>0</v>
      </c>
      <c r="D117" s="54">
        <f>C117/48*100</f>
        <v>0</v>
      </c>
    </row>
    <row r="118" spans="1:5" ht="15" customHeight="1">
      <c r="A118" s="208"/>
      <c r="B118" s="209"/>
      <c r="C118" s="209"/>
      <c r="D118" s="210"/>
    </row>
    <row r="119" spans="1:5" ht="34.5" customHeight="1">
      <c r="A119" s="238" t="s">
        <v>188</v>
      </c>
      <c r="B119" s="239"/>
      <c r="C119" s="239"/>
      <c r="D119" s="241"/>
    </row>
    <row r="120" spans="1:5" ht="27" customHeight="1">
      <c r="A120" s="280" t="s">
        <v>196</v>
      </c>
      <c r="B120" s="280"/>
      <c r="C120" s="280"/>
      <c r="D120" s="49" t="s">
        <v>8</v>
      </c>
    </row>
    <row r="121" spans="1:5" ht="27" customHeight="1">
      <c r="A121" s="243" t="s">
        <v>193</v>
      </c>
      <c r="B121" s="243"/>
      <c r="C121" s="243"/>
      <c r="D121" s="49" t="s">
        <v>3</v>
      </c>
    </row>
    <row r="122" spans="1:5" s="47" customFormat="1" ht="27" customHeight="1">
      <c r="A122" s="274" t="s">
        <v>25</v>
      </c>
      <c r="B122" s="274"/>
      <c r="C122" s="274"/>
      <c r="D122" s="4"/>
      <c r="E122" s="5">
        <v>3</v>
      </c>
    </row>
    <row r="123" spans="1:5" ht="27" customHeight="1">
      <c r="A123" s="274" t="s">
        <v>26</v>
      </c>
      <c r="B123" s="274"/>
      <c r="C123" s="274"/>
      <c r="D123" s="4"/>
      <c r="E123" s="5">
        <v>3</v>
      </c>
    </row>
    <row r="124" spans="1:5" ht="27" customHeight="1">
      <c r="A124" s="274" t="s">
        <v>27</v>
      </c>
      <c r="B124" s="274"/>
      <c r="C124" s="274"/>
      <c r="D124" s="4"/>
      <c r="E124" s="5">
        <v>3</v>
      </c>
    </row>
    <row r="125" spans="1:5" ht="27" customHeight="1">
      <c r="A125" s="279" t="s">
        <v>28</v>
      </c>
      <c r="B125" s="279"/>
      <c r="C125" s="279"/>
      <c r="D125" s="4"/>
      <c r="E125" s="5">
        <v>3</v>
      </c>
    </row>
    <row r="126" spans="1:5" ht="27" customHeight="1">
      <c r="A126" s="274" t="s">
        <v>29</v>
      </c>
      <c r="B126" s="274"/>
      <c r="C126" s="274"/>
      <c r="D126" s="4"/>
      <c r="E126" s="5">
        <v>3</v>
      </c>
    </row>
    <row r="127" spans="1:5" ht="27" customHeight="1">
      <c r="A127" s="274" t="s">
        <v>30</v>
      </c>
      <c r="B127" s="274"/>
      <c r="C127" s="274"/>
      <c r="D127" s="4"/>
      <c r="E127" s="5">
        <v>3</v>
      </c>
    </row>
    <row r="128" spans="1:5" ht="27" customHeight="1">
      <c r="A128" s="274" t="s">
        <v>31</v>
      </c>
      <c r="B128" s="274"/>
      <c r="C128" s="274"/>
      <c r="D128" s="4"/>
      <c r="E128" s="5">
        <v>3</v>
      </c>
    </row>
    <row r="129" spans="1:5" ht="27" customHeight="1">
      <c r="A129" s="274" t="s">
        <v>32</v>
      </c>
      <c r="B129" s="274"/>
      <c r="C129" s="274"/>
      <c r="D129" s="4"/>
      <c r="E129" s="5">
        <v>3</v>
      </c>
    </row>
    <row r="130" spans="1:5" ht="27" customHeight="1">
      <c r="A130" s="224" t="s">
        <v>177</v>
      </c>
      <c r="B130" s="225"/>
      <c r="C130" s="225"/>
      <c r="D130" s="49" t="s">
        <v>3</v>
      </c>
      <c r="E130" s="12"/>
    </row>
    <row r="131" spans="1:5" ht="27" customHeight="1">
      <c r="A131" s="272" t="s">
        <v>33</v>
      </c>
      <c r="B131" s="273"/>
      <c r="C131" s="273"/>
      <c r="D131" s="2"/>
      <c r="E131" s="12">
        <v>3</v>
      </c>
    </row>
    <row r="132" spans="1:5" ht="27" customHeight="1">
      <c r="A132" s="272" t="s">
        <v>34</v>
      </c>
      <c r="B132" s="273"/>
      <c r="C132" s="273"/>
      <c r="D132" s="2"/>
      <c r="E132" s="12">
        <v>3</v>
      </c>
    </row>
    <row r="133" spans="1:5" ht="27" customHeight="1">
      <c r="A133" s="272" t="s">
        <v>35</v>
      </c>
      <c r="B133" s="273"/>
      <c r="C133" s="273"/>
      <c r="D133" s="2"/>
      <c r="E133" s="12">
        <v>3</v>
      </c>
    </row>
    <row r="134" spans="1:5" ht="27" customHeight="1">
      <c r="A134" s="194" t="s">
        <v>194</v>
      </c>
      <c r="B134" s="194"/>
      <c r="C134" s="194"/>
      <c r="D134" s="55">
        <f>SUM(D122:D133)</f>
        <v>0</v>
      </c>
      <c r="E134" s="13">
        <f>SUM(E122:E133)</f>
        <v>33</v>
      </c>
    </row>
    <row r="135" spans="1:5" ht="80.25" customHeight="1" thickBot="1">
      <c r="A135" s="56" t="s">
        <v>103</v>
      </c>
      <c r="B135" s="240" t="s">
        <v>158</v>
      </c>
      <c r="C135" s="240"/>
      <c r="D135" s="240"/>
    </row>
    <row r="136" spans="1:5" ht="31.5" customHeight="1">
      <c r="A136" s="275" t="s">
        <v>195</v>
      </c>
      <c r="B136" s="276"/>
      <c r="C136" s="57" t="s">
        <v>179</v>
      </c>
      <c r="D136" s="58" t="s">
        <v>180</v>
      </c>
    </row>
    <row r="137" spans="1:5" ht="31.5" customHeight="1" thickBot="1">
      <c r="A137" s="277"/>
      <c r="B137" s="278"/>
      <c r="C137" s="59">
        <f>D134</f>
        <v>0</v>
      </c>
      <c r="D137" s="60">
        <f>C137/33*100</f>
        <v>0</v>
      </c>
    </row>
    <row r="138" spans="1:5" ht="15" customHeight="1">
      <c r="A138" s="211"/>
      <c r="B138" s="212"/>
      <c r="C138" s="212"/>
      <c r="D138" s="213"/>
    </row>
    <row r="139" spans="1:5" ht="54" customHeight="1">
      <c r="A139" s="238" t="s">
        <v>204</v>
      </c>
      <c r="B139" s="239"/>
      <c r="C139" s="239"/>
      <c r="D139" s="241"/>
    </row>
    <row r="140" spans="1:5" ht="28.5" customHeight="1">
      <c r="A140" s="224" t="s">
        <v>495</v>
      </c>
      <c r="B140" s="225"/>
      <c r="C140" s="225"/>
      <c r="D140" s="48" t="s">
        <v>8</v>
      </c>
    </row>
    <row r="141" spans="1:5" ht="15" customHeight="1">
      <c r="A141" s="224" t="s">
        <v>193</v>
      </c>
      <c r="B141" s="225"/>
      <c r="C141" s="225"/>
      <c r="D141" s="49" t="s">
        <v>3</v>
      </c>
    </row>
    <row r="142" spans="1:5" ht="27" customHeight="1">
      <c r="A142" s="274" t="s">
        <v>490</v>
      </c>
      <c r="B142" s="274"/>
      <c r="C142" s="274"/>
      <c r="D142" s="95"/>
      <c r="E142" s="12">
        <v>3</v>
      </c>
    </row>
    <row r="143" spans="1:5" ht="27" customHeight="1">
      <c r="A143" s="274" t="s">
        <v>491</v>
      </c>
      <c r="B143" s="274"/>
      <c r="C143" s="274"/>
      <c r="D143" s="95"/>
      <c r="E143" s="12">
        <v>3</v>
      </c>
    </row>
    <row r="144" spans="1:5" ht="27" customHeight="1">
      <c r="A144" s="287" t="s">
        <v>492</v>
      </c>
      <c r="B144" s="288"/>
      <c r="C144" s="289"/>
      <c r="D144" s="95"/>
      <c r="E144" s="12">
        <v>3</v>
      </c>
    </row>
    <row r="145" spans="1:5" ht="27" customHeight="1">
      <c r="A145" s="274" t="s">
        <v>493</v>
      </c>
      <c r="B145" s="274"/>
      <c r="C145" s="274"/>
      <c r="D145" s="95"/>
      <c r="E145" s="12">
        <v>3</v>
      </c>
    </row>
    <row r="146" spans="1:5" ht="27" customHeight="1">
      <c r="A146" s="224" t="s">
        <v>177</v>
      </c>
      <c r="B146" s="225"/>
      <c r="C146" s="225"/>
      <c r="D146" s="49" t="s">
        <v>3</v>
      </c>
      <c r="E146" s="12"/>
    </row>
    <row r="147" spans="1:5" ht="27" customHeight="1">
      <c r="A147" s="238" t="s">
        <v>494</v>
      </c>
      <c r="B147" s="239"/>
      <c r="C147" s="239"/>
      <c r="D147" s="2"/>
      <c r="E147" s="12">
        <v>3</v>
      </c>
    </row>
    <row r="148" spans="1:5" ht="27" customHeight="1">
      <c r="A148" s="238" t="s">
        <v>36</v>
      </c>
      <c r="B148" s="239"/>
      <c r="C148" s="239"/>
      <c r="D148" s="2"/>
      <c r="E148" s="12">
        <v>3</v>
      </c>
    </row>
    <row r="149" spans="1:5" ht="27" customHeight="1">
      <c r="A149" s="238" t="s">
        <v>37</v>
      </c>
      <c r="B149" s="239"/>
      <c r="C149" s="239"/>
      <c r="D149" s="2"/>
      <c r="E149" s="12">
        <v>3</v>
      </c>
    </row>
    <row r="150" spans="1:5" ht="27" customHeight="1">
      <c r="A150" s="194" t="s">
        <v>197</v>
      </c>
      <c r="B150" s="194"/>
      <c r="C150" s="194"/>
      <c r="D150" s="55">
        <f>SUM(D142:D149)</f>
        <v>0</v>
      </c>
      <c r="E150" s="13">
        <f>SUM(E142:E149)</f>
        <v>21</v>
      </c>
    </row>
    <row r="151" spans="1:5" ht="80.25" customHeight="1" thickBot="1">
      <c r="A151" s="61" t="s">
        <v>103</v>
      </c>
      <c r="B151" s="240" t="s">
        <v>158</v>
      </c>
      <c r="C151" s="240"/>
      <c r="D151" s="240"/>
    </row>
    <row r="152" spans="1:5" ht="30" customHeight="1">
      <c r="A152" s="285" t="s">
        <v>198</v>
      </c>
      <c r="B152" s="286"/>
      <c r="C152" s="57" t="s">
        <v>179</v>
      </c>
      <c r="D152" s="58" t="s">
        <v>180</v>
      </c>
    </row>
    <row r="153" spans="1:5" ht="30" customHeight="1" thickBot="1">
      <c r="A153" s="189"/>
      <c r="B153" s="190"/>
      <c r="C153" s="59">
        <f>D150</f>
        <v>0</v>
      </c>
      <c r="D153" s="60">
        <f>C153/21*100</f>
        <v>0</v>
      </c>
    </row>
    <row r="154" spans="1:5" ht="15" customHeight="1">
      <c r="A154" s="208"/>
      <c r="B154" s="209"/>
      <c r="C154" s="209"/>
      <c r="D154" s="210"/>
    </row>
    <row r="155" spans="1:5" ht="49.5" customHeight="1">
      <c r="A155" s="238" t="s">
        <v>189</v>
      </c>
      <c r="B155" s="239"/>
      <c r="C155" s="239"/>
      <c r="D155" s="241"/>
    </row>
    <row r="156" spans="1:5" ht="27" customHeight="1">
      <c r="A156" s="224" t="s">
        <v>464</v>
      </c>
      <c r="B156" s="225"/>
      <c r="C156" s="225"/>
      <c r="D156" s="48" t="s">
        <v>8</v>
      </c>
    </row>
    <row r="157" spans="1:5" ht="27" customHeight="1">
      <c r="A157" s="224" t="s">
        <v>193</v>
      </c>
      <c r="B157" s="225"/>
      <c r="C157" s="225"/>
      <c r="D157" s="49" t="s">
        <v>3</v>
      </c>
    </row>
    <row r="158" spans="1:5" s="47" customFormat="1" ht="27" customHeight="1">
      <c r="A158" s="238" t="s">
        <v>38</v>
      </c>
      <c r="B158" s="239"/>
      <c r="C158" s="239"/>
      <c r="D158" s="95"/>
      <c r="E158" s="5">
        <v>3</v>
      </c>
    </row>
    <row r="159" spans="1:5" ht="27" customHeight="1">
      <c r="A159" s="238" t="s">
        <v>39</v>
      </c>
      <c r="B159" s="239"/>
      <c r="C159" s="239"/>
      <c r="D159" s="95"/>
      <c r="E159" s="5">
        <v>3</v>
      </c>
    </row>
    <row r="160" spans="1:5" ht="27" customHeight="1">
      <c r="A160" s="238" t="s">
        <v>40</v>
      </c>
      <c r="B160" s="239"/>
      <c r="C160" s="239"/>
      <c r="D160" s="95"/>
      <c r="E160" s="5">
        <v>3</v>
      </c>
    </row>
    <row r="161" spans="1:5" ht="27" customHeight="1">
      <c r="A161" s="245" t="s">
        <v>41</v>
      </c>
      <c r="B161" s="246"/>
      <c r="C161" s="246"/>
      <c r="D161" s="95"/>
      <c r="E161" s="5">
        <v>3</v>
      </c>
    </row>
    <row r="162" spans="1:5" ht="27" customHeight="1">
      <c r="A162" s="238" t="s">
        <v>42</v>
      </c>
      <c r="B162" s="239"/>
      <c r="C162" s="239"/>
      <c r="D162" s="95"/>
      <c r="E162" s="5">
        <v>3</v>
      </c>
    </row>
    <row r="163" spans="1:5" ht="27" customHeight="1">
      <c r="A163" s="238" t="s">
        <v>43</v>
      </c>
      <c r="B163" s="239"/>
      <c r="C163" s="239"/>
      <c r="D163" s="95"/>
      <c r="E163" s="5">
        <v>3</v>
      </c>
    </row>
    <row r="164" spans="1:5" ht="27" customHeight="1">
      <c r="A164" s="238" t="s">
        <v>44</v>
      </c>
      <c r="B164" s="239"/>
      <c r="C164" s="239"/>
      <c r="D164" s="95"/>
      <c r="E164" s="5">
        <v>3</v>
      </c>
    </row>
    <row r="165" spans="1:5" ht="27" customHeight="1">
      <c r="A165" s="238" t="s">
        <v>45</v>
      </c>
      <c r="B165" s="239"/>
      <c r="C165" s="239"/>
      <c r="D165" s="95"/>
      <c r="E165" s="5">
        <v>3</v>
      </c>
    </row>
    <row r="166" spans="1:5" ht="27" customHeight="1">
      <c r="A166" s="224" t="s">
        <v>177</v>
      </c>
      <c r="B166" s="225"/>
      <c r="C166" s="225"/>
      <c r="D166" s="49" t="s">
        <v>3</v>
      </c>
    </row>
    <row r="167" spans="1:5" ht="27" customHeight="1">
      <c r="A167" s="238" t="s">
        <v>46</v>
      </c>
      <c r="B167" s="239"/>
      <c r="C167" s="239"/>
      <c r="D167" s="2"/>
      <c r="E167" s="5">
        <v>3</v>
      </c>
    </row>
    <row r="168" spans="1:5" ht="27" customHeight="1">
      <c r="A168" s="238" t="s">
        <v>47</v>
      </c>
      <c r="B168" s="239"/>
      <c r="C168" s="239"/>
      <c r="D168" s="2"/>
      <c r="E168" s="5">
        <v>3</v>
      </c>
    </row>
    <row r="169" spans="1:5" ht="27" customHeight="1">
      <c r="A169" s="238" t="s">
        <v>48</v>
      </c>
      <c r="B169" s="239"/>
      <c r="C169" s="239"/>
      <c r="D169" s="2"/>
      <c r="E169" s="5">
        <v>3</v>
      </c>
    </row>
    <row r="170" spans="1:5" ht="27" customHeight="1">
      <c r="A170" s="245" t="s">
        <v>49</v>
      </c>
      <c r="B170" s="246"/>
      <c r="C170" s="246"/>
      <c r="D170" s="2"/>
      <c r="E170" s="5">
        <v>3</v>
      </c>
    </row>
    <row r="171" spans="1:5" ht="27" customHeight="1">
      <c r="A171" s="238" t="s">
        <v>50</v>
      </c>
      <c r="B171" s="239"/>
      <c r="C171" s="239"/>
      <c r="D171" s="2"/>
      <c r="E171" s="5">
        <v>3</v>
      </c>
    </row>
    <row r="172" spans="1:5" ht="27" customHeight="1">
      <c r="A172" s="238" t="s">
        <v>51</v>
      </c>
      <c r="B172" s="239"/>
      <c r="C172" s="239"/>
      <c r="D172" s="2"/>
      <c r="E172" s="5">
        <v>3</v>
      </c>
    </row>
    <row r="173" spans="1:5" ht="24" customHeight="1">
      <c r="A173" s="194" t="s">
        <v>205</v>
      </c>
      <c r="B173" s="194"/>
      <c r="C173" s="194"/>
      <c r="D173" s="55">
        <f>SUM(D158:D172)</f>
        <v>0</v>
      </c>
      <c r="E173" s="5">
        <f>SUM(E158:E172)</f>
        <v>42</v>
      </c>
    </row>
    <row r="174" spans="1:5" s="47" customFormat="1" ht="80.25" customHeight="1" thickBot="1">
      <c r="A174" s="62" t="s">
        <v>103</v>
      </c>
      <c r="B174" s="240" t="s">
        <v>158</v>
      </c>
      <c r="C174" s="240"/>
      <c r="D174" s="240"/>
      <c r="E174" s="5"/>
    </row>
    <row r="175" spans="1:5" ht="24" customHeight="1">
      <c r="A175" s="187" t="s">
        <v>206</v>
      </c>
      <c r="B175" s="188"/>
      <c r="C175" s="57" t="s">
        <v>179</v>
      </c>
      <c r="D175" s="58" t="s">
        <v>180</v>
      </c>
    </row>
    <row r="176" spans="1:5" ht="24" customHeight="1" thickBot="1">
      <c r="A176" s="189"/>
      <c r="B176" s="190"/>
      <c r="C176" s="59">
        <f>D173</f>
        <v>0</v>
      </c>
      <c r="D176" s="60">
        <f>C176/42*100</f>
        <v>0</v>
      </c>
    </row>
    <row r="177" spans="1:5" ht="19.5" customHeight="1" thickBot="1">
      <c r="A177" s="340"/>
      <c r="B177" s="341"/>
      <c r="C177" s="341"/>
      <c r="D177" s="342"/>
    </row>
    <row r="178" spans="1:5" ht="24.75" customHeight="1">
      <c r="A178" s="187" t="s">
        <v>207</v>
      </c>
      <c r="B178" s="188"/>
      <c r="C178" s="57" t="s">
        <v>208</v>
      </c>
      <c r="D178" s="63" t="s">
        <v>209</v>
      </c>
    </row>
    <row r="179" spans="1:5" ht="24.75" customHeight="1" thickBot="1">
      <c r="A179" s="189"/>
      <c r="B179" s="190"/>
      <c r="C179" s="64">
        <f>C117+C137+C153+C176</f>
        <v>0</v>
      </c>
      <c r="D179" s="65">
        <f>C179/144*100</f>
        <v>0</v>
      </c>
      <c r="E179" s="13">
        <f>E114+E134+E150+E173</f>
        <v>144</v>
      </c>
    </row>
    <row r="180" spans="1:5" ht="15" customHeight="1">
      <c r="A180" s="126"/>
      <c r="B180" s="126"/>
      <c r="C180" s="126"/>
      <c r="D180" s="126"/>
    </row>
    <row r="181" spans="1:5" ht="15" customHeight="1">
      <c r="A181" s="242" t="s">
        <v>438</v>
      </c>
      <c r="B181" s="242"/>
      <c r="C181" s="242"/>
      <c r="D181" s="242"/>
    </row>
    <row r="182" spans="1:5" ht="28.5" customHeight="1">
      <c r="A182" s="238" t="s">
        <v>210</v>
      </c>
      <c r="B182" s="239"/>
      <c r="C182" s="239"/>
      <c r="D182" s="241"/>
    </row>
    <row r="183" spans="1:5" ht="27" customHeight="1">
      <c r="A183" s="224" t="s">
        <v>215</v>
      </c>
      <c r="B183" s="225"/>
      <c r="C183" s="225"/>
      <c r="D183" s="48" t="s">
        <v>8</v>
      </c>
    </row>
    <row r="184" spans="1:5" ht="27" customHeight="1">
      <c r="A184" s="224" t="s">
        <v>193</v>
      </c>
      <c r="B184" s="225"/>
      <c r="C184" s="225"/>
      <c r="D184" s="49" t="s">
        <v>3</v>
      </c>
    </row>
    <row r="185" spans="1:5" ht="27" customHeight="1">
      <c r="A185" s="238" t="s">
        <v>52</v>
      </c>
      <c r="B185" s="239"/>
      <c r="C185" s="239"/>
      <c r="D185" s="96"/>
      <c r="E185" s="12">
        <v>3</v>
      </c>
    </row>
    <row r="186" spans="1:5" ht="27" customHeight="1">
      <c r="A186" s="238" t="s">
        <v>53</v>
      </c>
      <c r="B186" s="239"/>
      <c r="C186" s="239"/>
      <c r="D186" s="96"/>
      <c r="E186" s="12">
        <v>3</v>
      </c>
    </row>
    <row r="187" spans="1:5" ht="27" customHeight="1">
      <c r="A187" s="238" t="s">
        <v>54</v>
      </c>
      <c r="B187" s="239"/>
      <c r="C187" s="239"/>
      <c r="D187" s="96"/>
      <c r="E187" s="12">
        <v>3</v>
      </c>
    </row>
    <row r="188" spans="1:5" ht="27" customHeight="1">
      <c r="A188" s="245" t="s">
        <v>55</v>
      </c>
      <c r="B188" s="246"/>
      <c r="C188" s="246"/>
      <c r="D188" s="96"/>
      <c r="E188" s="12">
        <v>3</v>
      </c>
    </row>
    <row r="189" spans="1:5" ht="27" customHeight="1">
      <c r="A189" s="224" t="s">
        <v>177</v>
      </c>
      <c r="B189" s="225"/>
      <c r="C189" s="225"/>
      <c r="D189" s="49" t="s">
        <v>3</v>
      </c>
    </row>
    <row r="190" spans="1:5" ht="27" customHeight="1">
      <c r="A190" s="238" t="s">
        <v>56</v>
      </c>
      <c r="B190" s="239"/>
      <c r="C190" s="239"/>
      <c r="D190" s="2"/>
      <c r="E190" s="12">
        <v>3</v>
      </c>
    </row>
    <row r="191" spans="1:5" ht="27" customHeight="1">
      <c r="A191" s="238" t="s">
        <v>57</v>
      </c>
      <c r="B191" s="239"/>
      <c r="C191" s="239"/>
      <c r="D191" s="2"/>
      <c r="E191" s="12">
        <v>3</v>
      </c>
    </row>
    <row r="192" spans="1:5" ht="27" customHeight="1">
      <c r="A192" s="194" t="s">
        <v>213</v>
      </c>
      <c r="B192" s="194"/>
      <c r="C192" s="194"/>
      <c r="D192" s="55">
        <f>SUM(D185:D191)</f>
        <v>0</v>
      </c>
      <c r="E192" s="13">
        <f>SUM(E185:E191)</f>
        <v>18</v>
      </c>
    </row>
    <row r="193" spans="1:5" ht="80.25" customHeight="1" thickBot="1">
      <c r="A193" s="66" t="s">
        <v>103</v>
      </c>
      <c r="B193" s="240" t="s">
        <v>158</v>
      </c>
      <c r="C193" s="240"/>
      <c r="D193" s="240"/>
    </row>
    <row r="194" spans="1:5" ht="27" customHeight="1">
      <c r="A194" s="187" t="s">
        <v>214</v>
      </c>
      <c r="B194" s="188"/>
      <c r="C194" s="57" t="s">
        <v>179</v>
      </c>
      <c r="D194" s="58" t="s">
        <v>180</v>
      </c>
    </row>
    <row r="195" spans="1:5" ht="27" customHeight="1" thickBot="1">
      <c r="A195" s="189"/>
      <c r="B195" s="190"/>
      <c r="C195" s="67">
        <f>D192</f>
        <v>0</v>
      </c>
      <c r="D195" s="60">
        <f>C195/18*100</f>
        <v>0</v>
      </c>
    </row>
    <row r="196" spans="1:5" ht="15" customHeight="1">
      <c r="A196" s="343"/>
      <c r="B196" s="344"/>
      <c r="C196" s="344"/>
      <c r="D196" s="345"/>
    </row>
    <row r="197" spans="1:5" ht="37.5" customHeight="1">
      <c r="A197" s="184" t="s">
        <v>211</v>
      </c>
      <c r="B197" s="185"/>
      <c r="C197" s="185"/>
      <c r="D197" s="237"/>
    </row>
    <row r="198" spans="1:5" ht="27.75" customHeight="1">
      <c r="A198" s="198" t="s">
        <v>219</v>
      </c>
      <c r="B198" s="199"/>
      <c r="C198" s="200"/>
      <c r="D198" s="48" t="s">
        <v>8</v>
      </c>
    </row>
    <row r="199" spans="1:5" ht="27" customHeight="1">
      <c r="A199" s="224" t="s">
        <v>218</v>
      </c>
      <c r="B199" s="225"/>
      <c r="C199" s="225"/>
      <c r="D199" s="49" t="s">
        <v>3</v>
      </c>
    </row>
    <row r="200" spans="1:5" ht="27" customHeight="1">
      <c r="A200" s="184" t="s">
        <v>58</v>
      </c>
      <c r="B200" s="185"/>
      <c r="C200" s="186"/>
      <c r="D200" s="97"/>
      <c r="E200" s="12">
        <v>3</v>
      </c>
    </row>
    <row r="201" spans="1:5" ht="27" customHeight="1">
      <c r="A201" s="184" t="s">
        <v>59</v>
      </c>
      <c r="B201" s="185"/>
      <c r="C201" s="186"/>
      <c r="D201" s="97"/>
      <c r="E201" s="12">
        <v>3</v>
      </c>
    </row>
    <row r="202" spans="1:5" ht="27" customHeight="1">
      <c r="A202" s="184" t="s">
        <v>60</v>
      </c>
      <c r="B202" s="185"/>
      <c r="C202" s="186"/>
      <c r="D202" s="97"/>
      <c r="E202" s="12">
        <v>3</v>
      </c>
    </row>
    <row r="203" spans="1:5" ht="27" customHeight="1">
      <c r="A203" s="198" t="s">
        <v>177</v>
      </c>
      <c r="B203" s="199"/>
      <c r="C203" s="200"/>
      <c r="D203" s="49" t="s">
        <v>3</v>
      </c>
    </row>
    <row r="204" spans="1:5" ht="27" customHeight="1">
      <c r="A204" s="184" t="s">
        <v>61</v>
      </c>
      <c r="B204" s="185"/>
      <c r="C204" s="186"/>
      <c r="D204" s="98"/>
      <c r="E204" s="12">
        <v>3</v>
      </c>
    </row>
    <row r="205" spans="1:5" ht="27" customHeight="1">
      <c r="A205" s="184" t="s">
        <v>62</v>
      </c>
      <c r="B205" s="185"/>
      <c r="C205" s="186"/>
      <c r="D205" s="98"/>
      <c r="E205" s="12">
        <v>3</v>
      </c>
    </row>
    <row r="206" spans="1:5" ht="27" customHeight="1">
      <c r="A206" s="184" t="s">
        <v>63</v>
      </c>
      <c r="B206" s="185"/>
      <c r="C206" s="186"/>
      <c r="D206" s="98"/>
      <c r="E206" s="12">
        <v>3</v>
      </c>
    </row>
    <row r="207" spans="1:5" ht="24" customHeight="1">
      <c r="A207" s="194" t="s">
        <v>216</v>
      </c>
      <c r="B207" s="194"/>
      <c r="C207" s="194"/>
      <c r="D207" s="55">
        <f>SUM(D200:D206)</f>
        <v>0</v>
      </c>
      <c r="E207" s="13">
        <f>SUM(E200:E206)</f>
        <v>18</v>
      </c>
    </row>
    <row r="208" spans="1:5" ht="80.25" customHeight="1" thickBot="1">
      <c r="A208" s="62" t="s">
        <v>103</v>
      </c>
      <c r="B208" s="240" t="s">
        <v>158</v>
      </c>
      <c r="C208" s="240"/>
      <c r="D208" s="240"/>
    </row>
    <row r="209" spans="1:5" ht="24" customHeight="1">
      <c r="A209" s="187" t="s">
        <v>217</v>
      </c>
      <c r="B209" s="188"/>
      <c r="C209" s="57" t="s">
        <v>179</v>
      </c>
      <c r="D209" s="58" t="s">
        <v>180</v>
      </c>
    </row>
    <row r="210" spans="1:5" ht="24" customHeight="1" thickBot="1">
      <c r="A210" s="189"/>
      <c r="B210" s="190"/>
      <c r="C210" s="68">
        <f>D207</f>
        <v>0</v>
      </c>
      <c r="D210" s="69">
        <f>C210/18*100</f>
        <v>0</v>
      </c>
    </row>
    <row r="211" spans="1:5" ht="15" customHeight="1">
      <c r="A211" s="346"/>
      <c r="B211" s="347"/>
      <c r="C211" s="347"/>
      <c r="D211" s="348"/>
    </row>
    <row r="212" spans="1:5" ht="32.450000000000003" customHeight="1">
      <c r="A212" s="238" t="s">
        <v>190</v>
      </c>
      <c r="B212" s="239"/>
      <c r="C212" s="239"/>
      <c r="D212" s="241"/>
    </row>
    <row r="213" spans="1:5" ht="27" customHeight="1">
      <c r="A213" s="224" t="s">
        <v>222</v>
      </c>
      <c r="B213" s="225"/>
      <c r="C213" s="225"/>
      <c r="D213" s="48" t="s">
        <v>8</v>
      </c>
    </row>
    <row r="214" spans="1:5" ht="27" customHeight="1">
      <c r="A214" s="224" t="s">
        <v>176</v>
      </c>
      <c r="B214" s="225"/>
      <c r="C214" s="225"/>
      <c r="D214" s="49" t="s">
        <v>3</v>
      </c>
    </row>
    <row r="215" spans="1:5" ht="27" customHeight="1">
      <c r="A215" s="184" t="s">
        <v>64</v>
      </c>
      <c r="B215" s="185"/>
      <c r="C215" s="186"/>
      <c r="D215" s="95"/>
      <c r="E215" s="12">
        <v>3</v>
      </c>
    </row>
    <row r="216" spans="1:5" ht="27" customHeight="1">
      <c r="A216" s="184" t="s">
        <v>65</v>
      </c>
      <c r="B216" s="185"/>
      <c r="C216" s="186"/>
      <c r="D216" s="95"/>
      <c r="E216" s="12">
        <v>3</v>
      </c>
    </row>
    <row r="217" spans="1:5" ht="27" customHeight="1">
      <c r="A217" s="184" t="s">
        <v>66</v>
      </c>
      <c r="B217" s="185"/>
      <c r="C217" s="186"/>
      <c r="D217" s="95"/>
      <c r="E217" s="12">
        <v>3</v>
      </c>
    </row>
    <row r="218" spans="1:5" ht="27" customHeight="1">
      <c r="A218" s="184" t="s">
        <v>67</v>
      </c>
      <c r="B218" s="185"/>
      <c r="C218" s="186"/>
      <c r="D218" s="95"/>
      <c r="E218" s="12">
        <v>3</v>
      </c>
    </row>
    <row r="219" spans="1:5" ht="27" customHeight="1">
      <c r="A219" s="184" t="s">
        <v>68</v>
      </c>
      <c r="B219" s="185"/>
      <c r="C219" s="186"/>
      <c r="D219" s="95"/>
      <c r="E219" s="12">
        <v>3</v>
      </c>
    </row>
    <row r="220" spans="1:5" ht="27" customHeight="1">
      <c r="A220" s="184" t="s">
        <v>69</v>
      </c>
      <c r="B220" s="185"/>
      <c r="C220" s="186"/>
      <c r="D220" s="95"/>
      <c r="E220" s="12">
        <v>3</v>
      </c>
    </row>
    <row r="221" spans="1:5" ht="27" customHeight="1">
      <c r="A221" s="184" t="s">
        <v>70</v>
      </c>
      <c r="B221" s="185"/>
      <c r="C221" s="186"/>
      <c r="D221" s="95"/>
      <c r="E221" s="12">
        <v>3</v>
      </c>
    </row>
    <row r="222" spans="1:5" ht="27" customHeight="1">
      <c r="A222" s="184" t="s">
        <v>71</v>
      </c>
      <c r="B222" s="185"/>
      <c r="C222" s="186"/>
      <c r="D222" s="95"/>
      <c r="E222" s="12">
        <v>3</v>
      </c>
    </row>
    <row r="223" spans="1:5" ht="27" customHeight="1">
      <c r="A223" s="184" t="s">
        <v>72</v>
      </c>
      <c r="B223" s="185"/>
      <c r="C223" s="186"/>
      <c r="D223" s="95"/>
      <c r="E223" s="12">
        <v>3</v>
      </c>
    </row>
    <row r="224" spans="1:5" ht="27" customHeight="1">
      <c r="A224" s="198" t="s">
        <v>177</v>
      </c>
      <c r="B224" s="199"/>
      <c r="C224" s="200"/>
      <c r="D224" s="49" t="s">
        <v>3</v>
      </c>
    </row>
    <row r="225" spans="1:5" ht="27" customHeight="1">
      <c r="A225" s="184" t="s">
        <v>496</v>
      </c>
      <c r="B225" s="185"/>
      <c r="C225" s="186"/>
      <c r="D225" s="2"/>
      <c r="E225" s="12">
        <v>3</v>
      </c>
    </row>
    <row r="226" spans="1:5" ht="27" customHeight="1">
      <c r="A226" s="184" t="s">
        <v>73</v>
      </c>
      <c r="B226" s="185"/>
      <c r="C226" s="186"/>
      <c r="D226" s="2"/>
      <c r="E226" s="12">
        <v>3</v>
      </c>
    </row>
    <row r="227" spans="1:5" ht="27" customHeight="1">
      <c r="A227" s="184" t="s">
        <v>74</v>
      </c>
      <c r="B227" s="185"/>
      <c r="C227" s="186"/>
      <c r="D227" s="2"/>
      <c r="E227" s="12">
        <v>3</v>
      </c>
    </row>
    <row r="228" spans="1:5" ht="27" customHeight="1">
      <c r="A228" s="184" t="s">
        <v>75</v>
      </c>
      <c r="B228" s="185"/>
      <c r="C228" s="186"/>
      <c r="D228" s="2"/>
      <c r="E228" s="12">
        <v>3</v>
      </c>
    </row>
    <row r="229" spans="1:5" ht="27" customHeight="1">
      <c r="A229" s="184" t="s">
        <v>76</v>
      </c>
      <c r="B229" s="185"/>
      <c r="C229" s="186"/>
      <c r="D229" s="2"/>
      <c r="E229" s="12">
        <v>3</v>
      </c>
    </row>
    <row r="230" spans="1:5" ht="27" customHeight="1">
      <c r="A230" s="184" t="s">
        <v>77</v>
      </c>
      <c r="B230" s="185"/>
      <c r="C230" s="186"/>
      <c r="D230" s="2"/>
      <c r="E230" s="12">
        <v>3</v>
      </c>
    </row>
    <row r="231" spans="1:5" ht="27" customHeight="1">
      <c r="A231" s="184" t="s">
        <v>78</v>
      </c>
      <c r="B231" s="185"/>
      <c r="C231" s="186"/>
      <c r="D231" s="2"/>
      <c r="E231" s="12">
        <v>3</v>
      </c>
    </row>
    <row r="232" spans="1:5" ht="27" customHeight="1">
      <c r="A232" s="184" t="s">
        <v>79</v>
      </c>
      <c r="B232" s="185"/>
      <c r="C232" s="186"/>
      <c r="D232" s="2"/>
      <c r="E232" s="12">
        <v>3</v>
      </c>
    </row>
    <row r="233" spans="1:5" ht="27" customHeight="1">
      <c r="A233" s="184" t="s">
        <v>80</v>
      </c>
      <c r="B233" s="185"/>
      <c r="C233" s="186"/>
      <c r="D233" s="2"/>
      <c r="E233" s="12">
        <v>3</v>
      </c>
    </row>
    <row r="234" spans="1:5" ht="27" customHeight="1">
      <c r="A234" s="194" t="s">
        <v>220</v>
      </c>
      <c r="B234" s="194"/>
      <c r="C234" s="194"/>
      <c r="D234" s="55">
        <f>SUM(D215:D233)</f>
        <v>0</v>
      </c>
      <c r="E234" s="13">
        <f>SUM(E215:E233)</f>
        <v>54</v>
      </c>
    </row>
    <row r="235" spans="1:5" ht="81" customHeight="1" thickBot="1">
      <c r="A235" s="56" t="s">
        <v>103</v>
      </c>
      <c r="B235" s="240" t="s">
        <v>158</v>
      </c>
      <c r="C235" s="240"/>
      <c r="D235" s="240"/>
    </row>
    <row r="236" spans="1:5" ht="24" customHeight="1">
      <c r="A236" s="187" t="s">
        <v>221</v>
      </c>
      <c r="B236" s="188"/>
      <c r="C236" s="57" t="s">
        <v>179</v>
      </c>
      <c r="D236" s="58" t="s">
        <v>180</v>
      </c>
    </row>
    <row r="237" spans="1:5" ht="24" customHeight="1" thickBot="1">
      <c r="A237" s="189"/>
      <c r="B237" s="190"/>
      <c r="C237" s="59">
        <f>D234</f>
        <v>0</v>
      </c>
      <c r="D237" s="60">
        <f>C237/54*100</f>
        <v>0</v>
      </c>
    </row>
    <row r="238" spans="1:5" ht="15" customHeight="1">
      <c r="A238" s="208"/>
      <c r="B238" s="209"/>
      <c r="C238" s="209"/>
      <c r="D238" s="210"/>
    </row>
    <row r="239" spans="1:5" ht="36.75" customHeight="1">
      <c r="A239" s="238" t="s">
        <v>212</v>
      </c>
      <c r="B239" s="239"/>
      <c r="C239" s="239"/>
      <c r="D239" s="241"/>
    </row>
    <row r="240" spans="1:5" ht="23.45" customHeight="1">
      <c r="A240" s="224" t="s">
        <v>226</v>
      </c>
      <c r="B240" s="225"/>
      <c r="C240" s="225"/>
      <c r="D240" s="48" t="s">
        <v>8</v>
      </c>
    </row>
    <row r="241" spans="1:5" ht="27" customHeight="1">
      <c r="A241" s="224" t="s">
        <v>193</v>
      </c>
      <c r="B241" s="225"/>
      <c r="C241" s="225"/>
      <c r="D241" s="49" t="s">
        <v>3</v>
      </c>
    </row>
    <row r="242" spans="1:5" ht="27" customHeight="1">
      <c r="A242" s="184" t="s">
        <v>81</v>
      </c>
      <c r="B242" s="185"/>
      <c r="C242" s="186"/>
      <c r="D242" s="95"/>
      <c r="E242" s="12">
        <v>3</v>
      </c>
    </row>
    <row r="243" spans="1:5" ht="27" customHeight="1">
      <c r="A243" s="184" t="s">
        <v>82</v>
      </c>
      <c r="B243" s="185"/>
      <c r="C243" s="186"/>
      <c r="D243" s="95"/>
      <c r="E243" s="12">
        <v>3</v>
      </c>
    </row>
    <row r="244" spans="1:5" ht="27" customHeight="1">
      <c r="A244" s="184" t="s">
        <v>83</v>
      </c>
      <c r="B244" s="185"/>
      <c r="C244" s="186"/>
      <c r="D244" s="95"/>
      <c r="E244" s="12">
        <v>3</v>
      </c>
    </row>
    <row r="245" spans="1:5" ht="27" customHeight="1">
      <c r="A245" s="184" t="s">
        <v>84</v>
      </c>
      <c r="B245" s="185"/>
      <c r="C245" s="186"/>
      <c r="D245" s="95"/>
      <c r="E245" s="12">
        <v>3</v>
      </c>
    </row>
    <row r="246" spans="1:5" ht="27" customHeight="1">
      <c r="A246" s="184" t="s">
        <v>85</v>
      </c>
      <c r="B246" s="185"/>
      <c r="C246" s="186"/>
      <c r="D246" s="95"/>
      <c r="E246" s="12">
        <v>3</v>
      </c>
    </row>
    <row r="247" spans="1:5" ht="27" customHeight="1">
      <c r="A247" s="184" t="s">
        <v>86</v>
      </c>
      <c r="B247" s="185"/>
      <c r="C247" s="186"/>
      <c r="D247" s="95"/>
      <c r="E247" s="12">
        <v>3</v>
      </c>
    </row>
    <row r="248" spans="1:5" ht="27" customHeight="1">
      <c r="A248" s="184" t="s">
        <v>87</v>
      </c>
      <c r="B248" s="185"/>
      <c r="C248" s="186"/>
      <c r="D248" s="95"/>
      <c r="E248" s="12">
        <v>3</v>
      </c>
    </row>
    <row r="249" spans="1:5" ht="27" customHeight="1">
      <c r="A249" s="184" t="s">
        <v>88</v>
      </c>
      <c r="B249" s="185"/>
      <c r="C249" s="186"/>
      <c r="D249" s="95"/>
      <c r="E249" s="12">
        <v>3</v>
      </c>
    </row>
    <row r="250" spans="1:5" ht="27" customHeight="1">
      <c r="A250" s="184" t="s">
        <v>89</v>
      </c>
      <c r="B250" s="185"/>
      <c r="C250" s="186"/>
      <c r="D250" s="95"/>
      <c r="E250" s="12">
        <v>3</v>
      </c>
    </row>
    <row r="251" spans="1:5" ht="27" customHeight="1">
      <c r="A251" s="184" t="s">
        <v>96</v>
      </c>
      <c r="B251" s="185"/>
      <c r="C251" s="186"/>
      <c r="D251" s="95"/>
      <c r="E251" s="12">
        <v>3</v>
      </c>
    </row>
    <row r="252" spans="1:5" ht="27" customHeight="1">
      <c r="A252" s="184" t="s">
        <v>97</v>
      </c>
      <c r="B252" s="185"/>
      <c r="C252" s="186"/>
      <c r="D252" s="95"/>
      <c r="E252" s="12">
        <v>3</v>
      </c>
    </row>
    <row r="253" spans="1:5" ht="27" customHeight="1">
      <c r="A253" s="184" t="s">
        <v>98</v>
      </c>
      <c r="B253" s="185"/>
      <c r="C253" s="186"/>
      <c r="D253" s="95"/>
      <c r="E253" s="12">
        <v>3</v>
      </c>
    </row>
    <row r="254" spans="1:5" ht="27" customHeight="1">
      <c r="A254" s="184" t="s">
        <v>99</v>
      </c>
      <c r="B254" s="185"/>
      <c r="C254" s="186"/>
      <c r="D254" s="95"/>
      <c r="E254" s="12">
        <v>3</v>
      </c>
    </row>
    <row r="255" spans="1:5" ht="27" customHeight="1">
      <c r="A255" s="198" t="s">
        <v>177</v>
      </c>
      <c r="B255" s="199"/>
      <c r="C255" s="200"/>
      <c r="D255" s="49" t="s">
        <v>3</v>
      </c>
    </row>
    <row r="256" spans="1:5" ht="27" customHeight="1">
      <c r="A256" s="184" t="s">
        <v>90</v>
      </c>
      <c r="B256" s="185"/>
      <c r="C256" s="186"/>
      <c r="D256" s="2"/>
      <c r="E256" s="12">
        <v>3</v>
      </c>
    </row>
    <row r="257" spans="1:5" ht="27" customHeight="1">
      <c r="A257" s="184" t="s">
        <v>91</v>
      </c>
      <c r="B257" s="185"/>
      <c r="C257" s="186"/>
      <c r="D257" s="2"/>
      <c r="E257" s="12">
        <v>3</v>
      </c>
    </row>
    <row r="258" spans="1:5" ht="27" customHeight="1">
      <c r="A258" s="184" t="s">
        <v>92</v>
      </c>
      <c r="B258" s="185"/>
      <c r="C258" s="186"/>
      <c r="D258" s="2"/>
      <c r="E258" s="12">
        <v>3</v>
      </c>
    </row>
    <row r="259" spans="1:5" ht="27" customHeight="1">
      <c r="A259" s="184" t="s">
        <v>93</v>
      </c>
      <c r="B259" s="185"/>
      <c r="C259" s="186"/>
      <c r="D259" s="2"/>
      <c r="E259" s="12">
        <v>3</v>
      </c>
    </row>
    <row r="260" spans="1:5" ht="27" customHeight="1">
      <c r="A260" s="184" t="s">
        <v>94</v>
      </c>
      <c r="B260" s="185"/>
      <c r="C260" s="186"/>
      <c r="D260" s="2"/>
      <c r="E260" s="12">
        <v>3</v>
      </c>
    </row>
    <row r="261" spans="1:5" ht="27" customHeight="1">
      <c r="A261" s="184" t="s">
        <v>95</v>
      </c>
      <c r="B261" s="185"/>
      <c r="C261" s="186"/>
      <c r="D261" s="2"/>
      <c r="E261" s="12">
        <v>3</v>
      </c>
    </row>
    <row r="262" spans="1:5" ht="27" customHeight="1">
      <c r="A262" s="194" t="s">
        <v>223</v>
      </c>
      <c r="B262" s="194"/>
      <c r="C262" s="194"/>
      <c r="D262" s="55">
        <f>SUM(D242:D261)</f>
        <v>0</v>
      </c>
      <c r="E262" s="13">
        <f>SUM(E242:E261)</f>
        <v>57</v>
      </c>
    </row>
    <row r="263" spans="1:5" ht="80.25" customHeight="1" thickBot="1">
      <c r="A263" s="56" t="s">
        <v>103</v>
      </c>
      <c r="B263" s="240" t="s">
        <v>158</v>
      </c>
      <c r="C263" s="240"/>
      <c r="D263" s="240"/>
    </row>
    <row r="264" spans="1:5" ht="24.75" customHeight="1">
      <c r="A264" s="187" t="s">
        <v>224</v>
      </c>
      <c r="B264" s="188"/>
      <c r="C264" s="57" t="s">
        <v>179</v>
      </c>
      <c r="D264" s="58" t="s">
        <v>180</v>
      </c>
    </row>
    <row r="265" spans="1:5" ht="24.75" customHeight="1" thickBot="1">
      <c r="A265" s="189"/>
      <c r="B265" s="190"/>
      <c r="C265" s="68">
        <f>D262</f>
        <v>0</v>
      </c>
      <c r="D265" s="60">
        <f>C265/57*100</f>
        <v>0</v>
      </c>
    </row>
    <row r="266" spans="1:5" ht="15" customHeight="1" thickBot="1">
      <c r="A266" s="340"/>
      <c r="B266" s="341"/>
      <c r="C266" s="341"/>
      <c r="D266" s="342"/>
    </row>
    <row r="267" spans="1:5" ht="15" customHeight="1">
      <c r="A267" s="187" t="s">
        <v>225</v>
      </c>
      <c r="B267" s="188"/>
      <c r="C267" s="57" t="s">
        <v>208</v>
      </c>
      <c r="D267" s="63" t="s">
        <v>209</v>
      </c>
    </row>
    <row r="268" spans="1:5" ht="51" customHeight="1" thickBot="1">
      <c r="A268" s="189"/>
      <c r="B268" s="190"/>
      <c r="C268" s="70">
        <f>C195+C210+C237+C265</f>
        <v>0</v>
      </c>
      <c r="D268" s="65">
        <f>C268/147*100</f>
        <v>0</v>
      </c>
      <c r="E268" s="13">
        <f>E192+E207+E234+E262</f>
        <v>147</v>
      </c>
    </row>
    <row r="269" spans="1:5" ht="15" customHeight="1" thickBot="1">
      <c r="A269" s="340"/>
      <c r="B269" s="341"/>
      <c r="C269" s="341"/>
      <c r="D269" s="342"/>
    </row>
    <row r="270" spans="1:5" ht="16.5" customHeight="1">
      <c r="A270" s="236" t="s">
        <v>426</v>
      </c>
      <c r="B270" s="236"/>
      <c r="C270" s="236"/>
      <c r="D270" s="236"/>
    </row>
    <row r="271" spans="1:5" ht="54" customHeight="1">
      <c r="A271" s="184" t="s">
        <v>191</v>
      </c>
      <c r="B271" s="185"/>
      <c r="C271" s="185"/>
      <c r="D271" s="237"/>
    </row>
    <row r="272" spans="1:5" ht="27" customHeight="1">
      <c r="A272" s="198" t="s">
        <v>202</v>
      </c>
      <c r="B272" s="199"/>
      <c r="C272" s="200"/>
      <c r="D272" s="48" t="s">
        <v>8</v>
      </c>
    </row>
    <row r="273" spans="1:5" ht="27" customHeight="1">
      <c r="A273" s="198" t="s">
        <v>193</v>
      </c>
      <c r="B273" s="199"/>
      <c r="C273" s="200"/>
      <c r="D273" s="49" t="s">
        <v>3</v>
      </c>
    </row>
    <row r="274" spans="1:5" ht="27" customHeight="1">
      <c r="A274" s="184" t="s">
        <v>125</v>
      </c>
      <c r="B274" s="185"/>
      <c r="C274" s="186"/>
      <c r="D274" s="95"/>
      <c r="E274" s="12">
        <v>3</v>
      </c>
    </row>
    <row r="275" spans="1:5" ht="27" customHeight="1">
      <c r="A275" s="184" t="s">
        <v>126</v>
      </c>
      <c r="B275" s="185"/>
      <c r="C275" s="186"/>
      <c r="D275" s="95"/>
      <c r="E275" s="12">
        <v>3</v>
      </c>
    </row>
    <row r="276" spans="1:5" ht="27" customHeight="1">
      <c r="A276" s="184" t="s">
        <v>127</v>
      </c>
      <c r="B276" s="185"/>
      <c r="C276" s="186"/>
      <c r="D276" s="95"/>
      <c r="E276" s="12">
        <v>3</v>
      </c>
    </row>
    <row r="277" spans="1:5" ht="27" customHeight="1">
      <c r="A277" s="184" t="s">
        <v>128</v>
      </c>
      <c r="B277" s="185"/>
      <c r="C277" s="186"/>
      <c r="D277" s="95"/>
      <c r="E277" s="12">
        <v>3</v>
      </c>
    </row>
    <row r="278" spans="1:5" ht="27" customHeight="1">
      <c r="A278" s="184" t="s">
        <v>129</v>
      </c>
      <c r="B278" s="185"/>
      <c r="C278" s="186"/>
      <c r="D278" s="95"/>
      <c r="E278" s="12">
        <v>3</v>
      </c>
    </row>
    <row r="279" spans="1:5" ht="27" customHeight="1">
      <c r="A279" s="184" t="s">
        <v>130</v>
      </c>
      <c r="B279" s="185"/>
      <c r="C279" s="186"/>
      <c r="D279" s="95"/>
      <c r="E279" s="12">
        <v>3</v>
      </c>
    </row>
    <row r="280" spans="1:5" ht="27" customHeight="1">
      <c r="A280" s="184" t="s">
        <v>131</v>
      </c>
      <c r="B280" s="185"/>
      <c r="C280" s="186"/>
      <c r="D280" s="95"/>
      <c r="E280" s="12">
        <v>3</v>
      </c>
    </row>
    <row r="281" spans="1:5" ht="27" customHeight="1">
      <c r="A281" s="198" t="s">
        <v>177</v>
      </c>
      <c r="B281" s="199"/>
      <c r="C281" s="200"/>
      <c r="D281" s="49" t="s">
        <v>3</v>
      </c>
    </row>
    <row r="282" spans="1:5" ht="27" customHeight="1">
      <c r="A282" s="184" t="s">
        <v>132</v>
      </c>
      <c r="B282" s="185"/>
      <c r="C282" s="186"/>
      <c r="D282" s="2"/>
      <c r="E282" s="12">
        <v>3</v>
      </c>
    </row>
    <row r="283" spans="1:5" ht="27" customHeight="1">
      <c r="A283" s="184" t="s">
        <v>133</v>
      </c>
      <c r="B283" s="185"/>
      <c r="C283" s="186"/>
      <c r="D283" s="2"/>
      <c r="E283" s="12">
        <v>3</v>
      </c>
    </row>
    <row r="284" spans="1:5" ht="27" customHeight="1">
      <c r="A284" s="184" t="s">
        <v>134</v>
      </c>
      <c r="B284" s="185"/>
      <c r="C284" s="186"/>
      <c r="D284" s="2"/>
      <c r="E284" s="12">
        <v>3</v>
      </c>
    </row>
    <row r="285" spans="1:5" ht="27" customHeight="1">
      <c r="A285" s="184" t="s">
        <v>135</v>
      </c>
      <c r="B285" s="185"/>
      <c r="C285" s="186"/>
      <c r="D285" s="2"/>
      <c r="E285" s="12">
        <v>3</v>
      </c>
    </row>
    <row r="286" spans="1:5" ht="27" customHeight="1">
      <c r="A286" s="184" t="s">
        <v>136</v>
      </c>
      <c r="B286" s="185"/>
      <c r="C286" s="186"/>
      <c r="D286" s="2"/>
      <c r="E286" s="12">
        <v>3</v>
      </c>
    </row>
    <row r="287" spans="1:5" ht="27" customHeight="1">
      <c r="A287" s="184" t="s">
        <v>137</v>
      </c>
      <c r="B287" s="185"/>
      <c r="C287" s="186"/>
      <c r="D287" s="2"/>
      <c r="E287" s="12">
        <v>3</v>
      </c>
    </row>
    <row r="288" spans="1:5" ht="27" customHeight="1">
      <c r="A288" s="184" t="s">
        <v>138</v>
      </c>
      <c r="B288" s="185"/>
      <c r="C288" s="186"/>
      <c r="D288" s="2"/>
      <c r="E288" s="12">
        <v>3</v>
      </c>
    </row>
    <row r="289" spans="1:1008" ht="27" customHeight="1">
      <c r="A289" s="184" t="s">
        <v>139</v>
      </c>
      <c r="B289" s="185"/>
      <c r="C289" s="186"/>
      <c r="D289" s="2"/>
      <c r="E289" s="12">
        <v>3</v>
      </c>
    </row>
    <row r="290" spans="1:1008" ht="27" customHeight="1">
      <c r="A290" s="184" t="s">
        <v>480</v>
      </c>
      <c r="B290" s="185"/>
      <c r="C290" s="186"/>
      <c r="D290" s="2"/>
      <c r="E290" s="12">
        <v>3</v>
      </c>
    </row>
    <row r="291" spans="1:1008" customFormat="1" ht="27" customHeight="1">
      <c r="A291" s="194" t="s">
        <v>227</v>
      </c>
      <c r="B291" s="194"/>
      <c r="C291" s="194"/>
      <c r="D291" s="55">
        <f>SUM(D274:D290)</f>
        <v>0</v>
      </c>
      <c r="E291" s="12">
        <f>SUM(E274:E290)</f>
        <v>48</v>
      </c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/>
      <c r="AJ291" s="71"/>
      <c r="AK291" s="71"/>
      <c r="AL291" s="71"/>
      <c r="AM291" s="71"/>
      <c r="AN291" s="71"/>
      <c r="AO291" s="71"/>
      <c r="AP291" s="71"/>
      <c r="AQ291" s="71"/>
      <c r="AR291" s="71"/>
      <c r="AS291" s="71"/>
      <c r="AT291" s="71"/>
      <c r="AU291" s="71"/>
      <c r="AV291" s="71"/>
      <c r="AW291" s="71"/>
      <c r="AX291" s="71"/>
      <c r="AY291" s="71"/>
      <c r="AZ291" s="71"/>
      <c r="BA291" s="71"/>
      <c r="BB291" s="71"/>
      <c r="BC291" s="71"/>
      <c r="BD291" s="71"/>
      <c r="BE291" s="71"/>
      <c r="BF291" s="71"/>
      <c r="BG291" s="71"/>
      <c r="BH291" s="71"/>
      <c r="BI291" s="71"/>
      <c r="BJ291" s="71"/>
      <c r="BK291" s="71"/>
      <c r="BL291" s="71"/>
      <c r="BM291" s="71"/>
      <c r="BN291" s="71"/>
      <c r="BO291" s="71"/>
      <c r="BP291" s="71"/>
      <c r="BQ291" s="71"/>
      <c r="BR291" s="71"/>
      <c r="BS291" s="71"/>
      <c r="BT291" s="71"/>
      <c r="BU291" s="71"/>
      <c r="BV291" s="71"/>
      <c r="BW291" s="71"/>
      <c r="BX291" s="71"/>
      <c r="BY291" s="71"/>
      <c r="BZ291" s="71"/>
      <c r="CA291" s="71"/>
      <c r="CB291" s="71"/>
      <c r="CC291" s="71"/>
      <c r="CD291" s="71"/>
      <c r="CE291" s="71"/>
      <c r="CF291" s="71"/>
      <c r="CG291" s="71"/>
      <c r="CH291" s="71"/>
      <c r="CI291" s="71"/>
      <c r="CJ291" s="71"/>
      <c r="CK291" s="71"/>
      <c r="CL291" s="71"/>
      <c r="CM291" s="71"/>
      <c r="CN291" s="71"/>
      <c r="CO291" s="71"/>
      <c r="CP291" s="71"/>
      <c r="CQ291" s="71"/>
      <c r="CR291" s="71"/>
      <c r="CS291" s="71"/>
      <c r="CT291" s="71"/>
      <c r="CU291" s="71"/>
      <c r="CV291" s="71"/>
      <c r="CW291" s="71"/>
      <c r="CX291" s="71"/>
      <c r="CY291" s="71"/>
      <c r="CZ291" s="71"/>
      <c r="DA291" s="71"/>
      <c r="DB291" s="71"/>
      <c r="DC291" s="71"/>
      <c r="DD291" s="71"/>
      <c r="DE291" s="71"/>
      <c r="DF291" s="71"/>
      <c r="DG291" s="71"/>
      <c r="DH291" s="71"/>
      <c r="DI291" s="71"/>
      <c r="DJ291" s="71"/>
      <c r="DK291" s="71"/>
      <c r="DL291" s="71"/>
      <c r="DM291" s="71"/>
      <c r="DN291" s="71"/>
      <c r="DO291" s="71"/>
      <c r="DP291" s="71"/>
      <c r="DQ291" s="71"/>
      <c r="DR291" s="71"/>
      <c r="DS291" s="71"/>
      <c r="DT291" s="71"/>
      <c r="DU291" s="71"/>
      <c r="DV291" s="71"/>
      <c r="DW291" s="71"/>
      <c r="DX291" s="71"/>
      <c r="DY291" s="71"/>
      <c r="DZ291" s="71"/>
      <c r="EA291" s="71"/>
      <c r="EB291" s="71"/>
      <c r="EC291" s="71"/>
      <c r="ED291" s="71"/>
      <c r="EE291" s="71"/>
      <c r="EF291" s="71"/>
      <c r="EG291" s="71"/>
      <c r="EH291" s="71"/>
      <c r="EI291" s="71"/>
      <c r="EJ291" s="71"/>
      <c r="EK291" s="71"/>
      <c r="EL291" s="71"/>
      <c r="EM291" s="71"/>
      <c r="EN291" s="71"/>
      <c r="EO291" s="71"/>
      <c r="EP291" s="71"/>
      <c r="EQ291" s="71"/>
      <c r="ER291" s="71"/>
      <c r="ES291" s="71"/>
      <c r="ET291" s="71"/>
      <c r="EU291" s="71"/>
      <c r="EV291" s="71"/>
      <c r="EW291" s="71"/>
      <c r="EX291" s="71"/>
      <c r="EY291" s="71"/>
      <c r="EZ291" s="71"/>
      <c r="FA291" s="71"/>
      <c r="FB291" s="71"/>
      <c r="FC291" s="71"/>
      <c r="FD291" s="71"/>
      <c r="FE291" s="71"/>
      <c r="FF291" s="71"/>
      <c r="FG291" s="71"/>
      <c r="FH291" s="71"/>
      <c r="FI291" s="71"/>
      <c r="FJ291" s="71"/>
      <c r="FK291" s="71"/>
      <c r="FL291" s="71"/>
      <c r="FM291" s="71"/>
      <c r="FN291" s="71"/>
      <c r="FO291" s="71"/>
      <c r="FP291" s="71"/>
      <c r="FQ291" s="71"/>
      <c r="FR291" s="71"/>
      <c r="FS291" s="71"/>
      <c r="FT291" s="71"/>
      <c r="FU291" s="71"/>
      <c r="FV291" s="71"/>
      <c r="FW291" s="71"/>
      <c r="FX291" s="71"/>
      <c r="FY291" s="71"/>
      <c r="FZ291" s="71"/>
      <c r="GA291" s="71"/>
      <c r="GB291" s="71"/>
      <c r="GC291" s="71"/>
      <c r="GD291" s="71"/>
      <c r="GE291" s="71"/>
      <c r="GF291" s="71"/>
      <c r="GG291" s="71"/>
      <c r="GH291" s="71"/>
      <c r="GI291" s="71"/>
      <c r="GJ291" s="71"/>
      <c r="GK291" s="71"/>
      <c r="GL291" s="71"/>
      <c r="GM291" s="71"/>
      <c r="GN291" s="71"/>
      <c r="GO291" s="71"/>
      <c r="GP291" s="71"/>
      <c r="GQ291" s="71"/>
      <c r="GR291" s="71"/>
      <c r="GS291" s="71"/>
      <c r="GT291" s="71"/>
      <c r="GU291" s="71"/>
      <c r="GV291" s="71"/>
      <c r="GW291" s="71"/>
      <c r="GX291" s="71"/>
      <c r="GY291" s="71"/>
      <c r="GZ291" s="71"/>
      <c r="HA291" s="71"/>
      <c r="HB291" s="71"/>
      <c r="HC291" s="71"/>
      <c r="HD291" s="71"/>
      <c r="HE291" s="71"/>
      <c r="HF291" s="71"/>
      <c r="HG291" s="71"/>
      <c r="HH291" s="71"/>
      <c r="HI291" s="71"/>
      <c r="HJ291" s="71"/>
      <c r="HK291" s="71"/>
      <c r="HL291" s="71"/>
      <c r="HM291" s="71"/>
      <c r="HN291" s="71"/>
      <c r="HO291" s="71"/>
      <c r="HP291" s="71"/>
      <c r="HQ291" s="71"/>
      <c r="HR291" s="71"/>
      <c r="HS291" s="71"/>
      <c r="HT291" s="71"/>
      <c r="HU291" s="71"/>
      <c r="HV291" s="71"/>
      <c r="HW291" s="71"/>
      <c r="HX291" s="71"/>
      <c r="HY291" s="71"/>
      <c r="HZ291" s="71"/>
      <c r="IA291" s="71"/>
      <c r="IB291" s="71"/>
      <c r="IC291" s="71"/>
      <c r="ID291" s="71"/>
      <c r="IE291" s="71"/>
      <c r="IF291" s="71"/>
      <c r="IG291" s="71"/>
      <c r="IH291" s="71"/>
      <c r="II291" s="71"/>
      <c r="IJ291" s="71"/>
      <c r="IK291" s="71"/>
      <c r="IL291" s="71"/>
      <c r="IM291" s="71"/>
      <c r="IN291" s="71"/>
      <c r="IO291" s="71"/>
      <c r="IP291" s="71"/>
      <c r="IQ291" s="71"/>
      <c r="IR291" s="71"/>
      <c r="IS291" s="71"/>
      <c r="IT291" s="71"/>
      <c r="IU291" s="71"/>
      <c r="IV291" s="71"/>
      <c r="IW291" s="71"/>
      <c r="IX291" s="71"/>
      <c r="IY291" s="71"/>
      <c r="IZ291" s="71"/>
      <c r="JA291" s="71"/>
      <c r="JB291" s="71"/>
      <c r="JC291" s="71"/>
      <c r="JD291" s="71"/>
      <c r="JE291" s="71"/>
      <c r="JF291" s="71"/>
      <c r="JG291" s="71"/>
      <c r="JH291" s="71"/>
      <c r="JI291" s="71"/>
      <c r="JJ291" s="71"/>
      <c r="JK291" s="71"/>
      <c r="JL291" s="71"/>
      <c r="JM291" s="71"/>
      <c r="JN291" s="71"/>
      <c r="JO291" s="71"/>
      <c r="JP291" s="71"/>
      <c r="JQ291" s="71"/>
      <c r="JR291" s="71"/>
      <c r="JS291" s="71"/>
      <c r="JT291" s="71"/>
      <c r="JU291" s="71"/>
      <c r="JV291" s="71"/>
      <c r="JW291" s="71"/>
      <c r="JX291" s="71"/>
      <c r="JY291" s="71"/>
      <c r="JZ291" s="71"/>
      <c r="KA291" s="71"/>
      <c r="KB291" s="71"/>
      <c r="KC291" s="71"/>
      <c r="KD291" s="71"/>
      <c r="KE291" s="71"/>
      <c r="KF291" s="71"/>
      <c r="KG291" s="71"/>
      <c r="KH291" s="71"/>
      <c r="KI291" s="71"/>
      <c r="KJ291" s="71"/>
      <c r="KK291" s="71"/>
      <c r="KL291" s="71"/>
      <c r="KM291" s="71"/>
      <c r="KN291" s="71"/>
      <c r="KO291" s="71"/>
      <c r="KP291" s="71"/>
      <c r="KQ291" s="71"/>
      <c r="KR291" s="71"/>
      <c r="KS291" s="71"/>
      <c r="KT291" s="71"/>
      <c r="KU291" s="71"/>
      <c r="KV291" s="71"/>
      <c r="KW291" s="71"/>
      <c r="KX291" s="71"/>
      <c r="KY291" s="71"/>
      <c r="KZ291" s="71"/>
      <c r="LA291" s="71"/>
      <c r="LB291" s="71"/>
      <c r="LC291" s="71"/>
      <c r="LD291" s="71"/>
      <c r="LE291" s="71"/>
      <c r="LF291" s="71"/>
      <c r="LG291" s="71"/>
      <c r="LH291" s="71"/>
      <c r="LI291" s="71"/>
      <c r="LJ291" s="71"/>
      <c r="LK291" s="71"/>
      <c r="LL291" s="71"/>
      <c r="LM291" s="71"/>
      <c r="LN291" s="71"/>
      <c r="LO291" s="71"/>
      <c r="LP291" s="71"/>
      <c r="LQ291" s="71"/>
      <c r="LR291" s="71"/>
      <c r="LS291" s="71"/>
      <c r="LT291" s="71"/>
      <c r="LU291" s="71"/>
      <c r="LV291" s="71"/>
      <c r="LW291" s="71"/>
      <c r="LX291" s="71"/>
      <c r="LY291" s="71"/>
      <c r="LZ291" s="71"/>
      <c r="MA291" s="71"/>
      <c r="MB291" s="71"/>
      <c r="MC291" s="71"/>
      <c r="MD291" s="71"/>
      <c r="ME291" s="71"/>
      <c r="MF291" s="71"/>
      <c r="MG291" s="71"/>
      <c r="MH291" s="71"/>
      <c r="MI291" s="71"/>
      <c r="MJ291" s="71"/>
      <c r="MK291" s="71"/>
      <c r="ML291" s="71"/>
      <c r="MM291" s="71"/>
      <c r="MN291" s="71"/>
      <c r="MO291" s="71"/>
      <c r="MP291" s="71"/>
      <c r="MQ291" s="71"/>
      <c r="MR291" s="71"/>
      <c r="MS291" s="71"/>
      <c r="MT291" s="71"/>
      <c r="MU291" s="71"/>
      <c r="MV291" s="71"/>
      <c r="MW291" s="71"/>
      <c r="MX291" s="71"/>
      <c r="MY291" s="71"/>
      <c r="MZ291" s="71"/>
      <c r="NA291" s="71"/>
      <c r="NB291" s="71"/>
      <c r="NC291" s="71"/>
      <c r="ND291" s="71"/>
      <c r="NE291" s="71"/>
      <c r="NF291" s="71"/>
      <c r="NG291" s="71"/>
      <c r="NH291" s="71"/>
      <c r="NI291" s="71"/>
      <c r="NJ291" s="71"/>
      <c r="NK291" s="71"/>
      <c r="NL291" s="71"/>
      <c r="NM291" s="71"/>
      <c r="NN291" s="71"/>
      <c r="NO291" s="71"/>
      <c r="NP291" s="71"/>
      <c r="NQ291" s="71"/>
      <c r="NR291" s="71"/>
      <c r="NS291" s="71"/>
      <c r="NT291" s="71"/>
      <c r="NU291" s="71"/>
      <c r="NV291" s="71"/>
      <c r="NW291" s="71"/>
      <c r="NX291" s="71"/>
      <c r="NY291" s="71"/>
      <c r="NZ291" s="71"/>
      <c r="OA291" s="71"/>
      <c r="OB291" s="71"/>
      <c r="OC291" s="71"/>
      <c r="OD291" s="71"/>
      <c r="OE291" s="71"/>
      <c r="OF291" s="71"/>
      <c r="OG291" s="71"/>
      <c r="OH291" s="71"/>
      <c r="OI291" s="71"/>
      <c r="OJ291" s="71"/>
      <c r="OK291" s="71"/>
      <c r="OL291" s="71"/>
      <c r="OM291" s="71"/>
      <c r="ON291" s="71"/>
      <c r="OO291" s="71"/>
      <c r="OP291" s="71"/>
      <c r="OQ291" s="71"/>
      <c r="OR291" s="71"/>
      <c r="OS291" s="71"/>
      <c r="OT291" s="71"/>
      <c r="OU291" s="71"/>
      <c r="OV291" s="71"/>
      <c r="OW291" s="71"/>
      <c r="OX291" s="71"/>
      <c r="OY291" s="71"/>
      <c r="OZ291" s="71"/>
      <c r="PA291" s="71"/>
      <c r="PB291" s="71"/>
      <c r="PC291" s="71"/>
      <c r="PD291" s="71"/>
      <c r="PE291" s="71"/>
      <c r="PF291" s="71"/>
      <c r="PG291" s="71"/>
      <c r="PH291" s="71"/>
      <c r="PI291" s="71"/>
      <c r="PJ291" s="71"/>
      <c r="PK291" s="71"/>
      <c r="PL291" s="71"/>
      <c r="PM291" s="71"/>
      <c r="PN291" s="71"/>
      <c r="PO291" s="71"/>
      <c r="PP291" s="71"/>
      <c r="PQ291" s="71"/>
      <c r="PR291" s="71"/>
      <c r="PS291" s="71"/>
      <c r="PT291" s="71"/>
      <c r="PU291" s="71"/>
      <c r="PV291" s="71"/>
      <c r="PW291" s="71"/>
      <c r="PX291" s="71"/>
      <c r="PY291" s="71"/>
      <c r="PZ291" s="71"/>
      <c r="QA291" s="71"/>
      <c r="QB291" s="71"/>
      <c r="QC291" s="71"/>
      <c r="QD291" s="71"/>
      <c r="QE291" s="71"/>
      <c r="QF291" s="71"/>
      <c r="QG291" s="71"/>
      <c r="QH291" s="71"/>
      <c r="QI291" s="71"/>
      <c r="QJ291" s="71"/>
      <c r="QK291" s="71"/>
      <c r="QL291" s="71"/>
      <c r="QM291" s="71"/>
      <c r="QN291" s="71"/>
      <c r="QO291" s="71"/>
      <c r="QP291" s="71"/>
      <c r="QQ291" s="71"/>
      <c r="QR291" s="71"/>
      <c r="QS291" s="71"/>
      <c r="QT291" s="71"/>
      <c r="QU291" s="71"/>
      <c r="QV291" s="71"/>
      <c r="QW291" s="71"/>
      <c r="QX291" s="71"/>
      <c r="QY291" s="71"/>
      <c r="QZ291" s="71"/>
      <c r="RA291" s="71"/>
      <c r="RB291" s="71"/>
      <c r="RC291" s="71"/>
      <c r="RD291" s="71"/>
      <c r="RE291" s="71"/>
      <c r="RF291" s="71"/>
      <c r="RG291" s="71"/>
      <c r="RH291" s="71"/>
      <c r="RI291" s="71"/>
      <c r="RJ291" s="71"/>
      <c r="RK291" s="71"/>
      <c r="RL291" s="71"/>
      <c r="RM291" s="71"/>
      <c r="RN291" s="71"/>
      <c r="RO291" s="71"/>
      <c r="RP291" s="71"/>
      <c r="RQ291" s="71"/>
      <c r="RR291" s="71"/>
      <c r="RS291" s="71"/>
      <c r="RT291" s="71"/>
      <c r="RU291" s="71"/>
      <c r="RV291" s="71"/>
      <c r="RW291" s="71"/>
      <c r="RX291" s="71"/>
      <c r="RY291" s="71"/>
      <c r="RZ291" s="71"/>
      <c r="SA291" s="71"/>
      <c r="SB291" s="71"/>
      <c r="SC291" s="71"/>
      <c r="SD291" s="71"/>
      <c r="SE291" s="71"/>
      <c r="SF291" s="71"/>
      <c r="SG291" s="71"/>
      <c r="SH291" s="71"/>
      <c r="SI291" s="71"/>
      <c r="SJ291" s="71"/>
      <c r="SK291" s="71"/>
      <c r="SL291" s="71"/>
      <c r="SM291" s="71"/>
      <c r="SN291" s="71"/>
      <c r="SO291" s="71"/>
      <c r="SP291" s="71"/>
      <c r="SQ291" s="71"/>
      <c r="SR291" s="71"/>
      <c r="SS291" s="71"/>
      <c r="ST291" s="71"/>
      <c r="SU291" s="71"/>
      <c r="SV291" s="71"/>
      <c r="SW291" s="71"/>
      <c r="SX291" s="71"/>
      <c r="SY291" s="71"/>
      <c r="SZ291" s="71"/>
      <c r="TA291" s="71"/>
      <c r="TB291" s="71"/>
      <c r="TC291" s="71"/>
      <c r="TD291" s="71"/>
      <c r="TE291" s="71"/>
      <c r="TF291" s="71"/>
      <c r="TG291" s="71"/>
      <c r="TH291" s="71"/>
      <c r="TI291" s="71"/>
      <c r="TJ291" s="71"/>
      <c r="TK291" s="71"/>
      <c r="TL291" s="71"/>
      <c r="TM291" s="71"/>
      <c r="TN291" s="71"/>
      <c r="TO291" s="71"/>
      <c r="TP291" s="71"/>
      <c r="TQ291" s="71"/>
      <c r="TR291" s="71"/>
      <c r="TS291" s="71"/>
      <c r="TT291" s="71"/>
      <c r="TU291" s="71"/>
      <c r="TV291" s="71"/>
      <c r="TW291" s="71"/>
      <c r="TX291" s="71"/>
      <c r="TY291" s="71"/>
      <c r="TZ291" s="71"/>
      <c r="UA291" s="71"/>
      <c r="UB291" s="71"/>
      <c r="UC291" s="71"/>
      <c r="UD291" s="71"/>
      <c r="UE291" s="71"/>
      <c r="UF291" s="71"/>
      <c r="UG291" s="71"/>
      <c r="UH291" s="71"/>
      <c r="UI291" s="71"/>
      <c r="UJ291" s="71"/>
      <c r="UK291" s="71"/>
      <c r="UL291" s="71"/>
      <c r="UM291" s="71"/>
      <c r="UN291" s="71"/>
      <c r="UO291" s="71"/>
      <c r="UP291" s="71"/>
      <c r="UQ291" s="71"/>
      <c r="UR291" s="71"/>
      <c r="US291" s="71"/>
      <c r="UT291" s="71"/>
      <c r="UU291" s="71"/>
      <c r="UV291" s="71"/>
      <c r="UW291" s="71"/>
      <c r="UX291" s="71"/>
      <c r="UY291" s="71"/>
      <c r="UZ291" s="71"/>
      <c r="VA291" s="71"/>
      <c r="VB291" s="71"/>
      <c r="VC291" s="71"/>
      <c r="VD291" s="71"/>
      <c r="VE291" s="71"/>
      <c r="VF291" s="71"/>
      <c r="VG291" s="71"/>
      <c r="VH291" s="71"/>
      <c r="VI291" s="71"/>
      <c r="VJ291" s="71"/>
      <c r="VK291" s="71"/>
      <c r="VL291" s="71"/>
      <c r="VM291" s="71"/>
      <c r="VN291" s="71"/>
      <c r="VO291" s="71"/>
      <c r="VP291" s="71"/>
      <c r="VQ291" s="71"/>
      <c r="VR291" s="71"/>
      <c r="VS291" s="71"/>
      <c r="VT291" s="71"/>
      <c r="VU291" s="71"/>
      <c r="VV291" s="71"/>
      <c r="VW291" s="71"/>
      <c r="VX291" s="71"/>
      <c r="VY291" s="71"/>
      <c r="VZ291" s="71"/>
      <c r="WA291" s="71"/>
      <c r="WB291" s="71"/>
      <c r="WC291" s="71"/>
      <c r="WD291" s="71"/>
      <c r="WE291" s="71"/>
      <c r="WF291" s="71"/>
      <c r="WG291" s="71"/>
      <c r="WH291" s="71"/>
      <c r="WI291" s="71"/>
      <c r="WJ291" s="71"/>
      <c r="WK291" s="71"/>
      <c r="WL291" s="71"/>
      <c r="WM291" s="71"/>
      <c r="WN291" s="71"/>
      <c r="WO291" s="71"/>
      <c r="WP291" s="71"/>
      <c r="WQ291" s="71"/>
      <c r="WR291" s="71"/>
      <c r="WS291" s="71"/>
      <c r="WT291" s="71"/>
      <c r="WU291" s="71"/>
      <c r="WV291" s="71"/>
      <c r="WW291" s="71"/>
      <c r="WX291" s="71"/>
      <c r="WY291" s="71"/>
      <c r="WZ291" s="71"/>
      <c r="XA291" s="71"/>
      <c r="XB291" s="71"/>
      <c r="XC291" s="71"/>
      <c r="XD291" s="71"/>
      <c r="XE291" s="71"/>
      <c r="XF291" s="71"/>
      <c r="XG291" s="71"/>
      <c r="XH291" s="71"/>
      <c r="XI291" s="71"/>
      <c r="XJ291" s="71"/>
      <c r="XK291" s="71"/>
      <c r="XL291" s="71"/>
      <c r="XM291" s="71"/>
      <c r="XN291" s="71"/>
      <c r="XO291" s="71"/>
      <c r="XP291" s="71"/>
      <c r="XQ291" s="71"/>
      <c r="XR291" s="71"/>
      <c r="XS291" s="71"/>
      <c r="XT291" s="71"/>
      <c r="XU291" s="71"/>
      <c r="XV291" s="71"/>
      <c r="XW291" s="71"/>
      <c r="XX291" s="71"/>
      <c r="XY291" s="71"/>
      <c r="XZ291" s="71"/>
      <c r="YA291" s="71"/>
      <c r="YB291" s="71"/>
      <c r="YC291" s="71"/>
      <c r="YD291" s="71"/>
      <c r="YE291" s="71"/>
      <c r="YF291" s="71"/>
      <c r="YG291" s="71"/>
      <c r="YH291" s="71"/>
      <c r="YI291" s="71"/>
      <c r="YJ291" s="71"/>
      <c r="YK291" s="71"/>
      <c r="YL291" s="71"/>
      <c r="YM291" s="71"/>
      <c r="YN291" s="71"/>
      <c r="YO291" s="71"/>
      <c r="YP291" s="71"/>
      <c r="YQ291" s="71"/>
      <c r="YR291" s="71"/>
      <c r="YS291" s="71"/>
      <c r="YT291" s="71"/>
      <c r="YU291" s="71"/>
      <c r="YV291" s="71"/>
      <c r="YW291" s="71"/>
      <c r="YX291" s="71"/>
      <c r="YY291" s="71"/>
      <c r="YZ291" s="71"/>
      <c r="ZA291" s="71"/>
      <c r="ZB291" s="71"/>
      <c r="ZC291" s="71"/>
      <c r="ZD291" s="71"/>
      <c r="ZE291" s="71"/>
      <c r="ZF291" s="71"/>
      <c r="ZG291" s="71"/>
      <c r="ZH291" s="71"/>
      <c r="ZI291" s="71"/>
      <c r="ZJ291" s="71"/>
      <c r="ZK291" s="71"/>
      <c r="ZL291" s="71"/>
      <c r="ZM291" s="71"/>
      <c r="ZN291" s="71"/>
      <c r="ZO291" s="71"/>
      <c r="ZP291" s="71"/>
      <c r="ZQ291" s="71"/>
      <c r="ZR291" s="71"/>
      <c r="ZS291" s="71"/>
      <c r="ZT291" s="71"/>
      <c r="ZU291" s="71"/>
      <c r="ZV291" s="71"/>
      <c r="ZW291" s="71"/>
      <c r="ZX291" s="71"/>
      <c r="ZY291" s="71"/>
      <c r="ZZ291" s="71"/>
      <c r="AAA291" s="71"/>
      <c r="AAB291" s="71"/>
      <c r="AAC291" s="71"/>
      <c r="AAD291" s="71"/>
      <c r="AAE291" s="71"/>
      <c r="AAF291" s="71"/>
      <c r="AAG291" s="71"/>
      <c r="AAH291" s="71"/>
      <c r="AAI291" s="71"/>
      <c r="AAJ291" s="71"/>
      <c r="AAK291" s="71"/>
      <c r="AAL291" s="71"/>
      <c r="AAM291" s="71"/>
      <c r="AAN291" s="71"/>
      <c r="AAO291" s="71"/>
      <c r="AAP291" s="71"/>
      <c r="AAQ291" s="71"/>
      <c r="AAR291" s="71"/>
      <c r="AAS291" s="71"/>
      <c r="AAT291" s="71"/>
      <c r="AAU291" s="71"/>
      <c r="AAV291" s="71"/>
      <c r="AAW291" s="71"/>
      <c r="AAX291" s="71"/>
      <c r="AAY291" s="71"/>
      <c r="AAZ291" s="71"/>
      <c r="ABA291" s="71"/>
      <c r="ABB291" s="71"/>
      <c r="ABC291" s="71"/>
      <c r="ABD291" s="71"/>
      <c r="ABE291" s="71"/>
      <c r="ABF291" s="71"/>
      <c r="ABG291" s="71"/>
      <c r="ABH291" s="71"/>
      <c r="ABI291" s="71"/>
      <c r="ABJ291" s="71"/>
      <c r="ABK291" s="71"/>
      <c r="ABL291" s="71"/>
      <c r="ABM291" s="71"/>
      <c r="ABN291" s="71"/>
      <c r="ABO291" s="71"/>
      <c r="ABP291" s="71"/>
      <c r="ABQ291" s="71"/>
      <c r="ABR291" s="71"/>
      <c r="ABS291" s="71"/>
      <c r="ABT291" s="71"/>
      <c r="ABU291" s="71"/>
      <c r="ABV291" s="71"/>
      <c r="ABW291" s="71"/>
      <c r="ABX291" s="71"/>
      <c r="ABY291" s="71"/>
      <c r="ABZ291" s="71"/>
      <c r="ACA291" s="71"/>
      <c r="ACB291" s="71"/>
      <c r="ACC291" s="71"/>
      <c r="ACD291" s="71"/>
      <c r="ACE291" s="71"/>
      <c r="ACF291" s="71"/>
      <c r="ACG291" s="71"/>
      <c r="ACH291" s="71"/>
      <c r="ACI291" s="71"/>
      <c r="ACJ291" s="71"/>
      <c r="ACK291" s="71"/>
      <c r="ACL291" s="71"/>
      <c r="ACM291" s="71"/>
      <c r="ACN291" s="71"/>
      <c r="ACO291" s="71"/>
      <c r="ACP291" s="71"/>
      <c r="ACQ291" s="71"/>
      <c r="ACR291" s="71"/>
      <c r="ACS291" s="71"/>
      <c r="ACT291" s="71"/>
      <c r="ACU291" s="71"/>
      <c r="ACV291" s="71"/>
      <c r="ACW291" s="71"/>
      <c r="ACX291" s="71"/>
      <c r="ACY291" s="71"/>
      <c r="ACZ291" s="71"/>
      <c r="ADA291" s="71"/>
      <c r="ADB291" s="71"/>
      <c r="ADC291" s="71"/>
      <c r="ADD291" s="71"/>
      <c r="ADE291" s="71"/>
      <c r="ADF291" s="71"/>
      <c r="ADG291" s="71"/>
      <c r="ADH291" s="71"/>
      <c r="ADI291" s="71"/>
      <c r="ADJ291" s="71"/>
      <c r="ADK291" s="71"/>
      <c r="ADL291" s="71"/>
      <c r="ADM291" s="71"/>
      <c r="ADN291" s="71"/>
      <c r="ADO291" s="71"/>
      <c r="ADP291" s="71"/>
      <c r="ADQ291" s="71"/>
      <c r="ADR291" s="71"/>
      <c r="ADS291" s="71"/>
      <c r="ADT291" s="71"/>
      <c r="ADU291" s="71"/>
      <c r="ADV291" s="71"/>
      <c r="ADW291" s="71"/>
      <c r="ADX291" s="71"/>
      <c r="ADY291" s="71"/>
      <c r="ADZ291" s="71"/>
      <c r="AEA291" s="71"/>
      <c r="AEB291" s="71"/>
      <c r="AEC291" s="71"/>
      <c r="AED291" s="71"/>
      <c r="AEE291" s="71"/>
      <c r="AEF291" s="71"/>
      <c r="AEG291" s="71"/>
      <c r="AEH291" s="71"/>
      <c r="AEI291" s="71"/>
      <c r="AEJ291" s="71"/>
      <c r="AEK291" s="71"/>
      <c r="AEL291" s="71"/>
      <c r="AEM291" s="71"/>
      <c r="AEN291" s="71"/>
      <c r="AEO291" s="71"/>
      <c r="AEP291" s="71"/>
      <c r="AEQ291" s="71"/>
      <c r="AER291" s="71"/>
      <c r="AES291" s="71"/>
      <c r="AET291" s="71"/>
      <c r="AEU291" s="71"/>
      <c r="AEV291" s="71"/>
      <c r="AEW291" s="71"/>
      <c r="AEX291" s="71"/>
      <c r="AEY291" s="71"/>
      <c r="AEZ291" s="71"/>
      <c r="AFA291" s="71"/>
      <c r="AFB291" s="71"/>
      <c r="AFC291" s="71"/>
      <c r="AFD291" s="71"/>
      <c r="AFE291" s="71"/>
      <c r="AFF291" s="71"/>
      <c r="AFG291" s="71"/>
      <c r="AFH291" s="71"/>
      <c r="AFI291" s="71"/>
      <c r="AFJ291" s="71"/>
      <c r="AFK291" s="71"/>
      <c r="AFL291" s="71"/>
      <c r="AFM291" s="71"/>
      <c r="AFN291" s="71"/>
      <c r="AFO291" s="71"/>
      <c r="AFP291" s="71"/>
      <c r="AFQ291" s="71"/>
      <c r="AFR291" s="71"/>
      <c r="AFS291" s="71"/>
      <c r="AFT291" s="71"/>
      <c r="AFU291" s="71"/>
      <c r="AFV291" s="71"/>
      <c r="AFW291" s="71"/>
      <c r="AFX291" s="71"/>
      <c r="AFY291" s="71"/>
      <c r="AFZ291" s="71"/>
      <c r="AGA291" s="71"/>
      <c r="AGB291" s="71"/>
      <c r="AGC291" s="71"/>
      <c r="AGD291" s="71"/>
      <c r="AGE291" s="71"/>
      <c r="AGF291" s="71"/>
      <c r="AGG291" s="71"/>
      <c r="AGH291" s="71"/>
      <c r="AGI291" s="71"/>
      <c r="AGJ291" s="71"/>
      <c r="AGK291" s="71"/>
      <c r="AGL291" s="71"/>
      <c r="AGM291" s="71"/>
      <c r="AGN291" s="71"/>
      <c r="AGO291" s="71"/>
      <c r="AGP291" s="71"/>
      <c r="AGQ291" s="71"/>
      <c r="AGR291" s="71"/>
      <c r="AGS291" s="71"/>
      <c r="AGT291" s="71"/>
      <c r="AGU291" s="71"/>
      <c r="AGV291" s="71"/>
      <c r="AGW291" s="71"/>
      <c r="AGX291" s="71"/>
      <c r="AGY291" s="71"/>
      <c r="AGZ291" s="71"/>
      <c r="AHA291" s="71"/>
      <c r="AHB291" s="71"/>
      <c r="AHC291" s="71"/>
      <c r="AHD291" s="71"/>
      <c r="AHE291" s="71"/>
      <c r="AHF291" s="71"/>
      <c r="AHG291" s="71"/>
      <c r="AHH291" s="71"/>
      <c r="AHI291" s="71"/>
      <c r="AHJ291" s="71"/>
      <c r="AHK291" s="71"/>
      <c r="AHL291" s="71"/>
      <c r="AHM291" s="71"/>
      <c r="AHN291" s="71"/>
      <c r="AHO291" s="71"/>
      <c r="AHP291" s="71"/>
      <c r="AHQ291" s="71"/>
      <c r="AHR291" s="71"/>
      <c r="AHS291" s="71"/>
      <c r="AHT291" s="71"/>
      <c r="AHU291" s="71"/>
      <c r="AHV291" s="71"/>
      <c r="AHW291" s="71"/>
      <c r="AHX291" s="71"/>
      <c r="AHY291" s="71"/>
      <c r="AHZ291" s="71"/>
      <c r="AIA291" s="71"/>
      <c r="AIB291" s="71"/>
      <c r="AIC291" s="71"/>
      <c r="AID291" s="71"/>
      <c r="AIE291" s="71"/>
      <c r="AIF291" s="71"/>
      <c r="AIG291" s="71"/>
      <c r="AIH291" s="71"/>
      <c r="AII291" s="71"/>
      <c r="AIJ291" s="71"/>
      <c r="AIK291" s="71"/>
      <c r="AIL291" s="71"/>
      <c r="AIM291" s="71"/>
      <c r="AIN291" s="71"/>
      <c r="AIO291" s="71"/>
      <c r="AIP291" s="71"/>
      <c r="AIQ291" s="71"/>
      <c r="AIR291" s="71"/>
      <c r="AIS291" s="71"/>
      <c r="AIT291" s="71"/>
      <c r="AIU291" s="71"/>
      <c r="AIV291" s="71"/>
      <c r="AIW291" s="71"/>
      <c r="AIX291" s="71"/>
      <c r="AIY291" s="71"/>
      <c r="AIZ291" s="71"/>
      <c r="AJA291" s="71"/>
      <c r="AJB291" s="71"/>
      <c r="AJC291" s="71"/>
      <c r="AJD291" s="71"/>
      <c r="AJE291" s="71"/>
      <c r="AJF291" s="71"/>
      <c r="AJG291" s="71"/>
      <c r="AJH291" s="71"/>
      <c r="AJI291" s="71"/>
      <c r="AJJ291" s="71"/>
      <c r="AJK291" s="71"/>
      <c r="AJL291" s="71"/>
      <c r="AJM291" s="71"/>
      <c r="AJN291" s="71"/>
      <c r="AJO291" s="71"/>
      <c r="AJP291" s="71"/>
      <c r="AJQ291" s="71"/>
      <c r="AJR291" s="71"/>
      <c r="AJS291" s="71"/>
      <c r="AJT291" s="71"/>
      <c r="AJU291" s="71"/>
      <c r="AJV291" s="71"/>
      <c r="AJW291" s="71"/>
      <c r="AJX291" s="71"/>
      <c r="AJY291" s="71"/>
      <c r="AJZ291" s="71"/>
      <c r="AKA291" s="71"/>
      <c r="AKB291" s="71"/>
      <c r="AKC291" s="71"/>
      <c r="AKD291" s="71"/>
      <c r="AKE291" s="71"/>
      <c r="AKF291" s="71"/>
      <c r="AKG291" s="71"/>
      <c r="AKH291" s="71"/>
      <c r="AKI291" s="71"/>
      <c r="AKJ291" s="71"/>
      <c r="AKK291" s="71"/>
      <c r="AKL291" s="71"/>
      <c r="AKM291" s="71"/>
      <c r="AKN291" s="71"/>
      <c r="AKO291" s="71"/>
      <c r="AKP291" s="71"/>
      <c r="AKQ291" s="71"/>
      <c r="AKR291" s="71"/>
      <c r="AKS291" s="71"/>
      <c r="AKT291" s="71"/>
      <c r="AKU291" s="71"/>
      <c r="AKV291" s="71"/>
      <c r="AKW291" s="71"/>
      <c r="AKX291" s="71"/>
      <c r="AKY291" s="71"/>
      <c r="AKZ291" s="71"/>
      <c r="ALA291" s="71"/>
      <c r="ALB291" s="71"/>
      <c r="ALC291" s="71"/>
      <c r="ALD291" s="71"/>
      <c r="ALE291" s="71"/>
      <c r="ALF291" s="71"/>
      <c r="ALG291" s="71"/>
      <c r="ALH291" s="71"/>
      <c r="ALI291" s="71"/>
      <c r="ALJ291" s="71"/>
      <c r="ALK291" s="71"/>
      <c r="ALL291" s="71"/>
      <c r="ALM291" s="71"/>
      <c r="ALN291" s="71"/>
      <c r="ALO291" s="71"/>
      <c r="ALP291" s="71"/>
      <c r="ALQ291" s="71"/>
      <c r="ALR291" s="71"/>
      <c r="ALS291" s="71"/>
      <c r="ALT291" s="71"/>
    </row>
    <row r="292" spans="1:1008" customFormat="1" ht="80.25" customHeight="1" thickBot="1">
      <c r="A292" s="72" t="s">
        <v>103</v>
      </c>
      <c r="B292" s="240" t="s">
        <v>158</v>
      </c>
      <c r="C292" s="240"/>
      <c r="D292" s="240"/>
      <c r="E292" s="12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/>
      <c r="AK292" s="71"/>
      <c r="AL292" s="71"/>
      <c r="AM292" s="71"/>
      <c r="AN292" s="71"/>
      <c r="AO292" s="71"/>
      <c r="AP292" s="71"/>
      <c r="AQ292" s="71"/>
      <c r="AR292" s="71"/>
      <c r="AS292" s="71"/>
      <c r="AT292" s="71"/>
      <c r="AU292" s="71"/>
      <c r="AV292" s="71"/>
      <c r="AW292" s="71"/>
      <c r="AX292" s="71"/>
      <c r="AY292" s="71"/>
      <c r="AZ292" s="71"/>
      <c r="BA292" s="71"/>
      <c r="BB292" s="71"/>
      <c r="BC292" s="71"/>
      <c r="BD292" s="71"/>
      <c r="BE292" s="71"/>
      <c r="BF292" s="71"/>
      <c r="BG292" s="71"/>
      <c r="BH292" s="71"/>
      <c r="BI292" s="71"/>
      <c r="BJ292" s="71"/>
      <c r="BK292" s="71"/>
      <c r="BL292" s="71"/>
      <c r="BM292" s="71"/>
      <c r="BN292" s="71"/>
      <c r="BO292" s="71"/>
      <c r="BP292" s="71"/>
      <c r="BQ292" s="71"/>
      <c r="BR292" s="71"/>
      <c r="BS292" s="71"/>
      <c r="BT292" s="71"/>
      <c r="BU292" s="71"/>
      <c r="BV292" s="71"/>
      <c r="BW292" s="71"/>
      <c r="BX292" s="71"/>
      <c r="BY292" s="71"/>
      <c r="BZ292" s="71"/>
      <c r="CA292" s="71"/>
      <c r="CB292" s="71"/>
      <c r="CC292" s="71"/>
      <c r="CD292" s="71"/>
      <c r="CE292" s="71"/>
      <c r="CF292" s="71"/>
      <c r="CG292" s="71"/>
      <c r="CH292" s="71"/>
      <c r="CI292" s="71"/>
      <c r="CJ292" s="71"/>
      <c r="CK292" s="71"/>
      <c r="CL292" s="71"/>
      <c r="CM292" s="71"/>
      <c r="CN292" s="71"/>
      <c r="CO292" s="71"/>
      <c r="CP292" s="71"/>
      <c r="CQ292" s="71"/>
      <c r="CR292" s="71"/>
      <c r="CS292" s="71"/>
      <c r="CT292" s="71"/>
      <c r="CU292" s="71"/>
      <c r="CV292" s="71"/>
      <c r="CW292" s="71"/>
      <c r="CX292" s="71"/>
      <c r="CY292" s="71"/>
      <c r="CZ292" s="71"/>
      <c r="DA292" s="71"/>
      <c r="DB292" s="71"/>
      <c r="DC292" s="71"/>
      <c r="DD292" s="71"/>
      <c r="DE292" s="71"/>
      <c r="DF292" s="71"/>
      <c r="DG292" s="71"/>
      <c r="DH292" s="71"/>
      <c r="DI292" s="71"/>
      <c r="DJ292" s="71"/>
      <c r="DK292" s="71"/>
      <c r="DL292" s="71"/>
      <c r="DM292" s="71"/>
      <c r="DN292" s="71"/>
      <c r="DO292" s="71"/>
      <c r="DP292" s="71"/>
      <c r="DQ292" s="71"/>
      <c r="DR292" s="71"/>
      <c r="DS292" s="71"/>
      <c r="DT292" s="71"/>
      <c r="DU292" s="71"/>
      <c r="DV292" s="71"/>
      <c r="DW292" s="71"/>
      <c r="DX292" s="71"/>
      <c r="DY292" s="71"/>
      <c r="DZ292" s="71"/>
      <c r="EA292" s="71"/>
      <c r="EB292" s="71"/>
      <c r="EC292" s="71"/>
      <c r="ED292" s="71"/>
      <c r="EE292" s="71"/>
      <c r="EF292" s="71"/>
      <c r="EG292" s="71"/>
      <c r="EH292" s="71"/>
      <c r="EI292" s="71"/>
      <c r="EJ292" s="71"/>
      <c r="EK292" s="71"/>
      <c r="EL292" s="71"/>
      <c r="EM292" s="71"/>
      <c r="EN292" s="71"/>
      <c r="EO292" s="71"/>
      <c r="EP292" s="71"/>
      <c r="EQ292" s="71"/>
      <c r="ER292" s="71"/>
      <c r="ES292" s="71"/>
      <c r="ET292" s="71"/>
      <c r="EU292" s="71"/>
      <c r="EV292" s="71"/>
      <c r="EW292" s="71"/>
      <c r="EX292" s="71"/>
      <c r="EY292" s="71"/>
      <c r="EZ292" s="71"/>
      <c r="FA292" s="71"/>
      <c r="FB292" s="71"/>
      <c r="FC292" s="71"/>
      <c r="FD292" s="71"/>
      <c r="FE292" s="71"/>
      <c r="FF292" s="71"/>
      <c r="FG292" s="71"/>
      <c r="FH292" s="71"/>
      <c r="FI292" s="71"/>
      <c r="FJ292" s="71"/>
      <c r="FK292" s="71"/>
      <c r="FL292" s="71"/>
      <c r="FM292" s="71"/>
      <c r="FN292" s="71"/>
      <c r="FO292" s="71"/>
      <c r="FP292" s="71"/>
      <c r="FQ292" s="71"/>
      <c r="FR292" s="71"/>
      <c r="FS292" s="71"/>
      <c r="FT292" s="71"/>
      <c r="FU292" s="71"/>
      <c r="FV292" s="71"/>
      <c r="FW292" s="71"/>
      <c r="FX292" s="71"/>
      <c r="FY292" s="71"/>
      <c r="FZ292" s="71"/>
      <c r="GA292" s="71"/>
      <c r="GB292" s="71"/>
      <c r="GC292" s="71"/>
      <c r="GD292" s="71"/>
      <c r="GE292" s="71"/>
      <c r="GF292" s="71"/>
      <c r="GG292" s="71"/>
      <c r="GH292" s="71"/>
      <c r="GI292" s="71"/>
      <c r="GJ292" s="71"/>
      <c r="GK292" s="71"/>
      <c r="GL292" s="71"/>
      <c r="GM292" s="71"/>
      <c r="GN292" s="71"/>
      <c r="GO292" s="71"/>
      <c r="GP292" s="71"/>
      <c r="GQ292" s="71"/>
      <c r="GR292" s="71"/>
      <c r="GS292" s="71"/>
      <c r="GT292" s="71"/>
      <c r="GU292" s="71"/>
      <c r="GV292" s="71"/>
      <c r="GW292" s="71"/>
      <c r="GX292" s="71"/>
      <c r="GY292" s="71"/>
      <c r="GZ292" s="71"/>
      <c r="HA292" s="71"/>
      <c r="HB292" s="71"/>
      <c r="HC292" s="71"/>
      <c r="HD292" s="71"/>
      <c r="HE292" s="71"/>
      <c r="HF292" s="71"/>
      <c r="HG292" s="71"/>
      <c r="HH292" s="71"/>
      <c r="HI292" s="71"/>
      <c r="HJ292" s="71"/>
      <c r="HK292" s="71"/>
      <c r="HL292" s="71"/>
      <c r="HM292" s="71"/>
      <c r="HN292" s="71"/>
      <c r="HO292" s="71"/>
      <c r="HP292" s="71"/>
      <c r="HQ292" s="71"/>
      <c r="HR292" s="71"/>
      <c r="HS292" s="71"/>
      <c r="HT292" s="71"/>
      <c r="HU292" s="71"/>
      <c r="HV292" s="71"/>
      <c r="HW292" s="71"/>
      <c r="HX292" s="71"/>
      <c r="HY292" s="71"/>
      <c r="HZ292" s="71"/>
      <c r="IA292" s="71"/>
      <c r="IB292" s="71"/>
      <c r="IC292" s="71"/>
      <c r="ID292" s="71"/>
      <c r="IE292" s="71"/>
      <c r="IF292" s="71"/>
      <c r="IG292" s="71"/>
      <c r="IH292" s="71"/>
      <c r="II292" s="71"/>
      <c r="IJ292" s="71"/>
      <c r="IK292" s="71"/>
      <c r="IL292" s="71"/>
      <c r="IM292" s="71"/>
      <c r="IN292" s="71"/>
      <c r="IO292" s="71"/>
      <c r="IP292" s="71"/>
      <c r="IQ292" s="71"/>
      <c r="IR292" s="71"/>
      <c r="IS292" s="71"/>
      <c r="IT292" s="71"/>
      <c r="IU292" s="71"/>
      <c r="IV292" s="71"/>
      <c r="IW292" s="71"/>
      <c r="IX292" s="71"/>
      <c r="IY292" s="71"/>
      <c r="IZ292" s="71"/>
      <c r="JA292" s="71"/>
      <c r="JB292" s="71"/>
      <c r="JC292" s="71"/>
      <c r="JD292" s="71"/>
      <c r="JE292" s="71"/>
      <c r="JF292" s="71"/>
      <c r="JG292" s="71"/>
      <c r="JH292" s="71"/>
      <c r="JI292" s="71"/>
      <c r="JJ292" s="71"/>
      <c r="JK292" s="71"/>
      <c r="JL292" s="71"/>
      <c r="JM292" s="71"/>
      <c r="JN292" s="71"/>
      <c r="JO292" s="71"/>
      <c r="JP292" s="71"/>
      <c r="JQ292" s="71"/>
      <c r="JR292" s="71"/>
      <c r="JS292" s="71"/>
      <c r="JT292" s="71"/>
      <c r="JU292" s="71"/>
      <c r="JV292" s="71"/>
      <c r="JW292" s="71"/>
      <c r="JX292" s="71"/>
      <c r="JY292" s="71"/>
      <c r="JZ292" s="71"/>
      <c r="KA292" s="71"/>
      <c r="KB292" s="71"/>
      <c r="KC292" s="71"/>
      <c r="KD292" s="71"/>
      <c r="KE292" s="71"/>
      <c r="KF292" s="71"/>
      <c r="KG292" s="71"/>
      <c r="KH292" s="71"/>
      <c r="KI292" s="71"/>
      <c r="KJ292" s="71"/>
      <c r="KK292" s="71"/>
      <c r="KL292" s="71"/>
      <c r="KM292" s="71"/>
      <c r="KN292" s="71"/>
      <c r="KO292" s="71"/>
      <c r="KP292" s="71"/>
      <c r="KQ292" s="71"/>
      <c r="KR292" s="71"/>
      <c r="KS292" s="71"/>
      <c r="KT292" s="71"/>
      <c r="KU292" s="71"/>
      <c r="KV292" s="71"/>
      <c r="KW292" s="71"/>
      <c r="KX292" s="71"/>
      <c r="KY292" s="71"/>
      <c r="KZ292" s="71"/>
      <c r="LA292" s="71"/>
      <c r="LB292" s="71"/>
      <c r="LC292" s="71"/>
      <c r="LD292" s="71"/>
      <c r="LE292" s="71"/>
      <c r="LF292" s="71"/>
      <c r="LG292" s="71"/>
      <c r="LH292" s="71"/>
      <c r="LI292" s="71"/>
      <c r="LJ292" s="71"/>
      <c r="LK292" s="71"/>
      <c r="LL292" s="71"/>
      <c r="LM292" s="71"/>
      <c r="LN292" s="71"/>
      <c r="LO292" s="71"/>
      <c r="LP292" s="71"/>
      <c r="LQ292" s="71"/>
      <c r="LR292" s="71"/>
      <c r="LS292" s="71"/>
      <c r="LT292" s="71"/>
      <c r="LU292" s="71"/>
      <c r="LV292" s="71"/>
      <c r="LW292" s="71"/>
      <c r="LX292" s="71"/>
      <c r="LY292" s="71"/>
      <c r="LZ292" s="71"/>
      <c r="MA292" s="71"/>
      <c r="MB292" s="71"/>
      <c r="MC292" s="71"/>
      <c r="MD292" s="71"/>
      <c r="ME292" s="71"/>
      <c r="MF292" s="71"/>
      <c r="MG292" s="71"/>
      <c r="MH292" s="71"/>
      <c r="MI292" s="71"/>
      <c r="MJ292" s="71"/>
      <c r="MK292" s="71"/>
      <c r="ML292" s="71"/>
      <c r="MM292" s="71"/>
      <c r="MN292" s="71"/>
      <c r="MO292" s="71"/>
      <c r="MP292" s="71"/>
      <c r="MQ292" s="71"/>
      <c r="MR292" s="71"/>
      <c r="MS292" s="71"/>
      <c r="MT292" s="71"/>
      <c r="MU292" s="71"/>
      <c r="MV292" s="71"/>
      <c r="MW292" s="71"/>
      <c r="MX292" s="71"/>
      <c r="MY292" s="71"/>
      <c r="MZ292" s="71"/>
      <c r="NA292" s="71"/>
      <c r="NB292" s="71"/>
      <c r="NC292" s="71"/>
      <c r="ND292" s="71"/>
      <c r="NE292" s="71"/>
      <c r="NF292" s="71"/>
      <c r="NG292" s="71"/>
      <c r="NH292" s="71"/>
      <c r="NI292" s="71"/>
      <c r="NJ292" s="71"/>
      <c r="NK292" s="71"/>
      <c r="NL292" s="71"/>
      <c r="NM292" s="71"/>
      <c r="NN292" s="71"/>
      <c r="NO292" s="71"/>
      <c r="NP292" s="71"/>
      <c r="NQ292" s="71"/>
      <c r="NR292" s="71"/>
      <c r="NS292" s="71"/>
      <c r="NT292" s="71"/>
      <c r="NU292" s="71"/>
      <c r="NV292" s="71"/>
      <c r="NW292" s="71"/>
      <c r="NX292" s="71"/>
      <c r="NY292" s="71"/>
      <c r="NZ292" s="71"/>
      <c r="OA292" s="71"/>
      <c r="OB292" s="71"/>
      <c r="OC292" s="71"/>
      <c r="OD292" s="71"/>
      <c r="OE292" s="71"/>
      <c r="OF292" s="71"/>
      <c r="OG292" s="71"/>
      <c r="OH292" s="71"/>
      <c r="OI292" s="71"/>
      <c r="OJ292" s="71"/>
      <c r="OK292" s="71"/>
      <c r="OL292" s="71"/>
      <c r="OM292" s="71"/>
      <c r="ON292" s="71"/>
      <c r="OO292" s="71"/>
      <c r="OP292" s="71"/>
      <c r="OQ292" s="71"/>
      <c r="OR292" s="71"/>
      <c r="OS292" s="71"/>
      <c r="OT292" s="71"/>
      <c r="OU292" s="71"/>
      <c r="OV292" s="71"/>
      <c r="OW292" s="71"/>
      <c r="OX292" s="71"/>
      <c r="OY292" s="71"/>
      <c r="OZ292" s="71"/>
      <c r="PA292" s="71"/>
      <c r="PB292" s="71"/>
      <c r="PC292" s="71"/>
      <c r="PD292" s="71"/>
      <c r="PE292" s="71"/>
      <c r="PF292" s="71"/>
      <c r="PG292" s="71"/>
      <c r="PH292" s="71"/>
      <c r="PI292" s="71"/>
      <c r="PJ292" s="71"/>
      <c r="PK292" s="71"/>
      <c r="PL292" s="71"/>
      <c r="PM292" s="71"/>
      <c r="PN292" s="71"/>
      <c r="PO292" s="71"/>
      <c r="PP292" s="71"/>
      <c r="PQ292" s="71"/>
      <c r="PR292" s="71"/>
      <c r="PS292" s="71"/>
      <c r="PT292" s="71"/>
      <c r="PU292" s="71"/>
      <c r="PV292" s="71"/>
      <c r="PW292" s="71"/>
      <c r="PX292" s="71"/>
      <c r="PY292" s="71"/>
      <c r="PZ292" s="71"/>
      <c r="QA292" s="71"/>
      <c r="QB292" s="71"/>
      <c r="QC292" s="71"/>
      <c r="QD292" s="71"/>
      <c r="QE292" s="71"/>
      <c r="QF292" s="71"/>
      <c r="QG292" s="71"/>
      <c r="QH292" s="71"/>
      <c r="QI292" s="71"/>
      <c r="QJ292" s="71"/>
      <c r="QK292" s="71"/>
      <c r="QL292" s="71"/>
      <c r="QM292" s="71"/>
      <c r="QN292" s="71"/>
      <c r="QO292" s="71"/>
      <c r="QP292" s="71"/>
      <c r="QQ292" s="71"/>
      <c r="QR292" s="71"/>
      <c r="QS292" s="71"/>
      <c r="QT292" s="71"/>
      <c r="QU292" s="71"/>
      <c r="QV292" s="71"/>
      <c r="QW292" s="71"/>
      <c r="QX292" s="71"/>
      <c r="QY292" s="71"/>
      <c r="QZ292" s="71"/>
      <c r="RA292" s="71"/>
      <c r="RB292" s="71"/>
      <c r="RC292" s="71"/>
      <c r="RD292" s="71"/>
      <c r="RE292" s="71"/>
      <c r="RF292" s="71"/>
      <c r="RG292" s="71"/>
      <c r="RH292" s="71"/>
      <c r="RI292" s="71"/>
      <c r="RJ292" s="71"/>
      <c r="RK292" s="71"/>
      <c r="RL292" s="71"/>
      <c r="RM292" s="71"/>
      <c r="RN292" s="71"/>
      <c r="RO292" s="71"/>
      <c r="RP292" s="71"/>
      <c r="RQ292" s="71"/>
      <c r="RR292" s="71"/>
      <c r="RS292" s="71"/>
      <c r="RT292" s="71"/>
      <c r="RU292" s="71"/>
      <c r="RV292" s="71"/>
      <c r="RW292" s="71"/>
      <c r="RX292" s="71"/>
      <c r="RY292" s="71"/>
      <c r="RZ292" s="71"/>
      <c r="SA292" s="71"/>
      <c r="SB292" s="71"/>
      <c r="SC292" s="71"/>
      <c r="SD292" s="71"/>
      <c r="SE292" s="71"/>
      <c r="SF292" s="71"/>
      <c r="SG292" s="71"/>
      <c r="SH292" s="71"/>
      <c r="SI292" s="71"/>
      <c r="SJ292" s="71"/>
      <c r="SK292" s="71"/>
      <c r="SL292" s="71"/>
      <c r="SM292" s="71"/>
      <c r="SN292" s="71"/>
      <c r="SO292" s="71"/>
      <c r="SP292" s="71"/>
      <c r="SQ292" s="71"/>
      <c r="SR292" s="71"/>
      <c r="SS292" s="71"/>
      <c r="ST292" s="71"/>
      <c r="SU292" s="71"/>
      <c r="SV292" s="71"/>
      <c r="SW292" s="71"/>
      <c r="SX292" s="71"/>
      <c r="SY292" s="71"/>
      <c r="SZ292" s="71"/>
      <c r="TA292" s="71"/>
      <c r="TB292" s="71"/>
      <c r="TC292" s="71"/>
      <c r="TD292" s="71"/>
      <c r="TE292" s="71"/>
      <c r="TF292" s="71"/>
      <c r="TG292" s="71"/>
      <c r="TH292" s="71"/>
      <c r="TI292" s="71"/>
      <c r="TJ292" s="71"/>
      <c r="TK292" s="71"/>
      <c r="TL292" s="71"/>
      <c r="TM292" s="71"/>
      <c r="TN292" s="71"/>
      <c r="TO292" s="71"/>
      <c r="TP292" s="71"/>
      <c r="TQ292" s="71"/>
      <c r="TR292" s="71"/>
      <c r="TS292" s="71"/>
      <c r="TT292" s="71"/>
      <c r="TU292" s="71"/>
      <c r="TV292" s="71"/>
      <c r="TW292" s="71"/>
      <c r="TX292" s="71"/>
      <c r="TY292" s="71"/>
      <c r="TZ292" s="71"/>
      <c r="UA292" s="71"/>
      <c r="UB292" s="71"/>
      <c r="UC292" s="71"/>
      <c r="UD292" s="71"/>
      <c r="UE292" s="71"/>
      <c r="UF292" s="71"/>
      <c r="UG292" s="71"/>
      <c r="UH292" s="71"/>
      <c r="UI292" s="71"/>
      <c r="UJ292" s="71"/>
      <c r="UK292" s="71"/>
      <c r="UL292" s="71"/>
      <c r="UM292" s="71"/>
      <c r="UN292" s="71"/>
      <c r="UO292" s="71"/>
      <c r="UP292" s="71"/>
      <c r="UQ292" s="71"/>
      <c r="UR292" s="71"/>
      <c r="US292" s="71"/>
      <c r="UT292" s="71"/>
      <c r="UU292" s="71"/>
      <c r="UV292" s="71"/>
      <c r="UW292" s="71"/>
      <c r="UX292" s="71"/>
      <c r="UY292" s="71"/>
      <c r="UZ292" s="71"/>
      <c r="VA292" s="71"/>
      <c r="VB292" s="71"/>
      <c r="VC292" s="71"/>
      <c r="VD292" s="71"/>
      <c r="VE292" s="71"/>
      <c r="VF292" s="71"/>
      <c r="VG292" s="71"/>
      <c r="VH292" s="71"/>
      <c r="VI292" s="71"/>
      <c r="VJ292" s="71"/>
      <c r="VK292" s="71"/>
      <c r="VL292" s="71"/>
      <c r="VM292" s="71"/>
      <c r="VN292" s="71"/>
      <c r="VO292" s="71"/>
      <c r="VP292" s="71"/>
      <c r="VQ292" s="71"/>
      <c r="VR292" s="71"/>
      <c r="VS292" s="71"/>
      <c r="VT292" s="71"/>
      <c r="VU292" s="71"/>
      <c r="VV292" s="71"/>
      <c r="VW292" s="71"/>
      <c r="VX292" s="71"/>
      <c r="VY292" s="71"/>
      <c r="VZ292" s="71"/>
      <c r="WA292" s="71"/>
      <c r="WB292" s="71"/>
      <c r="WC292" s="71"/>
      <c r="WD292" s="71"/>
      <c r="WE292" s="71"/>
      <c r="WF292" s="71"/>
      <c r="WG292" s="71"/>
      <c r="WH292" s="71"/>
      <c r="WI292" s="71"/>
      <c r="WJ292" s="71"/>
      <c r="WK292" s="71"/>
      <c r="WL292" s="71"/>
      <c r="WM292" s="71"/>
      <c r="WN292" s="71"/>
      <c r="WO292" s="71"/>
      <c r="WP292" s="71"/>
      <c r="WQ292" s="71"/>
      <c r="WR292" s="71"/>
      <c r="WS292" s="71"/>
      <c r="WT292" s="71"/>
      <c r="WU292" s="71"/>
      <c r="WV292" s="71"/>
      <c r="WW292" s="71"/>
      <c r="WX292" s="71"/>
      <c r="WY292" s="71"/>
      <c r="WZ292" s="71"/>
      <c r="XA292" s="71"/>
      <c r="XB292" s="71"/>
      <c r="XC292" s="71"/>
      <c r="XD292" s="71"/>
      <c r="XE292" s="71"/>
      <c r="XF292" s="71"/>
      <c r="XG292" s="71"/>
      <c r="XH292" s="71"/>
      <c r="XI292" s="71"/>
      <c r="XJ292" s="71"/>
      <c r="XK292" s="71"/>
      <c r="XL292" s="71"/>
      <c r="XM292" s="71"/>
      <c r="XN292" s="71"/>
      <c r="XO292" s="71"/>
      <c r="XP292" s="71"/>
      <c r="XQ292" s="71"/>
      <c r="XR292" s="71"/>
      <c r="XS292" s="71"/>
      <c r="XT292" s="71"/>
      <c r="XU292" s="71"/>
      <c r="XV292" s="71"/>
      <c r="XW292" s="71"/>
      <c r="XX292" s="71"/>
      <c r="XY292" s="71"/>
      <c r="XZ292" s="71"/>
      <c r="YA292" s="71"/>
      <c r="YB292" s="71"/>
      <c r="YC292" s="71"/>
      <c r="YD292" s="71"/>
      <c r="YE292" s="71"/>
      <c r="YF292" s="71"/>
      <c r="YG292" s="71"/>
      <c r="YH292" s="71"/>
      <c r="YI292" s="71"/>
      <c r="YJ292" s="71"/>
      <c r="YK292" s="71"/>
      <c r="YL292" s="71"/>
      <c r="YM292" s="71"/>
      <c r="YN292" s="71"/>
      <c r="YO292" s="71"/>
      <c r="YP292" s="71"/>
      <c r="YQ292" s="71"/>
      <c r="YR292" s="71"/>
      <c r="YS292" s="71"/>
      <c r="YT292" s="71"/>
      <c r="YU292" s="71"/>
      <c r="YV292" s="71"/>
      <c r="YW292" s="71"/>
      <c r="YX292" s="71"/>
      <c r="YY292" s="71"/>
      <c r="YZ292" s="71"/>
      <c r="ZA292" s="71"/>
      <c r="ZB292" s="71"/>
      <c r="ZC292" s="71"/>
      <c r="ZD292" s="71"/>
      <c r="ZE292" s="71"/>
      <c r="ZF292" s="71"/>
      <c r="ZG292" s="71"/>
      <c r="ZH292" s="71"/>
      <c r="ZI292" s="71"/>
      <c r="ZJ292" s="71"/>
      <c r="ZK292" s="71"/>
      <c r="ZL292" s="71"/>
      <c r="ZM292" s="71"/>
      <c r="ZN292" s="71"/>
      <c r="ZO292" s="71"/>
      <c r="ZP292" s="71"/>
      <c r="ZQ292" s="71"/>
      <c r="ZR292" s="71"/>
      <c r="ZS292" s="71"/>
      <c r="ZT292" s="71"/>
      <c r="ZU292" s="71"/>
      <c r="ZV292" s="71"/>
      <c r="ZW292" s="71"/>
      <c r="ZX292" s="71"/>
      <c r="ZY292" s="71"/>
      <c r="ZZ292" s="71"/>
      <c r="AAA292" s="71"/>
      <c r="AAB292" s="71"/>
      <c r="AAC292" s="71"/>
      <c r="AAD292" s="71"/>
      <c r="AAE292" s="71"/>
      <c r="AAF292" s="71"/>
      <c r="AAG292" s="71"/>
      <c r="AAH292" s="71"/>
      <c r="AAI292" s="71"/>
      <c r="AAJ292" s="71"/>
      <c r="AAK292" s="71"/>
      <c r="AAL292" s="71"/>
      <c r="AAM292" s="71"/>
      <c r="AAN292" s="71"/>
      <c r="AAO292" s="71"/>
      <c r="AAP292" s="71"/>
      <c r="AAQ292" s="71"/>
      <c r="AAR292" s="71"/>
      <c r="AAS292" s="71"/>
      <c r="AAT292" s="71"/>
      <c r="AAU292" s="71"/>
      <c r="AAV292" s="71"/>
      <c r="AAW292" s="71"/>
      <c r="AAX292" s="71"/>
      <c r="AAY292" s="71"/>
      <c r="AAZ292" s="71"/>
      <c r="ABA292" s="71"/>
      <c r="ABB292" s="71"/>
      <c r="ABC292" s="71"/>
      <c r="ABD292" s="71"/>
      <c r="ABE292" s="71"/>
      <c r="ABF292" s="71"/>
      <c r="ABG292" s="71"/>
      <c r="ABH292" s="71"/>
      <c r="ABI292" s="71"/>
      <c r="ABJ292" s="71"/>
      <c r="ABK292" s="71"/>
      <c r="ABL292" s="71"/>
      <c r="ABM292" s="71"/>
      <c r="ABN292" s="71"/>
      <c r="ABO292" s="71"/>
      <c r="ABP292" s="71"/>
      <c r="ABQ292" s="71"/>
      <c r="ABR292" s="71"/>
      <c r="ABS292" s="71"/>
      <c r="ABT292" s="71"/>
      <c r="ABU292" s="71"/>
      <c r="ABV292" s="71"/>
      <c r="ABW292" s="71"/>
      <c r="ABX292" s="71"/>
      <c r="ABY292" s="71"/>
      <c r="ABZ292" s="71"/>
      <c r="ACA292" s="71"/>
      <c r="ACB292" s="71"/>
      <c r="ACC292" s="71"/>
      <c r="ACD292" s="71"/>
      <c r="ACE292" s="71"/>
      <c r="ACF292" s="71"/>
      <c r="ACG292" s="71"/>
      <c r="ACH292" s="71"/>
      <c r="ACI292" s="71"/>
      <c r="ACJ292" s="71"/>
      <c r="ACK292" s="71"/>
      <c r="ACL292" s="71"/>
      <c r="ACM292" s="71"/>
      <c r="ACN292" s="71"/>
      <c r="ACO292" s="71"/>
      <c r="ACP292" s="71"/>
      <c r="ACQ292" s="71"/>
      <c r="ACR292" s="71"/>
      <c r="ACS292" s="71"/>
      <c r="ACT292" s="71"/>
      <c r="ACU292" s="71"/>
      <c r="ACV292" s="71"/>
      <c r="ACW292" s="71"/>
      <c r="ACX292" s="71"/>
      <c r="ACY292" s="71"/>
      <c r="ACZ292" s="71"/>
      <c r="ADA292" s="71"/>
      <c r="ADB292" s="71"/>
      <c r="ADC292" s="71"/>
      <c r="ADD292" s="71"/>
      <c r="ADE292" s="71"/>
      <c r="ADF292" s="71"/>
      <c r="ADG292" s="71"/>
      <c r="ADH292" s="71"/>
      <c r="ADI292" s="71"/>
      <c r="ADJ292" s="71"/>
      <c r="ADK292" s="71"/>
      <c r="ADL292" s="71"/>
      <c r="ADM292" s="71"/>
      <c r="ADN292" s="71"/>
      <c r="ADO292" s="71"/>
      <c r="ADP292" s="71"/>
      <c r="ADQ292" s="71"/>
      <c r="ADR292" s="71"/>
      <c r="ADS292" s="71"/>
      <c r="ADT292" s="71"/>
      <c r="ADU292" s="71"/>
      <c r="ADV292" s="71"/>
      <c r="ADW292" s="71"/>
      <c r="ADX292" s="71"/>
      <c r="ADY292" s="71"/>
      <c r="ADZ292" s="71"/>
      <c r="AEA292" s="71"/>
      <c r="AEB292" s="71"/>
      <c r="AEC292" s="71"/>
      <c r="AED292" s="71"/>
      <c r="AEE292" s="71"/>
      <c r="AEF292" s="71"/>
      <c r="AEG292" s="71"/>
      <c r="AEH292" s="71"/>
      <c r="AEI292" s="71"/>
      <c r="AEJ292" s="71"/>
      <c r="AEK292" s="71"/>
      <c r="AEL292" s="71"/>
      <c r="AEM292" s="71"/>
      <c r="AEN292" s="71"/>
      <c r="AEO292" s="71"/>
      <c r="AEP292" s="71"/>
      <c r="AEQ292" s="71"/>
      <c r="AER292" s="71"/>
      <c r="AES292" s="71"/>
      <c r="AET292" s="71"/>
      <c r="AEU292" s="71"/>
      <c r="AEV292" s="71"/>
      <c r="AEW292" s="71"/>
      <c r="AEX292" s="71"/>
      <c r="AEY292" s="71"/>
      <c r="AEZ292" s="71"/>
      <c r="AFA292" s="71"/>
      <c r="AFB292" s="71"/>
      <c r="AFC292" s="71"/>
      <c r="AFD292" s="71"/>
      <c r="AFE292" s="71"/>
      <c r="AFF292" s="71"/>
      <c r="AFG292" s="71"/>
      <c r="AFH292" s="71"/>
      <c r="AFI292" s="71"/>
      <c r="AFJ292" s="71"/>
      <c r="AFK292" s="71"/>
      <c r="AFL292" s="71"/>
      <c r="AFM292" s="71"/>
      <c r="AFN292" s="71"/>
      <c r="AFO292" s="71"/>
      <c r="AFP292" s="71"/>
      <c r="AFQ292" s="71"/>
      <c r="AFR292" s="71"/>
      <c r="AFS292" s="71"/>
      <c r="AFT292" s="71"/>
      <c r="AFU292" s="71"/>
      <c r="AFV292" s="71"/>
      <c r="AFW292" s="71"/>
      <c r="AFX292" s="71"/>
      <c r="AFY292" s="71"/>
      <c r="AFZ292" s="71"/>
      <c r="AGA292" s="71"/>
      <c r="AGB292" s="71"/>
      <c r="AGC292" s="71"/>
      <c r="AGD292" s="71"/>
      <c r="AGE292" s="71"/>
      <c r="AGF292" s="71"/>
      <c r="AGG292" s="71"/>
      <c r="AGH292" s="71"/>
      <c r="AGI292" s="71"/>
      <c r="AGJ292" s="71"/>
      <c r="AGK292" s="71"/>
      <c r="AGL292" s="71"/>
      <c r="AGM292" s="71"/>
      <c r="AGN292" s="71"/>
      <c r="AGO292" s="71"/>
      <c r="AGP292" s="71"/>
      <c r="AGQ292" s="71"/>
      <c r="AGR292" s="71"/>
      <c r="AGS292" s="71"/>
      <c r="AGT292" s="71"/>
      <c r="AGU292" s="71"/>
      <c r="AGV292" s="71"/>
      <c r="AGW292" s="71"/>
      <c r="AGX292" s="71"/>
      <c r="AGY292" s="71"/>
      <c r="AGZ292" s="71"/>
      <c r="AHA292" s="71"/>
      <c r="AHB292" s="71"/>
      <c r="AHC292" s="71"/>
      <c r="AHD292" s="71"/>
      <c r="AHE292" s="71"/>
      <c r="AHF292" s="71"/>
      <c r="AHG292" s="71"/>
      <c r="AHH292" s="71"/>
      <c r="AHI292" s="71"/>
      <c r="AHJ292" s="71"/>
      <c r="AHK292" s="71"/>
      <c r="AHL292" s="71"/>
      <c r="AHM292" s="71"/>
      <c r="AHN292" s="71"/>
      <c r="AHO292" s="71"/>
      <c r="AHP292" s="71"/>
      <c r="AHQ292" s="71"/>
      <c r="AHR292" s="71"/>
      <c r="AHS292" s="71"/>
      <c r="AHT292" s="71"/>
      <c r="AHU292" s="71"/>
      <c r="AHV292" s="71"/>
      <c r="AHW292" s="71"/>
      <c r="AHX292" s="71"/>
      <c r="AHY292" s="71"/>
      <c r="AHZ292" s="71"/>
      <c r="AIA292" s="71"/>
      <c r="AIB292" s="71"/>
      <c r="AIC292" s="71"/>
      <c r="AID292" s="71"/>
      <c r="AIE292" s="71"/>
      <c r="AIF292" s="71"/>
      <c r="AIG292" s="71"/>
      <c r="AIH292" s="71"/>
      <c r="AII292" s="71"/>
      <c r="AIJ292" s="71"/>
      <c r="AIK292" s="71"/>
      <c r="AIL292" s="71"/>
      <c r="AIM292" s="71"/>
      <c r="AIN292" s="71"/>
      <c r="AIO292" s="71"/>
      <c r="AIP292" s="71"/>
      <c r="AIQ292" s="71"/>
      <c r="AIR292" s="71"/>
      <c r="AIS292" s="71"/>
      <c r="AIT292" s="71"/>
      <c r="AIU292" s="71"/>
      <c r="AIV292" s="71"/>
      <c r="AIW292" s="71"/>
      <c r="AIX292" s="71"/>
      <c r="AIY292" s="71"/>
      <c r="AIZ292" s="71"/>
      <c r="AJA292" s="71"/>
      <c r="AJB292" s="71"/>
      <c r="AJC292" s="71"/>
      <c r="AJD292" s="71"/>
      <c r="AJE292" s="71"/>
      <c r="AJF292" s="71"/>
      <c r="AJG292" s="71"/>
      <c r="AJH292" s="71"/>
      <c r="AJI292" s="71"/>
      <c r="AJJ292" s="71"/>
      <c r="AJK292" s="71"/>
      <c r="AJL292" s="71"/>
      <c r="AJM292" s="71"/>
      <c r="AJN292" s="71"/>
      <c r="AJO292" s="71"/>
      <c r="AJP292" s="71"/>
      <c r="AJQ292" s="71"/>
      <c r="AJR292" s="71"/>
      <c r="AJS292" s="71"/>
      <c r="AJT292" s="71"/>
      <c r="AJU292" s="71"/>
      <c r="AJV292" s="71"/>
      <c r="AJW292" s="71"/>
      <c r="AJX292" s="71"/>
      <c r="AJY292" s="71"/>
      <c r="AJZ292" s="71"/>
      <c r="AKA292" s="71"/>
      <c r="AKB292" s="71"/>
      <c r="AKC292" s="71"/>
      <c r="AKD292" s="71"/>
      <c r="AKE292" s="71"/>
      <c r="AKF292" s="71"/>
      <c r="AKG292" s="71"/>
      <c r="AKH292" s="71"/>
      <c r="AKI292" s="71"/>
      <c r="AKJ292" s="71"/>
      <c r="AKK292" s="71"/>
      <c r="AKL292" s="71"/>
      <c r="AKM292" s="71"/>
      <c r="AKN292" s="71"/>
      <c r="AKO292" s="71"/>
      <c r="AKP292" s="71"/>
      <c r="AKQ292" s="71"/>
      <c r="AKR292" s="71"/>
      <c r="AKS292" s="71"/>
      <c r="AKT292" s="71"/>
      <c r="AKU292" s="71"/>
      <c r="AKV292" s="71"/>
      <c r="AKW292" s="71"/>
      <c r="AKX292" s="71"/>
      <c r="AKY292" s="71"/>
      <c r="AKZ292" s="71"/>
      <c r="ALA292" s="71"/>
      <c r="ALB292" s="71"/>
      <c r="ALC292" s="71"/>
      <c r="ALD292" s="71"/>
      <c r="ALE292" s="71"/>
      <c r="ALF292" s="71"/>
      <c r="ALG292" s="71"/>
      <c r="ALH292" s="71"/>
      <c r="ALI292" s="71"/>
      <c r="ALJ292" s="71"/>
      <c r="ALK292" s="71"/>
      <c r="ALL292" s="71"/>
      <c r="ALM292" s="71"/>
      <c r="ALN292" s="71"/>
      <c r="ALO292" s="71"/>
      <c r="ALP292" s="71"/>
      <c r="ALQ292" s="71"/>
      <c r="ALR292" s="71"/>
      <c r="ALS292" s="71"/>
      <c r="ALT292" s="71"/>
    </row>
    <row r="293" spans="1:1008" customFormat="1" ht="30" customHeight="1">
      <c r="A293" s="195" t="s">
        <v>228</v>
      </c>
      <c r="B293" s="196"/>
      <c r="C293" s="73" t="s">
        <v>179</v>
      </c>
      <c r="D293" s="74" t="s">
        <v>180</v>
      </c>
      <c r="E293" s="12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/>
      <c r="AO293" s="71"/>
      <c r="AP293" s="71"/>
      <c r="AQ293" s="71"/>
      <c r="AR293" s="71"/>
      <c r="AS293" s="71"/>
      <c r="AT293" s="71"/>
      <c r="AU293" s="71"/>
      <c r="AV293" s="71"/>
      <c r="AW293" s="71"/>
      <c r="AX293" s="71"/>
      <c r="AY293" s="71"/>
      <c r="AZ293" s="71"/>
      <c r="BA293" s="71"/>
      <c r="BB293" s="71"/>
      <c r="BC293" s="71"/>
      <c r="BD293" s="71"/>
      <c r="BE293" s="71"/>
      <c r="BF293" s="71"/>
      <c r="BG293" s="71"/>
      <c r="BH293" s="71"/>
      <c r="BI293" s="71"/>
      <c r="BJ293" s="71"/>
      <c r="BK293" s="71"/>
      <c r="BL293" s="71"/>
      <c r="BM293" s="71"/>
      <c r="BN293" s="71"/>
      <c r="BO293" s="71"/>
      <c r="BP293" s="71"/>
      <c r="BQ293" s="71"/>
      <c r="BR293" s="71"/>
      <c r="BS293" s="71"/>
      <c r="BT293" s="71"/>
      <c r="BU293" s="71"/>
      <c r="BV293" s="71"/>
      <c r="BW293" s="71"/>
      <c r="BX293" s="71"/>
      <c r="BY293" s="71"/>
      <c r="BZ293" s="71"/>
      <c r="CA293" s="71"/>
      <c r="CB293" s="71"/>
      <c r="CC293" s="71"/>
      <c r="CD293" s="71"/>
      <c r="CE293" s="71"/>
      <c r="CF293" s="71"/>
      <c r="CG293" s="71"/>
      <c r="CH293" s="71"/>
      <c r="CI293" s="71"/>
      <c r="CJ293" s="71"/>
      <c r="CK293" s="71"/>
      <c r="CL293" s="71"/>
      <c r="CM293" s="71"/>
      <c r="CN293" s="71"/>
      <c r="CO293" s="71"/>
      <c r="CP293" s="71"/>
      <c r="CQ293" s="71"/>
      <c r="CR293" s="71"/>
      <c r="CS293" s="71"/>
      <c r="CT293" s="71"/>
      <c r="CU293" s="71"/>
      <c r="CV293" s="71"/>
      <c r="CW293" s="71"/>
      <c r="CX293" s="71"/>
      <c r="CY293" s="71"/>
      <c r="CZ293" s="71"/>
      <c r="DA293" s="71"/>
      <c r="DB293" s="71"/>
      <c r="DC293" s="71"/>
      <c r="DD293" s="71"/>
      <c r="DE293" s="71"/>
      <c r="DF293" s="71"/>
      <c r="DG293" s="71"/>
      <c r="DH293" s="71"/>
      <c r="DI293" s="71"/>
      <c r="DJ293" s="71"/>
      <c r="DK293" s="71"/>
      <c r="DL293" s="71"/>
      <c r="DM293" s="71"/>
      <c r="DN293" s="71"/>
      <c r="DO293" s="71"/>
      <c r="DP293" s="71"/>
      <c r="DQ293" s="71"/>
      <c r="DR293" s="71"/>
      <c r="DS293" s="71"/>
      <c r="DT293" s="71"/>
      <c r="DU293" s="71"/>
      <c r="DV293" s="71"/>
      <c r="DW293" s="71"/>
      <c r="DX293" s="71"/>
      <c r="DY293" s="71"/>
      <c r="DZ293" s="71"/>
      <c r="EA293" s="71"/>
      <c r="EB293" s="71"/>
      <c r="EC293" s="71"/>
      <c r="ED293" s="71"/>
      <c r="EE293" s="71"/>
      <c r="EF293" s="71"/>
      <c r="EG293" s="71"/>
      <c r="EH293" s="71"/>
      <c r="EI293" s="71"/>
      <c r="EJ293" s="71"/>
      <c r="EK293" s="71"/>
      <c r="EL293" s="71"/>
      <c r="EM293" s="71"/>
      <c r="EN293" s="71"/>
      <c r="EO293" s="71"/>
      <c r="EP293" s="71"/>
      <c r="EQ293" s="71"/>
      <c r="ER293" s="71"/>
      <c r="ES293" s="71"/>
      <c r="ET293" s="71"/>
      <c r="EU293" s="71"/>
      <c r="EV293" s="71"/>
      <c r="EW293" s="71"/>
      <c r="EX293" s="71"/>
      <c r="EY293" s="71"/>
      <c r="EZ293" s="71"/>
      <c r="FA293" s="71"/>
      <c r="FB293" s="71"/>
      <c r="FC293" s="71"/>
      <c r="FD293" s="71"/>
      <c r="FE293" s="71"/>
      <c r="FF293" s="71"/>
      <c r="FG293" s="71"/>
      <c r="FH293" s="71"/>
      <c r="FI293" s="71"/>
      <c r="FJ293" s="71"/>
      <c r="FK293" s="71"/>
      <c r="FL293" s="71"/>
      <c r="FM293" s="71"/>
      <c r="FN293" s="71"/>
      <c r="FO293" s="71"/>
      <c r="FP293" s="71"/>
      <c r="FQ293" s="71"/>
      <c r="FR293" s="71"/>
      <c r="FS293" s="71"/>
      <c r="FT293" s="71"/>
      <c r="FU293" s="71"/>
      <c r="FV293" s="71"/>
      <c r="FW293" s="71"/>
      <c r="FX293" s="71"/>
      <c r="FY293" s="71"/>
      <c r="FZ293" s="71"/>
      <c r="GA293" s="71"/>
      <c r="GB293" s="71"/>
      <c r="GC293" s="71"/>
      <c r="GD293" s="71"/>
      <c r="GE293" s="71"/>
      <c r="GF293" s="71"/>
      <c r="GG293" s="71"/>
      <c r="GH293" s="71"/>
      <c r="GI293" s="71"/>
      <c r="GJ293" s="71"/>
      <c r="GK293" s="71"/>
      <c r="GL293" s="71"/>
      <c r="GM293" s="71"/>
      <c r="GN293" s="71"/>
      <c r="GO293" s="71"/>
      <c r="GP293" s="71"/>
      <c r="GQ293" s="71"/>
      <c r="GR293" s="71"/>
      <c r="GS293" s="71"/>
      <c r="GT293" s="71"/>
      <c r="GU293" s="71"/>
      <c r="GV293" s="71"/>
      <c r="GW293" s="71"/>
      <c r="GX293" s="71"/>
      <c r="GY293" s="71"/>
      <c r="GZ293" s="71"/>
      <c r="HA293" s="71"/>
      <c r="HB293" s="71"/>
      <c r="HC293" s="71"/>
      <c r="HD293" s="71"/>
      <c r="HE293" s="71"/>
      <c r="HF293" s="71"/>
      <c r="HG293" s="71"/>
      <c r="HH293" s="71"/>
      <c r="HI293" s="71"/>
      <c r="HJ293" s="71"/>
      <c r="HK293" s="71"/>
      <c r="HL293" s="71"/>
      <c r="HM293" s="71"/>
      <c r="HN293" s="71"/>
      <c r="HO293" s="71"/>
      <c r="HP293" s="71"/>
      <c r="HQ293" s="71"/>
      <c r="HR293" s="71"/>
      <c r="HS293" s="71"/>
      <c r="HT293" s="71"/>
      <c r="HU293" s="71"/>
      <c r="HV293" s="71"/>
      <c r="HW293" s="71"/>
      <c r="HX293" s="71"/>
      <c r="HY293" s="71"/>
      <c r="HZ293" s="71"/>
      <c r="IA293" s="71"/>
      <c r="IB293" s="71"/>
      <c r="IC293" s="71"/>
      <c r="ID293" s="71"/>
      <c r="IE293" s="71"/>
      <c r="IF293" s="71"/>
      <c r="IG293" s="71"/>
      <c r="IH293" s="71"/>
      <c r="II293" s="71"/>
      <c r="IJ293" s="71"/>
      <c r="IK293" s="71"/>
      <c r="IL293" s="71"/>
      <c r="IM293" s="71"/>
      <c r="IN293" s="71"/>
      <c r="IO293" s="71"/>
      <c r="IP293" s="71"/>
      <c r="IQ293" s="71"/>
      <c r="IR293" s="71"/>
      <c r="IS293" s="71"/>
      <c r="IT293" s="71"/>
      <c r="IU293" s="71"/>
      <c r="IV293" s="71"/>
      <c r="IW293" s="71"/>
      <c r="IX293" s="71"/>
      <c r="IY293" s="71"/>
      <c r="IZ293" s="71"/>
      <c r="JA293" s="71"/>
      <c r="JB293" s="71"/>
      <c r="JC293" s="71"/>
      <c r="JD293" s="71"/>
      <c r="JE293" s="71"/>
      <c r="JF293" s="71"/>
      <c r="JG293" s="71"/>
      <c r="JH293" s="71"/>
      <c r="JI293" s="71"/>
      <c r="JJ293" s="71"/>
      <c r="JK293" s="71"/>
      <c r="JL293" s="71"/>
      <c r="JM293" s="71"/>
      <c r="JN293" s="71"/>
      <c r="JO293" s="71"/>
      <c r="JP293" s="71"/>
      <c r="JQ293" s="71"/>
      <c r="JR293" s="71"/>
      <c r="JS293" s="71"/>
      <c r="JT293" s="71"/>
      <c r="JU293" s="71"/>
      <c r="JV293" s="71"/>
      <c r="JW293" s="71"/>
      <c r="JX293" s="71"/>
      <c r="JY293" s="71"/>
      <c r="JZ293" s="71"/>
      <c r="KA293" s="71"/>
      <c r="KB293" s="71"/>
      <c r="KC293" s="71"/>
      <c r="KD293" s="71"/>
      <c r="KE293" s="71"/>
      <c r="KF293" s="71"/>
      <c r="KG293" s="71"/>
      <c r="KH293" s="71"/>
      <c r="KI293" s="71"/>
      <c r="KJ293" s="71"/>
      <c r="KK293" s="71"/>
      <c r="KL293" s="71"/>
      <c r="KM293" s="71"/>
      <c r="KN293" s="71"/>
      <c r="KO293" s="71"/>
      <c r="KP293" s="71"/>
      <c r="KQ293" s="71"/>
      <c r="KR293" s="71"/>
      <c r="KS293" s="71"/>
      <c r="KT293" s="71"/>
      <c r="KU293" s="71"/>
      <c r="KV293" s="71"/>
      <c r="KW293" s="71"/>
      <c r="KX293" s="71"/>
      <c r="KY293" s="71"/>
      <c r="KZ293" s="71"/>
      <c r="LA293" s="71"/>
      <c r="LB293" s="71"/>
      <c r="LC293" s="71"/>
      <c r="LD293" s="71"/>
      <c r="LE293" s="71"/>
      <c r="LF293" s="71"/>
      <c r="LG293" s="71"/>
      <c r="LH293" s="71"/>
      <c r="LI293" s="71"/>
      <c r="LJ293" s="71"/>
      <c r="LK293" s="71"/>
      <c r="LL293" s="71"/>
      <c r="LM293" s="71"/>
      <c r="LN293" s="71"/>
      <c r="LO293" s="71"/>
      <c r="LP293" s="71"/>
      <c r="LQ293" s="71"/>
      <c r="LR293" s="71"/>
      <c r="LS293" s="71"/>
      <c r="LT293" s="71"/>
      <c r="LU293" s="71"/>
      <c r="LV293" s="71"/>
      <c r="LW293" s="71"/>
      <c r="LX293" s="71"/>
      <c r="LY293" s="71"/>
      <c r="LZ293" s="71"/>
      <c r="MA293" s="71"/>
      <c r="MB293" s="71"/>
      <c r="MC293" s="71"/>
      <c r="MD293" s="71"/>
      <c r="ME293" s="71"/>
      <c r="MF293" s="71"/>
      <c r="MG293" s="71"/>
      <c r="MH293" s="71"/>
      <c r="MI293" s="71"/>
      <c r="MJ293" s="71"/>
      <c r="MK293" s="71"/>
      <c r="ML293" s="71"/>
      <c r="MM293" s="71"/>
      <c r="MN293" s="71"/>
      <c r="MO293" s="71"/>
      <c r="MP293" s="71"/>
      <c r="MQ293" s="71"/>
      <c r="MR293" s="71"/>
      <c r="MS293" s="71"/>
      <c r="MT293" s="71"/>
      <c r="MU293" s="71"/>
      <c r="MV293" s="71"/>
      <c r="MW293" s="71"/>
      <c r="MX293" s="71"/>
      <c r="MY293" s="71"/>
      <c r="MZ293" s="71"/>
      <c r="NA293" s="71"/>
      <c r="NB293" s="71"/>
      <c r="NC293" s="71"/>
      <c r="ND293" s="71"/>
      <c r="NE293" s="71"/>
      <c r="NF293" s="71"/>
      <c r="NG293" s="71"/>
      <c r="NH293" s="71"/>
      <c r="NI293" s="71"/>
      <c r="NJ293" s="71"/>
      <c r="NK293" s="71"/>
      <c r="NL293" s="71"/>
      <c r="NM293" s="71"/>
      <c r="NN293" s="71"/>
      <c r="NO293" s="71"/>
      <c r="NP293" s="71"/>
      <c r="NQ293" s="71"/>
      <c r="NR293" s="71"/>
      <c r="NS293" s="71"/>
      <c r="NT293" s="71"/>
      <c r="NU293" s="71"/>
      <c r="NV293" s="71"/>
      <c r="NW293" s="71"/>
      <c r="NX293" s="71"/>
      <c r="NY293" s="71"/>
      <c r="NZ293" s="71"/>
      <c r="OA293" s="71"/>
      <c r="OB293" s="71"/>
      <c r="OC293" s="71"/>
      <c r="OD293" s="71"/>
      <c r="OE293" s="71"/>
      <c r="OF293" s="71"/>
      <c r="OG293" s="71"/>
      <c r="OH293" s="71"/>
      <c r="OI293" s="71"/>
      <c r="OJ293" s="71"/>
      <c r="OK293" s="71"/>
      <c r="OL293" s="71"/>
      <c r="OM293" s="71"/>
      <c r="ON293" s="71"/>
      <c r="OO293" s="71"/>
      <c r="OP293" s="71"/>
      <c r="OQ293" s="71"/>
      <c r="OR293" s="71"/>
      <c r="OS293" s="71"/>
      <c r="OT293" s="71"/>
      <c r="OU293" s="71"/>
      <c r="OV293" s="71"/>
      <c r="OW293" s="71"/>
      <c r="OX293" s="71"/>
      <c r="OY293" s="71"/>
      <c r="OZ293" s="71"/>
      <c r="PA293" s="71"/>
      <c r="PB293" s="71"/>
      <c r="PC293" s="71"/>
      <c r="PD293" s="71"/>
      <c r="PE293" s="71"/>
      <c r="PF293" s="71"/>
      <c r="PG293" s="71"/>
      <c r="PH293" s="71"/>
      <c r="PI293" s="71"/>
      <c r="PJ293" s="71"/>
      <c r="PK293" s="71"/>
      <c r="PL293" s="71"/>
      <c r="PM293" s="71"/>
      <c r="PN293" s="71"/>
      <c r="PO293" s="71"/>
      <c r="PP293" s="71"/>
      <c r="PQ293" s="71"/>
      <c r="PR293" s="71"/>
      <c r="PS293" s="71"/>
      <c r="PT293" s="71"/>
      <c r="PU293" s="71"/>
      <c r="PV293" s="71"/>
      <c r="PW293" s="71"/>
      <c r="PX293" s="71"/>
      <c r="PY293" s="71"/>
      <c r="PZ293" s="71"/>
      <c r="QA293" s="71"/>
      <c r="QB293" s="71"/>
      <c r="QC293" s="71"/>
      <c r="QD293" s="71"/>
      <c r="QE293" s="71"/>
      <c r="QF293" s="71"/>
      <c r="QG293" s="71"/>
      <c r="QH293" s="71"/>
      <c r="QI293" s="71"/>
      <c r="QJ293" s="71"/>
      <c r="QK293" s="71"/>
      <c r="QL293" s="71"/>
      <c r="QM293" s="71"/>
      <c r="QN293" s="71"/>
      <c r="QO293" s="71"/>
      <c r="QP293" s="71"/>
      <c r="QQ293" s="71"/>
      <c r="QR293" s="71"/>
      <c r="QS293" s="71"/>
      <c r="QT293" s="71"/>
      <c r="QU293" s="71"/>
      <c r="QV293" s="71"/>
      <c r="QW293" s="71"/>
      <c r="QX293" s="71"/>
      <c r="QY293" s="71"/>
      <c r="QZ293" s="71"/>
      <c r="RA293" s="71"/>
      <c r="RB293" s="71"/>
      <c r="RC293" s="71"/>
      <c r="RD293" s="71"/>
      <c r="RE293" s="71"/>
      <c r="RF293" s="71"/>
      <c r="RG293" s="71"/>
      <c r="RH293" s="71"/>
      <c r="RI293" s="71"/>
      <c r="RJ293" s="71"/>
      <c r="RK293" s="71"/>
      <c r="RL293" s="71"/>
      <c r="RM293" s="71"/>
      <c r="RN293" s="71"/>
      <c r="RO293" s="71"/>
      <c r="RP293" s="71"/>
      <c r="RQ293" s="71"/>
      <c r="RR293" s="71"/>
      <c r="RS293" s="71"/>
      <c r="RT293" s="71"/>
      <c r="RU293" s="71"/>
      <c r="RV293" s="71"/>
      <c r="RW293" s="71"/>
      <c r="RX293" s="71"/>
      <c r="RY293" s="71"/>
      <c r="RZ293" s="71"/>
      <c r="SA293" s="71"/>
      <c r="SB293" s="71"/>
      <c r="SC293" s="71"/>
      <c r="SD293" s="71"/>
      <c r="SE293" s="71"/>
      <c r="SF293" s="71"/>
      <c r="SG293" s="71"/>
      <c r="SH293" s="71"/>
      <c r="SI293" s="71"/>
      <c r="SJ293" s="71"/>
      <c r="SK293" s="71"/>
      <c r="SL293" s="71"/>
      <c r="SM293" s="71"/>
      <c r="SN293" s="71"/>
      <c r="SO293" s="71"/>
      <c r="SP293" s="71"/>
      <c r="SQ293" s="71"/>
      <c r="SR293" s="71"/>
      <c r="SS293" s="71"/>
      <c r="ST293" s="71"/>
      <c r="SU293" s="71"/>
      <c r="SV293" s="71"/>
      <c r="SW293" s="71"/>
      <c r="SX293" s="71"/>
      <c r="SY293" s="71"/>
      <c r="SZ293" s="71"/>
      <c r="TA293" s="71"/>
      <c r="TB293" s="71"/>
      <c r="TC293" s="71"/>
      <c r="TD293" s="71"/>
      <c r="TE293" s="71"/>
      <c r="TF293" s="71"/>
      <c r="TG293" s="71"/>
      <c r="TH293" s="71"/>
      <c r="TI293" s="71"/>
      <c r="TJ293" s="71"/>
      <c r="TK293" s="71"/>
      <c r="TL293" s="71"/>
      <c r="TM293" s="71"/>
      <c r="TN293" s="71"/>
      <c r="TO293" s="71"/>
      <c r="TP293" s="71"/>
      <c r="TQ293" s="71"/>
      <c r="TR293" s="71"/>
      <c r="TS293" s="71"/>
      <c r="TT293" s="71"/>
      <c r="TU293" s="71"/>
      <c r="TV293" s="71"/>
      <c r="TW293" s="71"/>
      <c r="TX293" s="71"/>
      <c r="TY293" s="71"/>
      <c r="TZ293" s="71"/>
      <c r="UA293" s="71"/>
      <c r="UB293" s="71"/>
      <c r="UC293" s="71"/>
      <c r="UD293" s="71"/>
      <c r="UE293" s="71"/>
      <c r="UF293" s="71"/>
      <c r="UG293" s="71"/>
      <c r="UH293" s="71"/>
      <c r="UI293" s="71"/>
      <c r="UJ293" s="71"/>
      <c r="UK293" s="71"/>
      <c r="UL293" s="71"/>
      <c r="UM293" s="71"/>
      <c r="UN293" s="71"/>
      <c r="UO293" s="71"/>
      <c r="UP293" s="71"/>
      <c r="UQ293" s="71"/>
      <c r="UR293" s="71"/>
      <c r="US293" s="71"/>
      <c r="UT293" s="71"/>
      <c r="UU293" s="71"/>
      <c r="UV293" s="71"/>
      <c r="UW293" s="71"/>
      <c r="UX293" s="71"/>
      <c r="UY293" s="71"/>
      <c r="UZ293" s="71"/>
      <c r="VA293" s="71"/>
      <c r="VB293" s="71"/>
      <c r="VC293" s="71"/>
      <c r="VD293" s="71"/>
      <c r="VE293" s="71"/>
      <c r="VF293" s="71"/>
      <c r="VG293" s="71"/>
      <c r="VH293" s="71"/>
      <c r="VI293" s="71"/>
      <c r="VJ293" s="71"/>
      <c r="VK293" s="71"/>
      <c r="VL293" s="71"/>
      <c r="VM293" s="71"/>
      <c r="VN293" s="71"/>
      <c r="VO293" s="71"/>
      <c r="VP293" s="71"/>
      <c r="VQ293" s="71"/>
      <c r="VR293" s="71"/>
      <c r="VS293" s="71"/>
      <c r="VT293" s="71"/>
      <c r="VU293" s="71"/>
      <c r="VV293" s="71"/>
      <c r="VW293" s="71"/>
      <c r="VX293" s="71"/>
      <c r="VY293" s="71"/>
      <c r="VZ293" s="71"/>
      <c r="WA293" s="71"/>
      <c r="WB293" s="71"/>
      <c r="WC293" s="71"/>
      <c r="WD293" s="71"/>
      <c r="WE293" s="71"/>
      <c r="WF293" s="71"/>
      <c r="WG293" s="71"/>
      <c r="WH293" s="71"/>
      <c r="WI293" s="71"/>
      <c r="WJ293" s="71"/>
      <c r="WK293" s="71"/>
      <c r="WL293" s="71"/>
      <c r="WM293" s="71"/>
      <c r="WN293" s="71"/>
      <c r="WO293" s="71"/>
      <c r="WP293" s="71"/>
      <c r="WQ293" s="71"/>
      <c r="WR293" s="71"/>
      <c r="WS293" s="71"/>
      <c r="WT293" s="71"/>
      <c r="WU293" s="71"/>
      <c r="WV293" s="71"/>
      <c r="WW293" s="71"/>
      <c r="WX293" s="71"/>
      <c r="WY293" s="71"/>
      <c r="WZ293" s="71"/>
      <c r="XA293" s="71"/>
      <c r="XB293" s="71"/>
      <c r="XC293" s="71"/>
      <c r="XD293" s="71"/>
      <c r="XE293" s="71"/>
      <c r="XF293" s="71"/>
      <c r="XG293" s="71"/>
      <c r="XH293" s="71"/>
      <c r="XI293" s="71"/>
      <c r="XJ293" s="71"/>
      <c r="XK293" s="71"/>
      <c r="XL293" s="71"/>
      <c r="XM293" s="71"/>
      <c r="XN293" s="71"/>
      <c r="XO293" s="71"/>
      <c r="XP293" s="71"/>
      <c r="XQ293" s="71"/>
      <c r="XR293" s="71"/>
      <c r="XS293" s="71"/>
      <c r="XT293" s="71"/>
      <c r="XU293" s="71"/>
      <c r="XV293" s="71"/>
      <c r="XW293" s="71"/>
      <c r="XX293" s="71"/>
      <c r="XY293" s="71"/>
      <c r="XZ293" s="71"/>
      <c r="YA293" s="71"/>
      <c r="YB293" s="71"/>
      <c r="YC293" s="71"/>
      <c r="YD293" s="71"/>
      <c r="YE293" s="71"/>
      <c r="YF293" s="71"/>
      <c r="YG293" s="71"/>
      <c r="YH293" s="71"/>
      <c r="YI293" s="71"/>
      <c r="YJ293" s="71"/>
      <c r="YK293" s="71"/>
      <c r="YL293" s="71"/>
      <c r="YM293" s="71"/>
      <c r="YN293" s="71"/>
      <c r="YO293" s="71"/>
      <c r="YP293" s="71"/>
      <c r="YQ293" s="71"/>
      <c r="YR293" s="71"/>
      <c r="YS293" s="71"/>
      <c r="YT293" s="71"/>
      <c r="YU293" s="71"/>
      <c r="YV293" s="71"/>
      <c r="YW293" s="71"/>
      <c r="YX293" s="71"/>
      <c r="YY293" s="71"/>
      <c r="YZ293" s="71"/>
      <c r="ZA293" s="71"/>
      <c r="ZB293" s="71"/>
      <c r="ZC293" s="71"/>
      <c r="ZD293" s="71"/>
      <c r="ZE293" s="71"/>
      <c r="ZF293" s="71"/>
      <c r="ZG293" s="71"/>
      <c r="ZH293" s="71"/>
      <c r="ZI293" s="71"/>
      <c r="ZJ293" s="71"/>
      <c r="ZK293" s="71"/>
      <c r="ZL293" s="71"/>
      <c r="ZM293" s="71"/>
      <c r="ZN293" s="71"/>
      <c r="ZO293" s="71"/>
      <c r="ZP293" s="71"/>
      <c r="ZQ293" s="71"/>
      <c r="ZR293" s="71"/>
      <c r="ZS293" s="71"/>
      <c r="ZT293" s="71"/>
      <c r="ZU293" s="71"/>
      <c r="ZV293" s="71"/>
      <c r="ZW293" s="71"/>
      <c r="ZX293" s="71"/>
      <c r="ZY293" s="71"/>
      <c r="ZZ293" s="71"/>
      <c r="AAA293" s="71"/>
      <c r="AAB293" s="71"/>
      <c r="AAC293" s="71"/>
      <c r="AAD293" s="71"/>
      <c r="AAE293" s="71"/>
      <c r="AAF293" s="71"/>
      <c r="AAG293" s="71"/>
      <c r="AAH293" s="71"/>
      <c r="AAI293" s="71"/>
      <c r="AAJ293" s="71"/>
      <c r="AAK293" s="71"/>
      <c r="AAL293" s="71"/>
      <c r="AAM293" s="71"/>
      <c r="AAN293" s="71"/>
      <c r="AAO293" s="71"/>
      <c r="AAP293" s="71"/>
      <c r="AAQ293" s="71"/>
      <c r="AAR293" s="71"/>
      <c r="AAS293" s="71"/>
      <c r="AAT293" s="71"/>
      <c r="AAU293" s="71"/>
      <c r="AAV293" s="71"/>
      <c r="AAW293" s="71"/>
      <c r="AAX293" s="71"/>
      <c r="AAY293" s="71"/>
      <c r="AAZ293" s="71"/>
      <c r="ABA293" s="71"/>
      <c r="ABB293" s="71"/>
      <c r="ABC293" s="71"/>
      <c r="ABD293" s="71"/>
      <c r="ABE293" s="71"/>
      <c r="ABF293" s="71"/>
      <c r="ABG293" s="71"/>
      <c r="ABH293" s="71"/>
      <c r="ABI293" s="71"/>
      <c r="ABJ293" s="71"/>
      <c r="ABK293" s="71"/>
      <c r="ABL293" s="71"/>
      <c r="ABM293" s="71"/>
      <c r="ABN293" s="71"/>
      <c r="ABO293" s="71"/>
      <c r="ABP293" s="71"/>
      <c r="ABQ293" s="71"/>
      <c r="ABR293" s="71"/>
      <c r="ABS293" s="71"/>
      <c r="ABT293" s="71"/>
      <c r="ABU293" s="71"/>
      <c r="ABV293" s="71"/>
      <c r="ABW293" s="71"/>
      <c r="ABX293" s="71"/>
      <c r="ABY293" s="71"/>
      <c r="ABZ293" s="71"/>
      <c r="ACA293" s="71"/>
      <c r="ACB293" s="71"/>
      <c r="ACC293" s="71"/>
      <c r="ACD293" s="71"/>
      <c r="ACE293" s="71"/>
      <c r="ACF293" s="71"/>
      <c r="ACG293" s="71"/>
      <c r="ACH293" s="71"/>
      <c r="ACI293" s="71"/>
      <c r="ACJ293" s="71"/>
      <c r="ACK293" s="71"/>
      <c r="ACL293" s="71"/>
      <c r="ACM293" s="71"/>
      <c r="ACN293" s="71"/>
      <c r="ACO293" s="71"/>
      <c r="ACP293" s="71"/>
      <c r="ACQ293" s="71"/>
      <c r="ACR293" s="71"/>
      <c r="ACS293" s="71"/>
      <c r="ACT293" s="71"/>
      <c r="ACU293" s="71"/>
      <c r="ACV293" s="71"/>
      <c r="ACW293" s="71"/>
      <c r="ACX293" s="71"/>
      <c r="ACY293" s="71"/>
      <c r="ACZ293" s="71"/>
      <c r="ADA293" s="71"/>
      <c r="ADB293" s="71"/>
      <c r="ADC293" s="71"/>
      <c r="ADD293" s="71"/>
      <c r="ADE293" s="71"/>
      <c r="ADF293" s="71"/>
      <c r="ADG293" s="71"/>
      <c r="ADH293" s="71"/>
      <c r="ADI293" s="71"/>
      <c r="ADJ293" s="71"/>
      <c r="ADK293" s="71"/>
      <c r="ADL293" s="71"/>
      <c r="ADM293" s="71"/>
      <c r="ADN293" s="71"/>
      <c r="ADO293" s="71"/>
      <c r="ADP293" s="71"/>
      <c r="ADQ293" s="71"/>
      <c r="ADR293" s="71"/>
      <c r="ADS293" s="71"/>
      <c r="ADT293" s="71"/>
      <c r="ADU293" s="71"/>
      <c r="ADV293" s="71"/>
      <c r="ADW293" s="71"/>
      <c r="ADX293" s="71"/>
      <c r="ADY293" s="71"/>
      <c r="ADZ293" s="71"/>
      <c r="AEA293" s="71"/>
      <c r="AEB293" s="71"/>
      <c r="AEC293" s="71"/>
      <c r="AED293" s="71"/>
      <c r="AEE293" s="71"/>
      <c r="AEF293" s="71"/>
      <c r="AEG293" s="71"/>
      <c r="AEH293" s="71"/>
      <c r="AEI293" s="71"/>
      <c r="AEJ293" s="71"/>
      <c r="AEK293" s="71"/>
      <c r="AEL293" s="71"/>
      <c r="AEM293" s="71"/>
      <c r="AEN293" s="71"/>
      <c r="AEO293" s="71"/>
      <c r="AEP293" s="71"/>
      <c r="AEQ293" s="71"/>
      <c r="AER293" s="71"/>
      <c r="AES293" s="71"/>
      <c r="AET293" s="71"/>
      <c r="AEU293" s="71"/>
      <c r="AEV293" s="71"/>
      <c r="AEW293" s="71"/>
      <c r="AEX293" s="71"/>
      <c r="AEY293" s="71"/>
      <c r="AEZ293" s="71"/>
      <c r="AFA293" s="71"/>
      <c r="AFB293" s="71"/>
      <c r="AFC293" s="71"/>
      <c r="AFD293" s="71"/>
      <c r="AFE293" s="71"/>
      <c r="AFF293" s="71"/>
      <c r="AFG293" s="71"/>
      <c r="AFH293" s="71"/>
      <c r="AFI293" s="71"/>
      <c r="AFJ293" s="71"/>
      <c r="AFK293" s="71"/>
      <c r="AFL293" s="71"/>
      <c r="AFM293" s="71"/>
      <c r="AFN293" s="71"/>
      <c r="AFO293" s="71"/>
      <c r="AFP293" s="71"/>
      <c r="AFQ293" s="71"/>
      <c r="AFR293" s="71"/>
      <c r="AFS293" s="71"/>
      <c r="AFT293" s="71"/>
      <c r="AFU293" s="71"/>
      <c r="AFV293" s="71"/>
      <c r="AFW293" s="71"/>
      <c r="AFX293" s="71"/>
      <c r="AFY293" s="71"/>
      <c r="AFZ293" s="71"/>
      <c r="AGA293" s="71"/>
      <c r="AGB293" s="71"/>
      <c r="AGC293" s="71"/>
      <c r="AGD293" s="71"/>
      <c r="AGE293" s="71"/>
      <c r="AGF293" s="71"/>
      <c r="AGG293" s="71"/>
      <c r="AGH293" s="71"/>
      <c r="AGI293" s="71"/>
      <c r="AGJ293" s="71"/>
      <c r="AGK293" s="71"/>
      <c r="AGL293" s="71"/>
      <c r="AGM293" s="71"/>
      <c r="AGN293" s="71"/>
      <c r="AGO293" s="71"/>
      <c r="AGP293" s="71"/>
      <c r="AGQ293" s="71"/>
      <c r="AGR293" s="71"/>
      <c r="AGS293" s="71"/>
      <c r="AGT293" s="71"/>
      <c r="AGU293" s="71"/>
      <c r="AGV293" s="71"/>
      <c r="AGW293" s="71"/>
      <c r="AGX293" s="71"/>
      <c r="AGY293" s="71"/>
      <c r="AGZ293" s="71"/>
      <c r="AHA293" s="71"/>
      <c r="AHB293" s="71"/>
      <c r="AHC293" s="71"/>
      <c r="AHD293" s="71"/>
      <c r="AHE293" s="71"/>
      <c r="AHF293" s="71"/>
      <c r="AHG293" s="71"/>
      <c r="AHH293" s="71"/>
      <c r="AHI293" s="71"/>
      <c r="AHJ293" s="71"/>
      <c r="AHK293" s="71"/>
      <c r="AHL293" s="71"/>
      <c r="AHM293" s="71"/>
      <c r="AHN293" s="71"/>
      <c r="AHO293" s="71"/>
      <c r="AHP293" s="71"/>
      <c r="AHQ293" s="71"/>
      <c r="AHR293" s="71"/>
      <c r="AHS293" s="71"/>
      <c r="AHT293" s="71"/>
      <c r="AHU293" s="71"/>
      <c r="AHV293" s="71"/>
      <c r="AHW293" s="71"/>
      <c r="AHX293" s="71"/>
      <c r="AHY293" s="71"/>
      <c r="AHZ293" s="71"/>
      <c r="AIA293" s="71"/>
      <c r="AIB293" s="71"/>
      <c r="AIC293" s="71"/>
      <c r="AID293" s="71"/>
      <c r="AIE293" s="71"/>
      <c r="AIF293" s="71"/>
      <c r="AIG293" s="71"/>
      <c r="AIH293" s="71"/>
      <c r="AII293" s="71"/>
      <c r="AIJ293" s="71"/>
      <c r="AIK293" s="71"/>
      <c r="AIL293" s="71"/>
      <c r="AIM293" s="71"/>
      <c r="AIN293" s="71"/>
      <c r="AIO293" s="71"/>
      <c r="AIP293" s="71"/>
      <c r="AIQ293" s="71"/>
      <c r="AIR293" s="71"/>
      <c r="AIS293" s="71"/>
      <c r="AIT293" s="71"/>
      <c r="AIU293" s="71"/>
      <c r="AIV293" s="71"/>
      <c r="AIW293" s="71"/>
      <c r="AIX293" s="71"/>
      <c r="AIY293" s="71"/>
      <c r="AIZ293" s="71"/>
      <c r="AJA293" s="71"/>
      <c r="AJB293" s="71"/>
      <c r="AJC293" s="71"/>
      <c r="AJD293" s="71"/>
      <c r="AJE293" s="71"/>
      <c r="AJF293" s="71"/>
      <c r="AJG293" s="71"/>
      <c r="AJH293" s="71"/>
      <c r="AJI293" s="71"/>
      <c r="AJJ293" s="71"/>
      <c r="AJK293" s="71"/>
      <c r="AJL293" s="71"/>
      <c r="AJM293" s="71"/>
      <c r="AJN293" s="71"/>
      <c r="AJO293" s="71"/>
      <c r="AJP293" s="71"/>
      <c r="AJQ293" s="71"/>
      <c r="AJR293" s="71"/>
      <c r="AJS293" s="71"/>
      <c r="AJT293" s="71"/>
      <c r="AJU293" s="71"/>
      <c r="AJV293" s="71"/>
      <c r="AJW293" s="71"/>
      <c r="AJX293" s="71"/>
      <c r="AJY293" s="71"/>
      <c r="AJZ293" s="71"/>
      <c r="AKA293" s="71"/>
      <c r="AKB293" s="71"/>
      <c r="AKC293" s="71"/>
      <c r="AKD293" s="71"/>
      <c r="AKE293" s="71"/>
      <c r="AKF293" s="71"/>
      <c r="AKG293" s="71"/>
      <c r="AKH293" s="71"/>
      <c r="AKI293" s="71"/>
      <c r="AKJ293" s="71"/>
      <c r="AKK293" s="71"/>
      <c r="AKL293" s="71"/>
      <c r="AKM293" s="71"/>
      <c r="AKN293" s="71"/>
      <c r="AKO293" s="71"/>
      <c r="AKP293" s="71"/>
      <c r="AKQ293" s="71"/>
      <c r="AKR293" s="71"/>
      <c r="AKS293" s="71"/>
      <c r="AKT293" s="71"/>
      <c r="AKU293" s="71"/>
      <c r="AKV293" s="71"/>
      <c r="AKW293" s="71"/>
      <c r="AKX293" s="71"/>
      <c r="AKY293" s="71"/>
      <c r="AKZ293" s="71"/>
      <c r="ALA293" s="71"/>
      <c r="ALB293" s="71"/>
      <c r="ALC293" s="71"/>
      <c r="ALD293" s="71"/>
      <c r="ALE293" s="71"/>
      <c r="ALF293" s="71"/>
      <c r="ALG293" s="71"/>
      <c r="ALH293" s="71"/>
      <c r="ALI293" s="71"/>
      <c r="ALJ293" s="71"/>
      <c r="ALK293" s="71"/>
      <c r="ALL293" s="71"/>
      <c r="ALM293" s="71"/>
      <c r="ALN293" s="71"/>
      <c r="ALO293" s="71"/>
      <c r="ALP293" s="71"/>
      <c r="ALQ293" s="71"/>
      <c r="ALR293" s="71"/>
      <c r="ALS293" s="71"/>
      <c r="ALT293" s="71"/>
    </row>
    <row r="294" spans="1:1008" customFormat="1" ht="30" customHeight="1" thickBot="1">
      <c r="A294" s="189"/>
      <c r="B294" s="190"/>
      <c r="C294" s="68">
        <f>D291</f>
        <v>0</v>
      </c>
      <c r="D294" s="60">
        <f>C294/48*100</f>
        <v>0</v>
      </c>
      <c r="E294" s="12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  <c r="AA294" s="71"/>
      <c r="AB294" s="71"/>
      <c r="AC294" s="71"/>
      <c r="AD294" s="71"/>
      <c r="AE294" s="71"/>
      <c r="AF294" s="71"/>
      <c r="AG294" s="71"/>
      <c r="AH294" s="71"/>
      <c r="AI294" s="71"/>
      <c r="AJ294" s="71"/>
      <c r="AK294" s="71"/>
      <c r="AL294" s="71"/>
      <c r="AM294" s="71"/>
      <c r="AN294" s="71"/>
      <c r="AO294" s="71"/>
      <c r="AP294" s="71"/>
      <c r="AQ294" s="71"/>
      <c r="AR294" s="71"/>
      <c r="AS294" s="71"/>
      <c r="AT294" s="71"/>
      <c r="AU294" s="71"/>
      <c r="AV294" s="71"/>
      <c r="AW294" s="71"/>
      <c r="AX294" s="71"/>
      <c r="AY294" s="71"/>
      <c r="AZ294" s="71"/>
      <c r="BA294" s="71"/>
      <c r="BB294" s="71"/>
      <c r="BC294" s="71"/>
      <c r="BD294" s="71"/>
      <c r="BE294" s="71"/>
      <c r="BF294" s="71"/>
      <c r="BG294" s="71"/>
      <c r="BH294" s="71"/>
      <c r="BI294" s="71"/>
      <c r="BJ294" s="71"/>
      <c r="BK294" s="71"/>
      <c r="BL294" s="71"/>
      <c r="BM294" s="71"/>
      <c r="BN294" s="71"/>
      <c r="BO294" s="71"/>
      <c r="BP294" s="71"/>
      <c r="BQ294" s="71"/>
      <c r="BR294" s="71"/>
      <c r="BS294" s="71"/>
      <c r="BT294" s="71"/>
      <c r="BU294" s="71"/>
      <c r="BV294" s="71"/>
      <c r="BW294" s="71"/>
      <c r="BX294" s="71"/>
      <c r="BY294" s="71"/>
      <c r="BZ294" s="71"/>
      <c r="CA294" s="71"/>
      <c r="CB294" s="71"/>
      <c r="CC294" s="71"/>
      <c r="CD294" s="71"/>
      <c r="CE294" s="71"/>
      <c r="CF294" s="71"/>
      <c r="CG294" s="71"/>
      <c r="CH294" s="71"/>
      <c r="CI294" s="71"/>
      <c r="CJ294" s="71"/>
      <c r="CK294" s="71"/>
      <c r="CL294" s="71"/>
      <c r="CM294" s="71"/>
      <c r="CN294" s="71"/>
      <c r="CO294" s="71"/>
      <c r="CP294" s="71"/>
      <c r="CQ294" s="71"/>
      <c r="CR294" s="71"/>
      <c r="CS294" s="71"/>
      <c r="CT294" s="71"/>
      <c r="CU294" s="71"/>
      <c r="CV294" s="71"/>
      <c r="CW294" s="71"/>
      <c r="CX294" s="71"/>
      <c r="CY294" s="71"/>
      <c r="CZ294" s="71"/>
      <c r="DA294" s="71"/>
      <c r="DB294" s="71"/>
      <c r="DC294" s="71"/>
      <c r="DD294" s="71"/>
      <c r="DE294" s="71"/>
      <c r="DF294" s="71"/>
      <c r="DG294" s="71"/>
      <c r="DH294" s="71"/>
      <c r="DI294" s="71"/>
      <c r="DJ294" s="71"/>
      <c r="DK294" s="71"/>
      <c r="DL294" s="71"/>
      <c r="DM294" s="71"/>
      <c r="DN294" s="71"/>
      <c r="DO294" s="71"/>
      <c r="DP294" s="71"/>
      <c r="DQ294" s="71"/>
      <c r="DR294" s="71"/>
      <c r="DS294" s="71"/>
      <c r="DT294" s="71"/>
      <c r="DU294" s="71"/>
      <c r="DV294" s="71"/>
      <c r="DW294" s="71"/>
      <c r="DX294" s="71"/>
      <c r="DY294" s="71"/>
      <c r="DZ294" s="71"/>
      <c r="EA294" s="71"/>
      <c r="EB294" s="71"/>
      <c r="EC294" s="71"/>
      <c r="ED294" s="71"/>
      <c r="EE294" s="71"/>
      <c r="EF294" s="71"/>
      <c r="EG294" s="71"/>
      <c r="EH294" s="71"/>
      <c r="EI294" s="71"/>
      <c r="EJ294" s="71"/>
      <c r="EK294" s="71"/>
      <c r="EL294" s="71"/>
      <c r="EM294" s="71"/>
      <c r="EN294" s="71"/>
      <c r="EO294" s="71"/>
      <c r="EP294" s="71"/>
      <c r="EQ294" s="71"/>
      <c r="ER294" s="71"/>
      <c r="ES294" s="71"/>
      <c r="ET294" s="71"/>
      <c r="EU294" s="71"/>
      <c r="EV294" s="71"/>
      <c r="EW294" s="71"/>
      <c r="EX294" s="71"/>
      <c r="EY294" s="71"/>
      <c r="EZ294" s="71"/>
      <c r="FA294" s="71"/>
      <c r="FB294" s="71"/>
      <c r="FC294" s="71"/>
      <c r="FD294" s="71"/>
      <c r="FE294" s="71"/>
      <c r="FF294" s="71"/>
      <c r="FG294" s="71"/>
      <c r="FH294" s="71"/>
      <c r="FI294" s="71"/>
      <c r="FJ294" s="71"/>
      <c r="FK294" s="71"/>
      <c r="FL294" s="71"/>
      <c r="FM294" s="71"/>
      <c r="FN294" s="71"/>
      <c r="FO294" s="71"/>
      <c r="FP294" s="71"/>
      <c r="FQ294" s="71"/>
      <c r="FR294" s="71"/>
      <c r="FS294" s="71"/>
      <c r="FT294" s="71"/>
      <c r="FU294" s="71"/>
      <c r="FV294" s="71"/>
      <c r="FW294" s="71"/>
      <c r="FX294" s="71"/>
      <c r="FY294" s="71"/>
      <c r="FZ294" s="71"/>
      <c r="GA294" s="71"/>
      <c r="GB294" s="71"/>
      <c r="GC294" s="71"/>
      <c r="GD294" s="71"/>
      <c r="GE294" s="71"/>
      <c r="GF294" s="71"/>
      <c r="GG294" s="71"/>
      <c r="GH294" s="71"/>
      <c r="GI294" s="71"/>
      <c r="GJ294" s="71"/>
      <c r="GK294" s="71"/>
      <c r="GL294" s="71"/>
      <c r="GM294" s="71"/>
      <c r="GN294" s="71"/>
      <c r="GO294" s="71"/>
      <c r="GP294" s="71"/>
      <c r="GQ294" s="71"/>
      <c r="GR294" s="71"/>
      <c r="GS294" s="71"/>
      <c r="GT294" s="71"/>
      <c r="GU294" s="71"/>
      <c r="GV294" s="71"/>
      <c r="GW294" s="71"/>
      <c r="GX294" s="71"/>
      <c r="GY294" s="71"/>
      <c r="GZ294" s="71"/>
      <c r="HA294" s="71"/>
      <c r="HB294" s="71"/>
      <c r="HC294" s="71"/>
      <c r="HD294" s="71"/>
      <c r="HE294" s="71"/>
      <c r="HF294" s="71"/>
      <c r="HG294" s="71"/>
      <c r="HH294" s="71"/>
      <c r="HI294" s="71"/>
      <c r="HJ294" s="71"/>
      <c r="HK294" s="71"/>
      <c r="HL294" s="71"/>
      <c r="HM294" s="71"/>
      <c r="HN294" s="71"/>
      <c r="HO294" s="71"/>
      <c r="HP294" s="71"/>
      <c r="HQ294" s="71"/>
      <c r="HR294" s="71"/>
      <c r="HS294" s="71"/>
      <c r="HT294" s="71"/>
      <c r="HU294" s="71"/>
      <c r="HV294" s="71"/>
      <c r="HW294" s="71"/>
      <c r="HX294" s="71"/>
      <c r="HY294" s="71"/>
      <c r="HZ294" s="71"/>
      <c r="IA294" s="71"/>
      <c r="IB294" s="71"/>
      <c r="IC294" s="71"/>
      <c r="ID294" s="71"/>
      <c r="IE294" s="71"/>
      <c r="IF294" s="71"/>
      <c r="IG294" s="71"/>
      <c r="IH294" s="71"/>
      <c r="II294" s="71"/>
      <c r="IJ294" s="71"/>
      <c r="IK294" s="71"/>
      <c r="IL294" s="71"/>
      <c r="IM294" s="71"/>
      <c r="IN294" s="71"/>
      <c r="IO294" s="71"/>
      <c r="IP294" s="71"/>
      <c r="IQ294" s="71"/>
      <c r="IR294" s="71"/>
      <c r="IS294" s="71"/>
      <c r="IT294" s="71"/>
      <c r="IU294" s="71"/>
      <c r="IV294" s="71"/>
      <c r="IW294" s="71"/>
      <c r="IX294" s="71"/>
      <c r="IY294" s="71"/>
      <c r="IZ294" s="71"/>
      <c r="JA294" s="71"/>
      <c r="JB294" s="71"/>
      <c r="JC294" s="71"/>
      <c r="JD294" s="71"/>
      <c r="JE294" s="71"/>
      <c r="JF294" s="71"/>
      <c r="JG294" s="71"/>
      <c r="JH294" s="71"/>
      <c r="JI294" s="71"/>
      <c r="JJ294" s="71"/>
      <c r="JK294" s="71"/>
      <c r="JL294" s="71"/>
      <c r="JM294" s="71"/>
      <c r="JN294" s="71"/>
      <c r="JO294" s="71"/>
      <c r="JP294" s="71"/>
      <c r="JQ294" s="71"/>
      <c r="JR294" s="71"/>
      <c r="JS294" s="71"/>
      <c r="JT294" s="71"/>
      <c r="JU294" s="71"/>
      <c r="JV294" s="71"/>
      <c r="JW294" s="71"/>
      <c r="JX294" s="71"/>
      <c r="JY294" s="71"/>
      <c r="JZ294" s="71"/>
      <c r="KA294" s="71"/>
      <c r="KB294" s="71"/>
      <c r="KC294" s="71"/>
      <c r="KD294" s="71"/>
      <c r="KE294" s="71"/>
      <c r="KF294" s="71"/>
      <c r="KG294" s="71"/>
      <c r="KH294" s="71"/>
      <c r="KI294" s="71"/>
      <c r="KJ294" s="71"/>
      <c r="KK294" s="71"/>
      <c r="KL294" s="71"/>
      <c r="KM294" s="71"/>
      <c r="KN294" s="71"/>
      <c r="KO294" s="71"/>
      <c r="KP294" s="71"/>
      <c r="KQ294" s="71"/>
      <c r="KR294" s="71"/>
      <c r="KS294" s="71"/>
      <c r="KT294" s="71"/>
      <c r="KU294" s="71"/>
      <c r="KV294" s="71"/>
      <c r="KW294" s="71"/>
      <c r="KX294" s="71"/>
      <c r="KY294" s="71"/>
      <c r="KZ294" s="71"/>
      <c r="LA294" s="71"/>
      <c r="LB294" s="71"/>
      <c r="LC294" s="71"/>
      <c r="LD294" s="71"/>
      <c r="LE294" s="71"/>
      <c r="LF294" s="71"/>
      <c r="LG294" s="71"/>
      <c r="LH294" s="71"/>
      <c r="LI294" s="71"/>
      <c r="LJ294" s="71"/>
      <c r="LK294" s="71"/>
      <c r="LL294" s="71"/>
      <c r="LM294" s="71"/>
      <c r="LN294" s="71"/>
      <c r="LO294" s="71"/>
      <c r="LP294" s="71"/>
      <c r="LQ294" s="71"/>
      <c r="LR294" s="71"/>
      <c r="LS294" s="71"/>
      <c r="LT294" s="71"/>
      <c r="LU294" s="71"/>
      <c r="LV294" s="71"/>
      <c r="LW294" s="71"/>
      <c r="LX294" s="71"/>
      <c r="LY294" s="71"/>
      <c r="LZ294" s="71"/>
      <c r="MA294" s="71"/>
      <c r="MB294" s="71"/>
      <c r="MC294" s="71"/>
      <c r="MD294" s="71"/>
      <c r="ME294" s="71"/>
      <c r="MF294" s="71"/>
      <c r="MG294" s="71"/>
      <c r="MH294" s="71"/>
      <c r="MI294" s="71"/>
      <c r="MJ294" s="71"/>
      <c r="MK294" s="71"/>
      <c r="ML294" s="71"/>
      <c r="MM294" s="71"/>
      <c r="MN294" s="71"/>
      <c r="MO294" s="71"/>
      <c r="MP294" s="71"/>
      <c r="MQ294" s="71"/>
      <c r="MR294" s="71"/>
      <c r="MS294" s="71"/>
      <c r="MT294" s="71"/>
      <c r="MU294" s="71"/>
      <c r="MV294" s="71"/>
      <c r="MW294" s="71"/>
      <c r="MX294" s="71"/>
      <c r="MY294" s="71"/>
      <c r="MZ294" s="71"/>
      <c r="NA294" s="71"/>
      <c r="NB294" s="71"/>
      <c r="NC294" s="71"/>
      <c r="ND294" s="71"/>
      <c r="NE294" s="71"/>
      <c r="NF294" s="71"/>
      <c r="NG294" s="71"/>
      <c r="NH294" s="71"/>
      <c r="NI294" s="71"/>
      <c r="NJ294" s="71"/>
      <c r="NK294" s="71"/>
      <c r="NL294" s="71"/>
      <c r="NM294" s="71"/>
      <c r="NN294" s="71"/>
      <c r="NO294" s="71"/>
      <c r="NP294" s="71"/>
      <c r="NQ294" s="71"/>
      <c r="NR294" s="71"/>
      <c r="NS294" s="71"/>
      <c r="NT294" s="71"/>
      <c r="NU294" s="71"/>
      <c r="NV294" s="71"/>
      <c r="NW294" s="71"/>
      <c r="NX294" s="71"/>
      <c r="NY294" s="71"/>
      <c r="NZ294" s="71"/>
      <c r="OA294" s="71"/>
      <c r="OB294" s="71"/>
      <c r="OC294" s="71"/>
      <c r="OD294" s="71"/>
      <c r="OE294" s="71"/>
      <c r="OF294" s="71"/>
      <c r="OG294" s="71"/>
      <c r="OH294" s="71"/>
      <c r="OI294" s="71"/>
      <c r="OJ294" s="71"/>
      <c r="OK294" s="71"/>
      <c r="OL294" s="71"/>
      <c r="OM294" s="71"/>
      <c r="ON294" s="71"/>
      <c r="OO294" s="71"/>
      <c r="OP294" s="71"/>
      <c r="OQ294" s="71"/>
      <c r="OR294" s="71"/>
      <c r="OS294" s="71"/>
      <c r="OT294" s="71"/>
      <c r="OU294" s="71"/>
      <c r="OV294" s="71"/>
      <c r="OW294" s="71"/>
      <c r="OX294" s="71"/>
      <c r="OY294" s="71"/>
      <c r="OZ294" s="71"/>
      <c r="PA294" s="71"/>
      <c r="PB294" s="71"/>
      <c r="PC294" s="71"/>
      <c r="PD294" s="71"/>
      <c r="PE294" s="71"/>
      <c r="PF294" s="71"/>
      <c r="PG294" s="71"/>
      <c r="PH294" s="71"/>
      <c r="PI294" s="71"/>
      <c r="PJ294" s="71"/>
      <c r="PK294" s="71"/>
      <c r="PL294" s="71"/>
      <c r="PM294" s="71"/>
      <c r="PN294" s="71"/>
      <c r="PO294" s="71"/>
      <c r="PP294" s="71"/>
      <c r="PQ294" s="71"/>
      <c r="PR294" s="71"/>
      <c r="PS294" s="71"/>
      <c r="PT294" s="71"/>
      <c r="PU294" s="71"/>
      <c r="PV294" s="71"/>
      <c r="PW294" s="71"/>
      <c r="PX294" s="71"/>
      <c r="PY294" s="71"/>
      <c r="PZ294" s="71"/>
      <c r="QA294" s="71"/>
      <c r="QB294" s="71"/>
      <c r="QC294" s="71"/>
      <c r="QD294" s="71"/>
      <c r="QE294" s="71"/>
      <c r="QF294" s="71"/>
      <c r="QG294" s="71"/>
      <c r="QH294" s="71"/>
      <c r="QI294" s="71"/>
      <c r="QJ294" s="71"/>
      <c r="QK294" s="71"/>
      <c r="QL294" s="71"/>
      <c r="QM294" s="71"/>
      <c r="QN294" s="71"/>
      <c r="QO294" s="71"/>
      <c r="QP294" s="71"/>
      <c r="QQ294" s="71"/>
      <c r="QR294" s="71"/>
      <c r="QS294" s="71"/>
      <c r="QT294" s="71"/>
      <c r="QU294" s="71"/>
      <c r="QV294" s="71"/>
      <c r="QW294" s="71"/>
      <c r="QX294" s="71"/>
      <c r="QY294" s="71"/>
      <c r="QZ294" s="71"/>
      <c r="RA294" s="71"/>
      <c r="RB294" s="71"/>
      <c r="RC294" s="71"/>
      <c r="RD294" s="71"/>
      <c r="RE294" s="71"/>
      <c r="RF294" s="71"/>
      <c r="RG294" s="71"/>
      <c r="RH294" s="71"/>
      <c r="RI294" s="71"/>
      <c r="RJ294" s="71"/>
      <c r="RK294" s="71"/>
      <c r="RL294" s="71"/>
      <c r="RM294" s="71"/>
      <c r="RN294" s="71"/>
      <c r="RO294" s="71"/>
      <c r="RP294" s="71"/>
      <c r="RQ294" s="71"/>
      <c r="RR294" s="71"/>
      <c r="RS294" s="71"/>
      <c r="RT294" s="71"/>
      <c r="RU294" s="71"/>
      <c r="RV294" s="71"/>
      <c r="RW294" s="71"/>
      <c r="RX294" s="71"/>
      <c r="RY294" s="71"/>
      <c r="RZ294" s="71"/>
      <c r="SA294" s="71"/>
      <c r="SB294" s="71"/>
      <c r="SC294" s="71"/>
      <c r="SD294" s="71"/>
      <c r="SE294" s="71"/>
      <c r="SF294" s="71"/>
      <c r="SG294" s="71"/>
      <c r="SH294" s="71"/>
      <c r="SI294" s="71"/>
      <c r="SJ294" s="71"/>
      <c r="SK294" s="71"/>
      <c r="SL294" s="71"/>
      <c r="SM294" s="71"/>
      <c r="SN294" s="71"/>
      <c r="SO294" s="71"/>
      <c r="SP294" s="71"/>
      <c r="SQ294" s="71"/>
      <c r="SR294" s="71"/>
      <c r="SS294" s="71"/>
      <c r="ST294" s="71"/>
      <c r="SU294" s="71"/>
      <c r="SV294" s="71"/>
      <c r="SW294" s="71"/>
      <c r="SX294" s="71"/>
      <c r="SY294" s="71"/>
      <c r="SZ294" s="71"/>
      <c r="TA294" s="71"/>
      <c r="TB294" s="71"/>
      <c r="TC294" s="71"/>
      <c r="TD294" s="71"/>
      <c r="TE294" s="71"/>
      <c r="TF294" s="71"/>
      <c r="TG294" s="71"/>
      <c r="TH294" s="71"/>
      <c r="TI294" s="71"/>
      <c r="TJ294" s="71"/>
      <c r="TK294" s="71"/>
      <c r="TL294" s="71"/>
      <c r="TM294" s="71"/>
      <c r="TN294" s="71"/>
      <c r="TO294" s="71"/>
      <c r="TP294" s="71"/>
      <c r="TQ294" s="71"/>
      <c r="TR294" s="71"/>
      <c r="TS294" s="71"/>
      <c r="TT294" s="71"/>
      <c r="TU294" s="71"/>
      <c r="TV294" s="71"/>
      <c r="TW294" s="71"/>
      <c r="TX294" s="71"/>
      <c r="TY294" s="71"/>
      <c r="TZ294" s="71"/>
      <c r="UA294" s="71"/>
      <c r="UB294" s="71"/>
      <c r="UC294" s="71"/>
      <c r="UD294" s="71"/>
      <c r="UE294" s="71"/>
      <c r="UF294" s="71"/>
      <c r="UG294" s="71"/>
      <c r="UH294" s="71"/>
      <c r="UI294" s="71"/>
      <c r="UJ294" s="71"/>
      <c r="UK294" s="71"/>
      <c r="UL294" s="71"/>
      <c r="UM294" s="71"/>
      <c r="UN294" s="71"/>
      <c r="UO294" s="71"/>
      <c r="UP294" s="71"/>
      <c r="UQ294" s="71"/>
      <c r="UR294" s="71"/>
      <c r="US294" s="71"/>
      <c r="UT294" s="71"/>
      <c r="UU294" s="71"/>
      <c r="UV294" s="71"/>
      <c r="UW294" s="71"/>
      <c r="UX294" s="71"/>
      <c r="UY294" s="71"/>
      <c r="UZ294" s="71"/>
      <c r="VA294" s="71"/>
      <c r="VB294" s="71"/>
      <c r="VC294" s="71"/>
      <c r="VD294" s="71"/>
      <c r="VE294" s="71"/>
      <c r="VF294" s="71"/>
      <c r="VG294" s="71"/>
      <c r="VH294" s="71"/>
      <c r="VI294" s="71"/>
      <c r="VJ294" s="71"/>
      <c r="VK294" s="71"/>
      <c r="VL294" s="71"/>
      <c r="VM294" s="71"/>
      <c r="VN294" s="71"/>
      <c r="VO294" s="71"/>
      <c r="VP294" s="71"/>
      <c r="VQ294" s="71"/>
      <c r="VR294" s="71"/>
      <c r="VS294" s="71"/>
      <c r="VT294" s="71"/>
      <c r="VU294" s="71"/>
      <c r="VV294" s="71"/>
      <c r="VW294" s="71"/>
      <c r="VX294" s="71"/>
      <c r="VY294" s="71"/>
      <c r="VZ294" s="71"/>
      <c r="WA294" s="71"/>
      <c r="WB294" s="71"/>
      <c r="WC294" s="71"/>
      <c r="WD294" s="71"/>
      <c r="WE294" s="71"/>
      <c r="WF294" s="71"/>
      <c r="WG294" s="71"/>
      <c r="WH294" s="71"/>
      <c r="WI294" s="71"/>
      <c r="WJ294" s="71"/>
      <c r="WK294" s="71"/>
      <c r="WL294" s="71"/>
      <c r="WM294" s="71"/>
      <c r="WN294" s="71"/>
      <c r="WO294" s="71"/>
      <c r="WP294" s="71"/>
      <c r="WQ294" s="71"/>
      <c r="WR294" s="71"/>
      <c r="WS294" s="71"/>
      <c r="WT294" s="71"/>
      <c r="WU294" s="71"/>
      <c r="WV294" s="71"/>
      <c r="WW294" s="71"/>
      <c r="WX294" s="71"/>
      <c r="WY294" s="71"/>
      <c r="WZ294" s="71"/>
      <c r="XA294" s="71"/>
      <c r="XB294" s="71"/>
      <c r="XC294" s="71"/>
      <c r="XD294" s="71"/>
      <c r="XE294" s="71"/>
      <c r="XF294" s="71"/>
      <c r="XG294" s="71"/>
      <c r="XH294" s="71"/>
      <c r="XI294" s="71"/>
      <c r="XJ294" s="71"/>
      <c r="XK294" s="71"/>
      <c r="XL294" s="71"/>
      <c r="XM294" s="71"/>
      <c r="XN294" s="71"/>
      <c r="XO294" s="71"/>
      <c r="XP294" s="71"/>
      <c r="XQ294" s="71"/>
      <c r="XR294" s="71"/>
      <c r="XS294" s="71"/>
      <c r="XT294" s="71"/>
      <c r="XU294" s="71"/>
      <c r="XV294" s="71"/>
      <c r="XW294" s="71"/>
      <c r="XX294" s="71"/>
      <c r="XY294" s="71"/>
      <c r="XZ294" s="71"/>
      <c r="YA294" s="71"/>
      <c r="YB294" s="71"/>
      <c r="YC294" s="71"/>
      <c r="YD294" s="71"/>
      <c r="YE294" s="71"/>
      <c r="YF294" s="71"/>
      <c r="YG294" s="71"/>
      <c r="YH294" s="71"/>
      <c r="YI294" s="71"/>
      <c r="YJ294" s="71"/>
      <c r="YK294" s="71"/>
      <c r="YL294" s="71"/>
      <c r="YM294" s="71"/>
      <c r="YN294" s="71"/>
      <c r="YO294" s="71"/>
      <c r="YP294" s="71"/>
      <c r="YQ294" s="71"/>
      <c r="YR294" s="71"/>
      <c r="YS294" s="71"/>
      <c r="YT294" s="71"/>
      <c r="YU294" s="71"/>
      <c r="YV294" s="71"/>
      <c r="YW294" s="71"/>
      <c r="YX294" s="71"/>
      <c r="YY294" s="71"/>
      <c r="YZ294" s="71"/>
      <c r="ZA294" s="71"/>
      <c r="ZB294" s="71"/>
      <c r="ZC294" s="71"/>
      <c r="ZD294" s="71"/>
      <c r="ZE294" s="71"/>
      <c r="ZF294" s="71"/>
      <c r="ZG294" s="71"/>
      <c r="ZH294" s="71"/>
      <c r="ZI294" s="71"/>
      <c r="ZJ294" s="71"/>
      <c r="ZK294" s="71"/>
      <c r="ZL294" s="71"/>
      <c r="ZM294" s="71"/>
      <c r="ZN294" s="71"/>
      <c r="ZO294" s="71"/>
      <c r="ZP294" s="71"/>
      <c r="ZQ294" s="71"/>
      <c r="ZR294" s="71"/>
      <c r="ZS294" s="71"/>
      <c r="ZT294" s="71"/>
      <c r="ZU294" s="71"/>
      <c r="ZV294" s="71"/>
      <c r="ZW294" s="71"/>
      <c r="ZX294" s="71"/>
      <c r="ZY294" s="71"/>
      <c r="ZZ294" s="71"/>
      <c r="AAA294" s="71"/>
      <c r="AAB294" s="71"/>
      <c r="AAC294" s="71"/>
      <c r="AAD294" s="71"/>
      <c r="AAE294" s="71"/>
      <c r="AAF294" s="71"/>
      <c r="AAG294" s="71"/>
      <c r="AAH294" s="71"/>
      <c r="AAI294" s="71"/>
      <c r="AAJ294" s="71"/>
      <c r="AAK294" s="71"/>
      <c r="AAL294" s="71"/>
      <c r="AAM294" s="71"/>
      <c r="AAN294" s="71"/>
      <c r="AAO294" s="71"/>
      <c r="AAP294" s="71"/>
      <c r="AAQ294" s="71"/>
      <c r="AAR294" s="71"/>
      <c r="AAS294" s="71"/>
      <c r="AAT294" s="71"/>
      <c r="AAU294" s="71"/>
      <c r="AAV294" s="71"/>
      <c r="AAW294" s="71"/>
      <c r="AAX294" s="71"/>
      <c r="AAY294" s="71"/>
      <c r="AAZ294" s="71"/>
      <c r="ABA294" s="71"/>
      <c r="ABB294" s="71"/>
      <c r="ABC294" s="71"/>
      <c r="ABD294" s="71"/>
      <c r="ABE294" s="71"/>
      <c r="ABF294" s="71"/>
      <c r="ABG294" s="71"/>
      <c r="ABH294" s="71"/>
      <c r="ABI294" s="71"/>
      <c r="ABJ294" s="71"/>
      <c r="ABK294" s="71"/>
      <c r="ABL294" s="71"/>
      <c r="ABM294" s="71"/>
      <c r="ABN294" s="71"/>
      <c r="ABO294" s="71"/>
      <c r="ABP294" s="71"/>
      <c r="ABQ294" s="71"/>
      <c r="ABR294" s="71"/>
      <c r="ABS294" s="71"/>
      <c r="ABT294" s="71"/>
      <c r="ABU294" s="71"/>
      <c r="ABV294" s="71"/>
      <c r="ABW294" s="71"/>
      <c r="ABX294" s="71"/>
      <c r="ABY294" s="71"/>
      <c r="ABZ294" s="71"/>
      <c r="ACA294" s="71"/>
      <c r="ACB294" s="71"/>
      <c r="ACC294" s="71"/>
      <c r="ACD294" s="71"/>
      <c r="ACE294" s="71"/>
      <c r="ACF294" s="71"/>
      <c r="ACG294" s="71"/>
      <c r="ACH294" s="71"/>
      <c r="ACI294" s="71"/>
      <c r="ACJ294" s="71"/>
      <c r="ACK294" s="71"/>
      <c r="ACL294" s="71"/>
      <c r="ACM294" s="71"/>
      <c r="ACN294" s="71"/>
      <c r="ACO294" s="71"/>
      <c r="ACP294" s="71"/>
      <c r="ACQ294" s="71"/>
      <c r="ACR294" s="71"/>
      <c r="ACS294" s="71"/>
      <c r="ACT294" s="71"/>
      <c r="ACU294" s="71"/>
      <c r="ACV294" s="71"/>
      <c r="ACW294" s="71"/>
      <c r="ACX294" s="71"/>
      <c r="ACY294" s="71"/>
      <c r="ACZ294" s="71"/>
      <c r="ADA294" s="71"/>
      <c r="ADB294" s="71"/>
      <c r="ADC294" s="71"/>
      <c r="ADD294" s="71"/>
      <c r="ADE294" s="71"/>
      <c r="ADF294" s="71"/>
      <c r="ADG294" s="71"/>
      <c r="ADH294" s="71"/>
      <c r="ADI294" s="71"/>
      <c r="ADJ294" s="71"/>
      <c r="ADK294" s="71"/>
      <c r="ADL294" s="71"/>
      <c r="ADM294" s="71"/>
      <c r="ADN294" s="71"/>
      <c r="ADO294" s="71"/>
      <c r="ADP294" s="71"/>
      <c r="ADQ294" s="71"/>
      <c r="ADR294" s="71"/>
      <c r="ADS294" s="71"/>
      <c r="ADT294" s="71"/>
      <c r="ADU294" s="71"/>
      <c r="ADV294" s="71"/>
      <c r="ADW294" s="71"/>
      <c r="ADX294" s="71"/>
      <c r="ADY294" s="71"/>
      <c r="ADZ294" s="71"/>
      <c r="AEA294" s="71"/>
      <c r="AEB294" s="71"/>
      <c r="AEC294" s="71"/>
      <c r="AED294" s="71"/>
      <c r="AEE294" s="71"/>
      <c r="AEF294" s="71"/>
      <c r="AEG294" s="71"/>
      <c r="AEH294" s="71"/>
      <c r="AEI294" s="71"/>
      <c r="AEJ294" s="71"/>
      <c r="AEK294" s="71"/>
      <c r="AEL294" s="71"/>
      <c r="AEM294" s="71"/>
      <c r="AEN294" s="71"/>
      <c r="AEO294" s="71"/>
      <c r="AEP294" s="71"/>
      <c r="AEQ294" s="71"/>
      <c r="AER294" s="71"/>
      <c r="AES294" s="71"/>
      <c r="AET294" s="71"/>
      <c r="AEU294" s="71"/>
      <c r="AEV294" s="71"/>
      <c r="AEW294" s="71"/>
      <c r="AEX294" s="71"/>
      <c r="AEY294" s="71"/>
      <c r="AEZ294" s="71"/>
      <c r="AFA294" s="71"/>
      <c r="AFB294" s="71"/>
      <c r="AFC294" s="71"/>
      <c r="AFD294" s="71"/>
      <c r="AFE294" s="71"/>
      <c r="AFF294" s="71"/>
      <c r="AFG294" s="71"/>
      <c r="AFH294" s="71"/>
      <c r="AFI294" s="71"/>
      <c r="AFJ294" s="71"/>
      <c r="AFK294" s="71"/>
      <c r="AFL294" s="71"/>
      <c r="AFM294" s="71"/>
      <c r="AFN294" s="71"/>
      <c r="AFO294" s="71"/>
      <c r="AFP294" s="71"/>
      <c r="AFQ294" s="71"/>
      <c r="AFR294" s="71"/>
      <c r="AFS294" s="71"/>
      <c r="AFT294" s="71"/>
      <c r="AFU294" s="71"/>
      <c r="AFV294" s="71"/>
      <c r="AFW294" s="71"/>
      <c r="AFX294" s="71"/>
      <c r="AFY294" s="71"/>
      <c r="AFZ294" s="71"/>
      <c r="AGA294" s="71"/>
      <c r="AGB294" s="71"/>
      <c r="AGC294" s="71"/>
      <c r="AGD294" s="71"/>
      <c r="AGE294" s="71"/>
      <c r="AGF294" s="71"/>
      <c r="AGG294" s="71"/>
      <c r="AGH294" s="71"/>
      <c r="AGI294" s="71"/>
      <c r="AGJ294" s="71"/>
      <c r="AGK294" s="71"/>
      <c r="AGL294" s="71"/>
      <c r="AGM294" s="71"/>
      <c r="AGN294" s="71"/>
      <c r="AGO294" s="71"/>
      <c r="AGP294" s="71"/>
      <c r="AGQ294" s="71"/>
      <c r="AGR294" s="71"/>
      <c r="AGS294" s="71"/>
      <c r="AGT294" s="71"/>
      <c r="AGU294" s="71"/>
      <c r="AGV294" s="71"/>
      <c r="AGW294" s="71"/>
      <c r="AGX294" s="71"/>
      <c r="AGY294" s="71"/>
      <c r="AGZ294" s="71"/>
      <c r="AHA294" s="71"/>
      <c r="AHB294" s="71"/>
      <c r="AHC294" s="71"/>
      <c r="AHD294" s="71"/>
      <c r="AHE294" s="71"/>
      <c r="AHF294" s="71"/>
      <c r="AHG294" s="71"/>
      <c r="AHH294" s="71"/>
      <c r="AHI294" s="71"/>
      <c r="AHJ294" s="71"/>
      <c r="AHK294" s="71"/>
      <c r="AHL294" s="71"/>
      <c r="AHM294" s="71"/>
      <c r="AHN294" s="71"/>
      <c r="AHO294" s="71"/>
      <c r="AHP294" s="71"/>
      <c r="AHQ294" s="71"/>
      <c r="AHR294" s="71"/>
      <c r="AHS294" s="71"/>
      <c r="AHT294" s="71"/>
      <c r="AHU294" s="71"/>
      <c r="AHV294" s="71"/>
      <c r="AHW294" s="71"/>
      <c r="AHX294" s="71"/>
      <c r="AHY294" s="71"/>
      <c r="AHZ294" s="71"/>
      <c r="AIA294" s="71"/>
      <c r="AIB294" s="71"/>
      <c r="AIC294" s="71"/>
      <c r="AID294" s="71"/>
      <c r="AIE294" s="71"/>
      <c r="AIF294" s="71"/>
      <c r="AIG294" s="71"/>
      <c r="AIH294" s="71"/>
      <c r="AII294" s="71"/>
      <c r="AIJ294" s="71"/>
      <c r="AIK294" s="71"/>
      <c r="AIL294" s="71"/>
      <c r="AIM294" s="71"/>
      <c r="AIN294" s="71"/>
      <c r="AIO294" s="71"/>
      <c r="AIP294" s="71"/>
      <c r="AIQ294" s="71"/>
      <c r="AIR294" s="71"/>
      <c r="AIS294" s="71"/>
      <c r="AIT294" s="71"/>
      <c r="AIU294" s="71"/>
      <c r="AIV294" s="71"/>
      <c r="AIW294" s="71"/>
      <c r="AIX294" s="71"/>
      <c r="AIY294" s="71"/>
      <c r="AIZ294" s="71"/>
      <c r="AJA294" s="71"/>
      <c r="AJB294" s="71"/>
      <c r="AJC294" s="71"/>
      <c r="AJD294" s="71"/>
      <c r="AJE294" s="71"/>
      <c r="AJF294" s="71"/>
      <c r="AJG294" s="71"/>
      <c r="AJH294" s="71"/>
      <c r="AJI294" s="71"/>
      <c r="AJJ294" s="71"/>
      <c r="AJK294" s="71"/>
      <c r="AJL294" s="71"/>
      <c r="AJM294" s="71"/>
      <c r="AJN294" s="71"/>
      <c r="AJO294" s="71"/>
      <c r="AJP294" s="71"/>
      <c r="AJQ294" s="71"/>
      <c r="AJR294" s="71"/>
      <c r="AJS294" s="71"/>
      <c r="AJT294" s="71"/>
      <c r="AJU294" s="71"/>
      <c r="AJV294" s="71"/>
      <c r="AJW294" s="71"/>
      <c r="AJX294" s="71"/>
      <c r="AJY294" s="71"/>
      <c r="AJZ294" s="71"/>
      <c r="AKA294" s="71"/>
      <c r="AKB294" s="71"/>
      <c r="AKC294" s="71"/>
      <c r="AKD294" s="71"/>
      <c r="AKE294" s="71"/>
      <c r="AKF294" s="71"/>
      <c r="AKG294" s="71"/>
      <c r="AKH294" s="71"/>
      <c r="AKI294" s="71"/>
      <c r="AKJ294" s="71"/>
      <c r="AKK294" s="71"/>
      <c r="AKL294" s="71"/>
      <c r="AKM294" s="71"/>
      <c r="AKN294" s="71"/>
      <c r="AKO294" s="71"/>
      <c r="AKP294" s="71"/>
      <c r="AKQ294" s="71"/>
      <c r="AKR294" s="71"/>
      <c r="AKS294" s="71"/>
      <c r="AKT294" s="71"/>
      <c r="AKU294" s="71"/>
      <c r="AKV294" s="71"/>
      <c r="AKW294" s="71"/>
      <c r="AKX294" s="71"/>
      <c r="AKY294" s="71"/>
      <c r="AKZ294" s="71"/>
      <c r="ALA294" s="71"/>
      <c r="ALB294" s="71"/>
      <c r="ALC294" s="71"/>
      <c r="ALD294" s="71"/>
      <c r="ALE294" s="71"/>
      <c r="ALF294" s="71"/>
      <c r="ALG294" s="71"/>
      <c r="ALH294" s="71"/>
      <c r="ALI294" s="71"/>
      <c r="ALJ294" s="71"/>
      <c r="ALK294" s="71"/>
      <c r="ALL294" s="71"/>
      <c r="ALM294" s="71"/>
      <c r="ALN294" s="71"/>
      <c r="ALO294" s="71"/>
      <c r="ALP294" s="71"/>
      <c r="ALQ294" s="71"/>
      <c r="ALR294" s="71"/>
      <c r="ALS294" s="71"/>
      <c r="ALT294" s="71"/>
    </row>
    <row r="295" spans="1:1008" customFormat="1" ht="15" customHeight="1" thickBot="1">
      <c r="A295" s="340"/>
      <c r="B295" s="341"/>
      <c r="C295" s="341"/>
      <c r="D295" s="342"/>
      <c r="E295" s="12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/>
      <c r="AK295" s="71"/>
      <c r="AL295" s="71"/>
      <c r="AM295" s="71"/>
      <c r="AN295" s="71"/>
      <c r="AO295" s="71"/>
      <c r="AP295" s="71"/>
      <c r="AQ295" s="71"/>
      <c r="AR295" s="71"/>
      <c r="AS295" s="71"/>
      <c r="AT295" s="71"/>
      <c r="AU295" s="71"/>
      <c r="AV295" s="71"/>
      <c r="AW295" s="71"/>
      <c r="AX295" s="71"/>
      <c r="AY295" s="71"/>
      <c r="AZ295" s="71"/>
      <c r="BA295" s="71"/>
      <c r="BB295" s="71"/>
      <c r="BC295" s="71"/>
      <c r="BD295" s="71"/>
      <c r="BE295" s="71"/>
      <c r="BF295" s="71"/>
      <c r="BG295" s="71"/>
      <c r="BH295" s="71"/>
      <c r="BI295" s="71"/>
      <c r="BJ295" s="71"/>
      <c r="BK295" s="71"/>
      <c r="BL295" s="71"/>
      <c r="BM295" s="71"/>
      <c r="BN295" s="71"/>
      <c r="BO295" s="71"/>
      <c r="BP295" s="71"/>
      <c r="BQ295" s="71"/>
      <c r="BR295" s="71"/>
      <c r="BS295" s="71"/>
      <c r="BT295" s="71"/>
      <c r="BU295" s="71"/>
      <c r="BV295" s="71"/>
      <c r="BW295" s="71"/>
      <c r="BX295" s="71"/>
      <c r="BY295" s="71"/>
      <c r="BZ295" s="71"/>
      <c r="CA295" s="71"/>
      <c r="CB295" s="71"/>
      <c r="CC295" s="71"/>
      <c r="CD295" s="71"/>
      <c r="CE295" s="71"/>
      <c r="CF295" s="71"/>
      <c r="CG295" s="71"/>
      <c r="CH295" s="71"/>
      <c r="CI295" s="71"/>
      <c r="CJ295" s="71"/>
      <c r="CK295" s="71"/>
      <c r="CL295" s="71"/>
      <c r="CM295" s="71"/>
      <c r="CN295" s="71"/>
      <c r="CO295" s="71"/>
      <c r="CP295" s="71"/>
      <c r="CQ295" s="71"/>
      <c r="CR295" s="71"/>
      <c r="CS295" s="71"/>
      <c r="CT295" s="71"/>
      <c r="CU295" s="71"/>
      <c r="CV295" s="71"/>
      <c r="CW295" s="71"/>
      <c r="CX295" s="71"/>
      <c r="CY295" s="71"/>
      <c r="CZ295" s="71"/>
      <c r="DA295" s="71"/>
      <c r="DB295" s="71"/>
      <c r="DC295" s="71"/>
      <c r="DD295" s="71"/>
      <c r="DE295" s="71"/>
      <c r="DF295" s="71"/>
      <c r="DG295" s="71"/>
      <c r="DH295" s="71"/>
      <c r="DI295" s="71"/>
      <c r="DJ295" s="71"/>
      <c r="DK295" s="71"/>
      <c r="DL295" s="71"/>
      <c r="DM295" s="71"/>
      <c r="DN295" s="71"/>
      <c r="DO295" s="71"/>
      <c r="DP295" s="71"/>
      <c r="DQ295" s="71"/>
      <c r="DR295" s="71"/>
      <c r="DS295" s="71"/>
      <c r="DT295" s="71"/>
      <c r="DU295" s="71"/>
      <c r="DV295" s="71"/>
      <c r="DW295" s="71"/>
      <c r="DX295" s="71"/>
      <c r="DY295" s="71"/>
      <c r="DZ295" s="71"/>
      <c r="EA295" s="71"/>
      <c r="EB295" s="71"/>
      <c r="EC295" s="71"/>
      <c r="ED295" s="71"/>
      <c r="EE295" s="71"/>
      <c r="EF295" s="71"/>
      <c r="EG295" s="71"/>
      <c r="EH295" s="71"/>
      <c r="EI295" s="71"/>
      <c r="EJ295" s="71"/>
      <c r="EK295" s="71"/>
      <c r="EL295" s="71"/>
      <c r="EM295" s="71"/>
      <c r="EN295" s="71"/>
      <c r="EO295" s="71"/>
      <c r="EP295" s="71"/>
      <c r="EQ295" s="71"/>
      <c r="ER295" s="71"/>
      <c r="ES295" s="71"/>
      <c r="ET295" s="71"/>
      <c r="EU295" s="71"/>
      <c r="EV295" s="71"/>
      <c r="EW295" s="71"/>
      <c r="EX295" s="71"/>
      <c r="EY295" s="71"/>
      <c r="EZ295" s="71"/>
      <c r="FA295" s="71"/>
      <c r="FB295" s="71"/>
      <c r="FC295" s="71"/>
      <c r="FD295" s="71"/>
      <c r="FE295" s="71"/>
      <c r="FF295" s="71"/>
      <c r="FG295" s="71"/>
      <c r="FH295" s="71"/>
      <c r="FI295" s="71"/>
      <c r="FJ295" s="71"/>
      <c r="FK295" s="71"/>
      <c r="FL295" s="71"/>
      <c r="FM295" s="71"/>
      <c r="FN295" s="71"/>
      <c r="FO295" s="71"/>
      <c r="FP295" s="71"/>
      <c r="FQ295" s="71"/>
      <c r="FR295" s="71"/>
      <c r="FS295" s="71"/>
      <c r="FT295" s="71"/>
      <c r="FU295" s="71"/>
      <c r="FV295" s="71"/>
      <c r="FW295" s="71"/>
      <c r="FX295" s="71"/>
      <c r="FY295" s="71"/>
      <c r="FZ295" s="71"/>
      <c r="GA295" s="71"/>
      <c r="GB295" s="71"/>
      <c r="GC295" s="71"/>
      <c r="GD295" s="71"/>
      <c r="GE295" s="71"/>
      <c r="GF295" s="71"/>
      <c r="GG295" s="71"/>
      <c r="GH295" s="71"/>
      <c r="GI295" s="71"/>
      <c r="GJ295" s="71"/>
      <c r="GK295" s="71"/>
      <c r="GL295" s="71"/>
      <c r="GM295" s="71"/>
      <c r="GN295" s="71"/>
      <c r="GO295" s="71"/>
      <c r="GP295" s="71"/>
      <c r="GQ295" s="71"/>
      <c r="GR295" s="71"/>
      <c r="GS295" s="71"/>
      <c r="GT295" s="71"/>
      <c r="GU295" s="71"/>
      <c r="GV295" s="71"/>
      <c r="GW295" s="71"/>
      <c r="GX295" s="71"/>
      <c r="GY295" s="71"/>
      <c r="GZ295" s="71"/>
      <c r="HA295" s="71"/>
      <c r="HB295" s="71"/>
      <c r="HC295" s="71"/>
      <c r="HD295" s="71"/>
      <c r="HE295" s="71"/>
      <c r="HF295" s="71"/>
      <c r="HG295" s="71"/>
      <c r="HH295" s="71"/>
      <c r="HI295" s="71"/>
      <c r="HJ295" s="71"/>
      <c r="HK295" s="71"/>
      <c r="HL295" s="71"/>
      <c r="HM295" s="71"/>
      <c r="HN295" s="71"/>
      <c r="HO295" s="71"/>
      <c r="HP295" s="71"/>
      <c r="HQ295" s="71"/>
      <c r="HR295" s="71"/>
      <c r="HS295" s="71"/>
      <c r="HT295" s="71"/>
      <c r="HU295" s="71"/>
      <c r="HV295" s="71"/>
      <c r="HW295" s="71"/>
      <c r="HX295" s="71"/>
      <c r="HY295" s="71"/>
      <c r="HZ295" s="71"/>
      <c r="IA295" s="71"/>
      <c r="IB295" s="71"/>
      <c r="IC295" s="71"/>
      <c r="ID295" s="71"/>
      <c r="IE295" s="71"/>
      <c r="IF295" s="71"/>
      <c r="IG295" s="71"/>
      <c r="IH295" s="71"/>
      <c r="II295" s="71"/>
      <c r="IJ295" s="71"/>
      <c r="IK295" s="71"/>
      <c r="IL295" s="71"/>
      <c r="IM295" s="71"/>
      <c r="IN295" s="71"/>
      <c r="IO295" s="71"/>
      <c r="IP295" s="71"/>
      <c r="IQ295" s="71"/>
      <c r="IR295" s="71"/>
      <c r="IS295" s="71"/>
      <c r="IT295" s="71"/>
      <c r="IU295" s="71"/>
      <c r="IV295" s="71"/>
      <c r="IW295" s="71"/>
      <c r="IX295" s="71"/>
      <c r="IY295" s="71"/>
      <c r="IZ295" s="71"/>
      <c r="JA295" s="71"/>
      <c r="JB295" s="71"/>
      <c r="JC295" s="71"/>
      <c r="JD295" s="71"/>
      <c r="JE295" s="71"/>
      <c r="JF295" s="71"/>
      <c r="JG295" s="71"/>
      <c r="JH295" s="71"/>
      <c r="JI295" s="71"/>
      <c r="JJ295" s="71"/>
      <c r="JK295" s="71"/>
      <c r="JL295" s="71"/>
      <c r="JM295" s="71"/>
      <c r="JN295" s="71"/>
      <c r="JO295" s="71"/>
      <c r="JP295" s="71"/>
      <c r="JQ295" s="71"/>
      <c r="JR295" s="71"/>
      <c r="JS295" s="71"/>
      <c r="JT295" s="71"/>
      <c r="JU295" s="71"/>
      <c r="JV295" s="71"/>
      <c r="JW295" s="71"/>
      <c r="JX295" s="71"/>
      <c r="JY295" s="71"/>
      <c r="JZ295" s="71"/>
      <c r="KA295" s="71"/>
      <c r="KB295" s="71"/>
      <c r="KC295" s="71"/>
      <c r="KD295" s="71"/>
      <c r="KE295" s="71"/>
      <c r="KF295" s="71"/>
      <c r="KG295" s="71"/>
      <c r="KH295" s="71"/>
      <c r="KI295" s="71"/>
      <c r="KJ295" s="71"/>
      <c r="KK295" s="71"/>
      <c r="KL295" s="71"/>
      <c r="KM295" s="71"/>
      <c r="KN295" s="71"/>
      <c r="KO295" s="71"/>
      <c r="KP295" s="71"/>
      <c r="KQ295" s="71"/>
      <c r="KR295" s="71"/>
      <c r="KS295" s="71"/>
      <c r="KT295" s="71"/>
      <c r="KU295" s="71"/>
      <c r="KV295" s="71"/>
      <c r="KW295" s="71"/>
      <c r="KX295" s="71"/>
      <c r="KY295" s="71"/>
      <c r="KZ295" s="71"/>
      <c r="LA295" s="71"/>
      <c r="LB295" s="71"/>
      <c r="LC295" s="71"/>
      <c r="LD295" s="71"/>
      <c r="LE295" s="71"/>
      <c r="LF295" s="71"/>
      <c r="LG295" s="71"/>
      <c r="LH295" s="71"/>
      <c r="LI295" s="71"/>
      <c r="LJ295" s="71"/>
      <c r="LK295" s="71"/>
      <c r="LL295" s="71"/>
      <c r="LM295" s="71"/>
      <c r="LN295" s="71"/>
      <c r="LO295" s="71"/>
      <c r="LP295" s="71"/>
      <c r="LQ295" s="71"/>
      <c r="LR295" s="71"/>
      <c r="LS295" s="71"/>
      <c r="LT295" s="71"/>
      <c r="LU295" s="71"/>
      <c r="LV295" s="71"/>
      <c r="LW295" s="71"/>
      <c r="LX295" s="71"/>
      <c r="LY295" s="71"/>
      <c r="LZ295" s="71"/>
      <c r="MA295" s="71"/>
      <c r="MB295" s="71"/>
      <c r="MC295" s="71"/>
      <c r="MD295" s="71"/>
      <c r="ME295" s="71"/>
      <c r="MF295" s="71"/>
      <c r="MG295" s="71"/>
      <c r="MH295" s="71"/>
      <c r="MI295" s="71"/>
      <c r="MJ295" s="71"/>
      <c r="MK295" s="71"/>
      <c r="ML295" s="71"/>
      <c r="MM295" s="71"/>
      <c r="MN295" s="71"/>
      <c r="MO295" s="71"/>
      <c r="MP295" s="71"/>
      <c r="MQ295" s="71"/>
      <c r="MR295" s="71"/>
      <c r="MS295" s="71"/>
      <c r="MT295" s="71"/>
      <c r="MU295" s="71"/>
      <c r="MV295" s="71"/>
      <c r="MW295" s="71"/>
      <c r="MX295" s="71"/>
      <c r="MY295" s="71"/>
      <c r="MZ295" s="71"/>
      <c r="NA295" s="71"/>
      <c r="NB295" s="71"/>
      <c r="NC295" s="71"/>
      <c r="ND295" s="71"/>
      <c r="NE295" s="71"/>
      <c r="NF295" s="71"/>
      <c r="NG295" s="71"/>
      <c r="NH295" s="71"/>
      <c r="NI295" s="71"/>
      <c r="NJ295" s="71"/>
      <c r="NK295" s="71"/>
      <c r="NL295" s="71"/>
      <c r="NM295" s="71"/>
      <c r="NN295" s="71"/>
      <c r="NO295" s="71"/>
      <c r="NP295" s="71"/>
      <c r="NQ295" s="71"/>
      <c r="NR295" s="71"/>
      <c r="NS295" s="71"/>
      <c r="NT295" s="71"/>
      <c r="NU295" s="71"/>
      <c r="NV295" s="71"/>
      <c r="NW295" s="71"/>
      <c r="NX295" s="71"/>
      <c r="NY295" s="71"/>
      <c r="NZ295" s="71"/>
      <c r="OA295" s="71"/>
      <c r="OB295" s="71"/>
      <c r="OC295" s="71"/>
      <c r="OD295" s="71"/>
      <c r="OE295" s="71"/>
      <c r="OF295" s="71"/>
      <c r="OG295" s="71"/>
      <c r="OH295" s="71"/>
      <c r="OI295" s="71"/>
      <c r="OJ295" s="71"/>
      <c r="OK295" s="71"/>
      <c r="OL295" s="71"/>
      <c r="OM295" s="71"/>
      <c r="ON295" s="71"/>
      <c r="OO295" s="71"/>
      <c r="OP295" s="71"/>
      <c r="OQ295" s="71"/>
      <c r="OR295" s="71"/>
      <c r="OS295" s="71"/>
      <c r="OT295" s="71"/>
      <c r="OU295" s="71"/>
      <c r="OV295" s="71"/>
      <c r="OW295" s="71"/>
      <c r="OX295" s="71"/>
      <c r="OY295" s="71"/>
      <c r="OZ295" s="71"/>
      <c r="PA295" s="71"/>
      <c r="PB295" s="71"/>
      <c r="PC295" s="71"/>
      <c r="PD295" s="71"/>
      <c r="PE295" s="71"/>
      <c r="PF295" s="71"/>
      <c r="PG295" s="71"/>
      <c r="PH295" s="71"/>
      <c r="PI295" s="71"/>
      <c r="PJ295" s="71"/>
      <c r="PK295" s="71"/>
      <c r="PL295" s="71"/>
      <c r="PM295" s="71"/>
      <c r="PN295" s="71"/>
      <c r="PO295" s="71"/>
      <c r="PP295" s="71"/>
      <c r="PQ295" s="71"/>
      <c r="PR295" s="71"/>
      <c r="PS295" s="71"/>
      <c r="PT295" s="71"/>
      <c r="PU295" s="71"/>
      <c r="PV295" s="71"/>
      <c r="PW295" s="71"/>
      <c r="PX295" s="71"/>
      <c r="PY295" s="71"/>
      <c r="PZ295" s="71"/>
      <c r="QA295" s="71"/>
      <c r="QB295" s="71"/>
      <c r="QC295" s="71"/>
      <c r="QD295" s="71"/>
      <c r="QE295" s="71"/>
      <c r="QF295" s="71"/>
      <c r="QG295" s="71"/>
      <c r="QH295" s="71"/>
      <c r="QI295" s="71"/>
      <c r="QJ295" s="71"/>
      <c r="QK295" s="71"/>
      <c r="QL295" s="71"/>
      <c r="QM295" s="71"/>
      <c r="QN295" s="71"/>
      <c r="QO295" s="71"/>
      <c r="QP295" s="71"/>
      <c r="QQ295" s="71"/>
      <c r="QR295" s="71"/>
      <c r="QS295" s="71"/>
      <c r="QT295" s="71"/>
      <c r="QU295" s="71"/>
      <c r="QV295" s="71"/>
      <c r="QW295" s="71"/>
      <c r="QX295" s="71"/>
      <c r="QY295" s="71"/>
      <c r="QZ295" s="71"/>
      <c r="RA295" s="71"/>
      <c r="RB295" s="71"/>
      <c r="RC295" s="71"/>
      <c r="RD295" s="71"/>
      <c r="RE295" s="71"/>
      <c r="RF295" s="71"/>
      <c r="RG295" s="71"/>
      <c r="RH295" s="71"/>
      <c r="RI295" s="71"/>
      <c r="RJ295" s="71"/>
      <c r="RK295" s="71"/>
      <c r="RL295" s="71"/>
      <c r="RM295" s="71"/>
      <c r="RN295" s="71"/>
      <c r="RO295" s="71"/>
      <c r="RP295" s="71"/>
      <c r="RQ295" s="71"/>
      <c r="RR295" s="71"/>
      <c r="RS295" s="71"/>
      <c r="RT295" s="71"/>
      <c r="RU295" s="71"/>
      <c r="RV295" s="71"/>
      <c r="RW295" s="71"/>
      <c r="RX295" s="71"/>
      <c r="RY295" s="71"/>
      <c r="RZ295" s="71"/>
      <c r="SA295" s="71"/>
      <c r="SB295" s="71"/>
      <c r="SC295" s="71"/>
      <c r="SD295" s="71"/>
      <c r="SE295" s="71"/>
      <c r="SF295" s="71"/>
      <c r="SG295" s="71"/>
      <c r="SH295" s="71"/>
      <c r="SI295" s="71"/>
      <c r="SJ295" s="71"/>
      <c r="SK295" s="71"/>
      <c r="SL295" s="71"/>
      <c r="SM295" s="71"/>
      <c r="SN295" s="71"/>
      <c r="SO295" s="71"/>
      <c r="SP295" s="71"/>
      <c r="SQ295" s="71"/>
      <c r="SR295" s="71"/>
      <c r="SS295" s="71"/>
      <c r="ST295" s="71"/>
      <c r="SU295" s="71"/>
      <c r="SV295" s="71"/>
      <c r="SW295" s="71"/>
      <c r="SX295" s="71"/>
      <c r="SY295" s="71"/>
      <c r="SZ295" s="71"/>
      <c r="TA295" s="71"/>
      <c r="TB295" s="71"/>
      <c r="TC295" s="71"/>
      <c r="TD295" s="71"/>
      <c r="TE295" s="71"/>
      <c r="TF295" s="71"/>
      <c r="TG295" s="71"/>
      <c r="TH295" s="71"/>
      <c r="TI295" s="71"/>
      <c r="TJ295" s="71"/>
      <c r="TK295" s="71"/>
      <c r="TL295" s="71"/>
      <c r="TM295" s="71"/>
      <c r="TN295" s="71"/>
      <c r="TO295" s="71"/>
      <c r="TP295" s="71"/>
      <c r="TQ295" s="71"/>
      <c r="TR295" s="71"/>
      <c r="TS295" s="71"/>
      <c r="TT295" s="71"/>
      <c r="TU295" s="71"/>
      <c r="TV295" s="71"/>
      <c r="TW295" s="71"/>
      <c r="TX295" s="71"/>
      <c r="TY295" s="71"/>
      <c r="TZ295" s="71"/>
      <c r="UA295" s="71"/>
      <c r="UB295" s="71"/>
      <c r="UC295" s="71"/>
      <c r="UD295" s="71"/>
      <c r="UE295" s="71"/>
      <c r="UF295" s="71"/>
      <c r="UG295" s="71"/>
      <c r="UH295" s="71"/>
      <c r="UI295" s="71"/>
      <c r="UJ295" s="71"/>
      <c r="UK295" s="71"/>
      <c r="UL295" s="71"/>
      <c r="UM295" s="71"/>
      <c r="UN295" s="71"/>
      <c r="UO295" s="71"/>
      <c r="UP295" s="71"/>
      <c r="UQ295" s="71"/>
      <c r="UR295" s="71"/>
      <c r="US295" s="71"/>
      <c r="UT295" s="71"/>
      <c r="UU295" s="71"/>
      <c r="UV295" s="71"/>
      <c r="UW295" s="71"/>
      <c r="UX295" s="71"/>
      <c r="UY295" s="71"/>
      <c r="UZ295" s="71"/>
      <c r="VA295" s="71"/>
      <c r="VB295" s="71"/>
      <c r="VC295" s="71"/>
      <c r="VD295" s="71"/>
      <c r="VE295" s="71"/>
      <c r="VF295" s="71"/>
      <c r="VG295" s="71"/>
      <c r="VH295" s="71"/>
      <c r="VI295" s="71"/>
      <c r="VJ295" s="71"/>
      <c r="VK295" s="71"/>
      <c r="VL295" s="71"/>
      <c r="VM295" s="71"/>
      <c r="VN295" s="71"/>
      <c r="VO295" s="71"/>
      <c r="VP295" s="71"/>
      <c r="VQ295" s="71"/>
      <c r="VR295" s="71"/>
      <c r="VS295" s="71"/>
      <c r="VT295" s="71"/>
      <c r="VU295" s="71"/>
      <c r="VV295" s="71"/>
      <c r="VW295" s="71"/>
      <c r="VX295" s="71"/>
      <c r="VY295" s="71"/>
      <c r="VZ295" s="71"/>
      <c r="WA295" s="71"/>
      <c r="WB295" s="71"/>
      <c r="WC295" s="71"/>
      <c r="WD295" s="71"/>
      <c r="WE295" s="71"/>
      <c r="WF295" s="71"/>
      <c r="WG295" s="71"/>
      <c r="WH295" s="71"/>
      <c r="WI295" s="71"/>
      <c r="WJ295" s="71"/>
      <c r="WK295" s="71"/>
      <c r="WL295" s="71"/>
      <c r="WM295" s="71"/>
      <c r="WN295" s="71"/>
      <c r="WO295" s="71"/>
      <c r="WP295" s="71"/>
      <c r="WQ295" s="71"/>
      <c r="WR295" s="71"/>
      <c r="WS295" s="71"/>
      <c r="WT295" s="71"/>
      <c r="WU295" s="71"/>
      <c r="WV295" s="71"/>
      <c r="WW295" s="71"/>
      <c r="WX295" s="71"/>
      <c r="WY295" s="71"/>
      <c r="WZ295" s="71"/>
      <c r="XA295" s="71"/>
      <c r="XB295" s="71"/>
      <c r="XC295" s="71"/>
      <c r="XD295" s="71"/>
      <c r="XE295" s="71"/>
      <c r="XF295" s="71"/>
      <c r="XG295" s="71"/>
      <c r="XH295" s="71"/>
      <c r="XI295" s="71"/>
      <c r="XJ295" s="71"/>
      <c r="XK295" s="71"/>
      <c r="XL295" s="71"/>
      <c r="XM295" s="71"/>
      <c r="XN295" s="71"/>
      <c r="XO295" s="71"/>
      <c r="XP295" s="71"/>
      <c r="XQ295" s="71"/>
      <c r="XR295" s="71"/>
      <c r="XS295" s="71"/>
      <c r="XT295" s="71"/>
      <c r="XU295" s="71"/>
      <c r="XV295" s="71"/>
      <c r="XW295" s="71"/>
      <c r="XX295" s="71"/>
      <c r="XY295" s="71"/>
      <c r="XZ295" s="71"/>
      <c r="YA295" s="71"/>
      <c r="YB295" s="71"/>
      <c r="YC295" s="71"/>
      <c r="YD295" s="71"/>
      <c r="YE295" s="71"/>
      <c r="YF295" s="71"/>
      <c r="YG295" s="71"/>
      <c r="YH295" s="71"/>
      <c r="YI295" s="71"/>
      <c r="YJ295" s="71"/>
      <c r="YK295" s="71"/>
      <c r="YL295" s="71"/>
      <c r="YM295" s="71"/>
      <c r="YN295" s="71"/>
      <c r="YO295" s="71"/>
      <c r="YP295" s="71"/>
      <c r="YQ295" s="71"/>
      <c r="YR295" s="71"/>
      <c r="YS295" s="71"/>
      <c r="YT295" s="71"/>
      <c r="YU295" s="71"/>
      <c r="YV295" s="71"/>
      <c r="YW295" s="71"/>
      <c r="YX295" s="71"/>
      <c r="YY295" s="71"/>
      <c r="YZ295" s="71"/>
      <c r="ZA295" s="71"/>
      <c r="ZB295" s="71"/>
      <c r="ZC295" s="71"/>
      <c r="ZD295" s="71"/>
      <c r="ZE295" s="71"/>
      <c r="ZF295" s="71"/>
      <c r="ZG295" s="71"/>
      <c r="ZH295" s="71"/>
      <c r="ZI295" s="71"/>
      <c r="ZJ295" s="71"/>
      <c r="ZK295" s="71"/>
      <c r="ZL295" s="71"/>
      <c r="ZM295" s="71"/>
      <c r="ZN295" s="71"/>
      <c r="ZO295" s="71"/>
      <c r="ZP295" s="71"/>
      <c r="ZQ295" s="71"/>
      <c r="ZR295" s="71"/>
      <c r="ZS295" s="71"/>
      <c r="ZT295" s="71"/>
      <c r="ZU295" s="71"/>
      <c r="ZV295" s="71"/>
      <c r="ZW295" s="71"/>
      <c r="ZX295" s="71"/>
      <c r="ZY295" s="71"/>
      <c r="ZZ295" s="71"/>
      <c r="AAA295" s="71"/>
      <c r="AAB295" s="71"/>
      <c r="AAC295" s="71"/>
      <c r="AAD295" s="71"/>
      <c r="AAE295" s="71"/>
      <c r="AAF295" s="71"/>
      <c r="AAG295" s="71"/>
      <c r="AAH295" s="71"/>
      <c r="AAI295" s="71"/>
      <c r="AAJ295" s="71"/>
      <c r="AAK295" s="71"/>
      <c r="AAL295" s="71"/>
      <c r="AAM295" s="71"/>
      <c r="AAN295" s="71"/>
      <c r="AAO295" s="71"/>
      <c r="AAP295" s="71"/>
      <c r="AAQ295" s="71"/>
      <c r="AAR295" s="71"/>
      <c r="AAS295" s="71"/>
      <c r="AAT295" s="71"/>
      <c r="AAU295" s="71"/>
      <c r="AAV295" s="71"/>
      <c r="AAW295" s="71"/>
      <c r="AAX295" s="71"/>
      <c r="AAY295" s="71"/>
      <c r="AAZ295" s="71"/>
      <c r="ABA295" s="71"/>
      <c r="ABB295" s="71"/>
      <c r="ABC295" s="71"/>
      <c r="ABD295" s="71"/>
      <c r="ABE295" s="71"/>
      <c r="ABF295" s="71"/>
      <c r="ABG295" s="71"/>
      <c r="ABH295" s="71"/>
      <c r="ABI295" s="71"/>
      <c r="ABJ295" s="71"/>
      <c r="ABK295" s="71"/>
      <c r="ABL295" s="71"/>
      <c r="ABM295" s="71"/>
      <c r="ABN295" s="71"/>
      <c r="ABO295" s="71"/>
      <c r="ABP295" s="71"/>
      <c r="ABQ295" s="71"/>
      <c r="ABR295" s="71"/>
      <c r="ABS295" s="71"/>
      <c r="ABT295" s="71"/>
      <c r="ABU295" s="71"/>
      <c r="ABV295" s="71"/>
      <c r="ABW295" s="71"/>
      <c r="ABX295" s="71"/>
      <c r="ABY295" s="71"/>
      <c r="ABZ295" s="71"/>
      <c r="ACA295" s="71"/>
      <c r="ACB295" s="71"/>
      <c r="ACC295" s="71"/>
      <c r="ACD295" s="71"/>
      <c r="ACE295" s="71"/>
      <c r="ACF295" s="71"/>
      <c r="ACG295" s="71"/>
      <c r="ACH295" s="71"/>
      <c r="ACI295" s="71"/>
      <c r="ACJ295" s="71"/>
      <c r="ACK295" s="71"/>
      <c r="ACL295" s="71"/>
      <c r="ACM295" s="71"/>
      <c r="ACN295" s="71"/>
      <c r="ACO295" s="71"/>
      <c r="ACP295" s="71"/>
      <c r="ACQ295" s="71"/>
      <c r="ACR295" s="71"/>
      <c r="ACS295" s="71"/>
      <c r="ACT295" s="71"/>
      <c r="ACU295" s="71"/>
      <c r="ACV295" s="71"/>
      <c r="ACW295" s="71"/>
      <c r="ACX295" s="71"/>
      <c r="ACY295" s="71"/>
      <c r="ACZ295" s="71"/>
      <c r="ADA295" s="71"/>
      <c r="ADB295" s="71"/>
      <c r="ADC295" s="71"/>
      <c r="ADD295" s="71"/>
      <c r="ADE295" s="71"/>
      <c r="ADF295" s="71"/>
      <c r="ADG295" s="71"/>
      <c r="ADH295" s="71"/>
      <c r="ADI295" s="71"/>
      <c r="ADJ295" s="71"/>
      <c r="ADK295" s="71"/>
      <c r="ADL295" s="71"/>
      <c r="ADM295" s="71"/>
      <c r="ADN295" s="71"/>
      <c r="ADO295" s="71"/>
      <c r="ADP295" s="71"/>
      <c r="ADQ295" s="71"/>
      <c r="ADR295" s="71"/>
      <c r="ADS295" s="71"/>
      <c r="ADT295" s="71"/>
      <c r="ADU295" s="71"/>
      <c r="ADV295" s="71"/>
      <c r="ADW295" s="71"/>
      <c r="ADX295" s="71"/>
      <c r="ADY295" s="71"/>
      <c r="ADZ295" s="71"/>
      <c r="AEA295" s="71"/>
      <c r="AEB295" s="71"/>
      <c r="AEC295" s="71"/>
      <c r="AED295" s="71"/>
      <c r="AEE295" s="71"/>
      <c r="AEF295" s="71"/>
      <c r="AEG295" s="71"/>
      <c r="AEH295" s="71"/>
      <c r="AEI295" s="71"/>
      <c r="AEJ295" s="71"/>
      <c r="AEK295" s="71"/>
      <c r="AEL295" s="71"/>
      <c r="AEM295" s="71"/>
      <c r="AEN295" s="71"/>
      <c r="AEO295" s="71"/>
      <c r="AEP295" s="71"/>
      <c r="AEQ295" s="71"/>
      <c r="AER295" s="71"/>
      <c r="AES295" s="71"/>
      <c r="AET295" s="71"/>
      <c r="AEU295" s="71"/>
      <c r="AEV295" s="71"/>
      <c r="AEW295" s="71"/>
      <c r="AEX295" s="71"/>
      <c r="AEY295" s="71"/>
      <c r="AEZ295" s="71"/>
      <c r="AFA295" s="71"/>
      <c r="AFB295" s="71"/>
      <c r="AFC295" s="71"/>
      <c r="AFD295" s="71"/>
      <c r="AFE295" s="71"/>
      <c r="AFF295" s="71"/>
      <c r="AFG295" s="71"/>
      <c r="AFH295" s="71"/>
      <c r="AFI295" s="71"/>
      <c r="AFJ295" s="71"/>
      <c r="AFK295" s="71"/>
      <c r="AFL295" s="71"/>
      <c r="AFM295" s="71"/>
      <c r="AFN295" s="71"/>
      <c r="AFO295" s="71"/>
      <c r="AFP295" s="71"/>
      <c r="AFQ295" s="71"/>
      <c r="AFR295" s="71"/>
      <c r="AFS295" s="71"/>
      <c r="AFT295" s="71"/>
      <c r="AFU295" s="71"/>
      <c r="AFV295" s="71"/>
      <c r="AFW295" s="71"/>
      <c r="AFX295" s="71"/>
      <c r="AFY295" s="71"/>
      <c r="AFZ295" s="71"/>
      <c r="AGA295" s="71"/>
      <c r="AGB295" s="71"/>
      <c r="AGC295" s="71"/>
      <c r="AGD295" s="71"/>
      <c r="AGE295" s="71"/>
      <c r="AGF295" s="71"/>
      <c r="AGG295" s="71"/>
      <c r="AGH295" s="71"/>
      <c r="AGI295" s="71"/>
      <c r="AGJ295" s="71"/>
      <c r="AGK295" s="71"/>
      <c r="AGL295" s="71"/>
      <c r="AGM295" s="71"/>
      <c r="AGN295" s="71"/>
      <c r="AGO295" s="71"/>
      <c r="AGP295" s="71"/>
      <c r="AGQ295" s="71"/>
      <c r="AGR295" s="71"/>
      <c r="AGS295" s="71"/>
      <c r="AGT295" s="71"/>
      <c r="AGU295" s="71"/>
      <c r="AGV295" s="71"/>
      <c r="AGW295" s="71"/>
      <c r="AGX295" s="71"/>
      <c r="AGY295" s="71"/>
      <c r="AGZ295" s="71"/>
      <c r="AHA295" s="71"/>
      <c r="AHB295" s="71"/>
      <c r="AHC295" s="71"/>
      <c r="AHD295" s="71"/>
      <c r="AHE295" s="71"/>
      <c r="AHF295" s="71"/>
      <c r="AHG295" s="71"/>
      <c r="AHH295" s="71"/>
      <c r="AHI295" s="71"/>
      <c r="AHJ295" s="71"/>
      <c r="AHK295" s="71"/>
      <c r="AHL295" s="71"/>
      <c r="AHM295" s="71"/>
      <c r="AHN295" s="71"/>
      <c r="AHO295" s="71"/>
      <c r="AHP295" s="71"/>
      <c r="AHQ295" s="71"/>
      <c r="AHR295" s="71"/>
      <c r="AHS295" s="71"/>
      <c r="AHT295" s="71"/>
      <c r="AHU295" s="71"/>
      <c r="AHV295" s="71"/>
      <c r="AHW295" s="71"/>
      <c r="AHX295" s="71"/>
      <c r="AHY295" s="71"/>
      <c r="AHZ295" s="71"/>
      <c r="AIA295" s="71"/>
      <c r="AIB295" s="71"/>
      <c r="AIC295" s="71"/>
      <c r="AID295" s="71"/>
      <c r="AIE295" s="71"/>
      <c r="AIF295" s="71"/>
      <c r="AIG295" s="71"/>
      <c r="AIH295" s="71"/>
      <c r="AII295" s="71"/>
      <c r="AIJ295" s="71"/>
      <c r="AIK295" s="71"/>
      <c r="AIL295" s="71"/>
      <c r="AIM295" s="71"/>
      <c r="AIN295" s="71"/>
      <c r="AIO295" s="71"/>
      <c r="AIP295" s="71"/>
      <c r="AIQ295" s="71"/>
      <c r="AIR295" s="71"/>
      <c r="AIS295" s="71"/>
      <c r="AIT295" s="71"/>
      <c r="AIU295" s="71"/>
      <c r="AIV295" s="71"/>
      <c r="AIW295" s="71"/>
      <c r="AIX295" s="71"/>
      <c r="AIY295" s="71"/>
      <c r="AIZ295" s="71"/>
      <c r="AJA295" s="71"/>
      <c r="AJB295" s="71"/>
      <c r="AJC295" s="71"/>
      <c r="AJD295" s="71"/>
      <c r="AJE295" s="71"/>
      <c r="AJF295" s="71"/>
      <c r="AJG295" s="71"/>
      <c r="AJH295" s="71"/>
      <c r="AJI295" s="71"/>
      <c r="AJJ295" s="71"/>
      <c r="AJK295" s="71"/>
      <c r="AJL295" s="71"/>
      <c r="AJM295" s="71"/>
      <c r="AJN295" s="71"/>
      <c r="AJO295" s="71"/>
      <c r="AJP295" s="71"/>
      <c r="AJQ295" s="71"/>
      <c r="AJR295" s="71"/>
      <c r="AJS295" s="71"/>
      <c r="AJT295" s="71"/>
      <c r="AJU295" s="71"/>
      <c r="AJV295" s="71"/>
      <c r="AJW295" s="71"/>
      <c r="AJX295" s="71"/>
      <c r="AJY295" s="71"/>
      <c r="AJZ295" s="71"/>
      <c r="AKA295" s="71"/>
      <c r="AKB295" s="71"/>
      <c r="AKC295" s="71"/>
      <c r="AKD295" s="71"/>
      <c r="AKE295" s="71"/>
      <c r="AKF295" s="71"/>
      <c r="AKG295" s="71"/>
      <c r="AKH295" s="71"/>
      <c r="AKI295" s="71"/>
      <c r="AKJ295" s="71"/>
      <c r="AKK295" s="71"/>
      <c r="AKL295" s="71"/>
      <c r="AKM295" s="71"/>
      <c r="AKN295" s="71"/>
      <c r="AKO295" s="71"/>
      <c r="AKP295" s="71"/>
      <c r="AKQ295" s="71"/>
      <c r="AKR295" s="71"/>
      <c r="AKS295" s="71"/>
      <c r="AKT295" s="71"/>
      <c r="AKU295" s="71"/>
      <c r="AKV295" s="71"/>
      <c r="AKW295" s="71"/>
      <c r="AKX295" s="71"/>
      <c r="AKY295" s="71"/>
      <c r="AKZ295" s="71"/>
      <c r="ALA295" s="71"/>
      <c r="ALB295" s="71"/>
      <c r="ALC295" s="71"/>
      <c r="ALD295" s="71"/>
      <c r="ALE295" s="71"/>
      <c r="ALF295" s="71"/>
      <c r="ALG295" s="71"/>
      <c r="ALH295" s="71"/>
      <c r="ALI295" s="71"/>
      <c r="ALJ295" s="71"/>
      <c r="ALK295" s="71"/>
      <c r="ALL295" s="71"/>
      <c r="ALM295" s="71"/>
      <c r="ALN295" s="71"/>
      <c r="ALO295" s="71"/>
      <c r="ALP295" s="71"/>
      <c r="ALQ295" s="71"/>
      <c r="ALR295" s="71"/>
      <c r="ALS295" s="71"/>
      <c r="ALT295" s="71"/>
    </row>
    <row r="296" spans="1:1008" customFormat="1" ht="30" customHeight="1">
      <c r="A296" s="187" t="s">
        <v>229</v>
      </c>
      <c r="B296" s="188"/>
      <c r="C296" s="57" t="s">
        <v>208</v>
      </c>
      <c r="D296" s="63" t="s">
        <v>209</v>
      </c>
      <c r="E296" s="12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  <c r="AA296" s="71"/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O296" s="71"/>
      <c r="AP296" s="71"/>
      <c r="AQ296" s="71"/>
      <c r="AR296" s="71"/>
      <c r="AS296" s="71"/>
      <c r="AT296" s="71"/>
      <c r="AU296" s="71"/>
      <c r="AV296" s="71"/>
      <c r="AW296" s="71"/>
      <c r="AX296" s="71"/>
      <c r="AY296" s="71"/>
      <c r="AZ296" s="71"/>
      <c r="BA296" s="71"/>
      <c r="BB296" s="71"/>
      <c r="BC296" s="71"/>
      <c r="BD296" s="71"/>
      <c r="BE296" s="71"/>
      <c r="BF296" s="71"/>
      <c r="BG296" s="71"/>
      <c r="BH296" s="71"/>
      <c r="BI296" s="71"/>
      <c r="BJ296" s="71"/>
      <c r="BK296" s="71"/>
      <c r="BL296" s="71"/>
      <c r="BM296" s="71"/>
      <c r="BN296" s="71"/>
      <c r="BO296" s="71"/>
      <c r="BP296" s="71"/>
      <c r="BQ296" s="71"/>
      <c r="BR296" s="71"/>
      <c r="BS296" s="71"/>
      <c r="BT296" s="71"/>
      <c r="BU296" s="71"/>
      <c r="BV296" s="71"/>
      <c r="BW296" s="71"/>
      <c r="BX296" s="71"/>
      <c r="BY296" s="71"/>
      <c r="BZ296" s="71"/>
      <c r="CA296" s="71"/>
      <c r="CB296" s="71"/>
      <c r="CC296" s="71"/>
      <c r="CD296" s="71"/>
      <c r="CE296" s="71"/>
      <c r="CF296" s="71"/>
      <c r="CG296" s="71"/>
      <c r="CH296" s="71"/>
      <c r="CI296" s="71"/>
      <c r="CJ296" s="71"/>
      <c r="CK296" s="71"/>
      <c r="CL296" s="71"/>
      <c r="CM296" s="71"/>
      <c r="CN296" s="71"/>
      <c r="CO296" s="71"/>
      <c r="CP296" s="71"/>
      <c r="CQ296" s="71"/>
      <c r="CR296" s="71"/>
      <c r="CS296" s="71"/>
      <c r="CT296" s="71"/>
      <c r="CU296" s="71"/>
      <c r="CV296" s="71"/>
      <c r="CW296" s="71"/>
      <c r="CX296" s="71"/>
      <c r="CY296" s="71"/>
      <c r="CZ296" s="71"/>
      <c r="DA296" s="71"/>
      <c r="DB296" s="71"/>
      <c r="DC296" s="71"/>
      <c r="DD296" s="71"/>
      <c r="DE296" s="71"/>
      <c r="DF296" s="71"/>
      <c r="DG296" s="71"/>
      <c r="DH296" s="71"/>
      <c r="DI296" s="71"/>
      <c r="DJ296" s="71"/>
      <c r="DK296" s="71"/>
      <c r="DL296" s="71"/>
      <c r="DM296" s="71"/>
      <c r="DN296" s="71"/>
      <c r="DO296" s="71"/>
      <c r="DP296" s="71"/>
      <c r="DQ296" s="71"/>
      <c r="DR296" s="71"/>
      <c r="DS296" s="71"/>
      <c r="DT296" s="71"/>
      <c r="DU296" s="71"/>
      <c r="DV296" s="71"/>
      <c r="DW296" s="71"/>
      <c r="DX296" s="71"/>
      <c r="DY296" s="71"/>
      <c r="DZ296" s="71"/>
      <c r="EA296" s="71"/>
      <c r="EB296" s="71"/>
      <c r="EC296" s="71"/>
      <c r="ED296" s="71"/>
      <c r="EE296" s="71"/>
      <c r="EF296" s="71"/>
      <c r="EG296" s="71"/>
      <c r="EH296" s="71"/>
      <c r="EI296" s="71"/>
      <c r="EJ296" s="71"/>
      <c r="EK296" s="71"/>
      <c r="EL296" s="71"/>
      <c r="EM296" s="71"/>
      <c r="EN296" s="71"/>
      <c r="EO296" s="71"/>
      <c r="EP296" s="71"/>
      <c r="EQ296" s="71"/>
      <c r="ER296" s="71"/>
      <c r="ES296" s="71"/>
      <c r="ET296" s="71"/>
      <c r="EU296" s="71"/>
      <c r="EV296" s="71"/>
      <c r="EW296" s="71"/>
      <c r="EX296" s="71"/>
      <c r="EY296" s="71"/>
      <c r="EZ296" s="71"/>
      <c r="FA296" s="71"/>
      <c r="FB296" s="71"/>
      <c r="FC296" s="71"/>
      <c r="FD296" s="71"/>
      <c r="FE296" s="71"/>
      <c r="FF296" s="71"/>
      <c r="FG296" s="71"/>
      <c r="FH296" s="71"/>
      <c r="FI296" s="71"/>
      <c r="FJ296" s="71"/>
      <c r="FK296" s="71"/>
      <c r="FL296" s="71"/>
      <c r="FM296" s="71"/>
      <c r="FN296" s="71"/>
      <c r="FO296" s="71"/>
      <c r="FP296" s="71"/>
      <c r="FQ296" s="71"/>
      <c r="FR296" s="71"/>
      <c r="FS296" s="71"/>
      <c r="FT296" s="71"/>
      <c r="FU296" s="71"/>
      <c r="FV296" s="71"/>
      <c r="FW296" s="71"/>
      <c r="FX296" s="71"/>
      <c r="FY296" s="71"/>
      <c r="FZ296" s="71"/>
      <c r="GA296" s="71"/>
      <c r="GB296" s="71"/>
      <c r="GC296" s="71"/>
      <c r="GD296" s="71"/>
      <c r="GE296" s="71"/>
      <c r="GF296" s="71"/>
      <c r="GG296" s="71"/>
      <c r="GH296" s="71"/>
      <c r="GI296" s="71"/>
      <c r="GJ296" s="71"/>
      <c r="GK296" s="71"/>
      <c r="GL296" s="71"/>
      <c r="GM296" s="71"/>
      <c r="GN296" s="71"/>
      <c r="GO296" s="71"/>
      <c r="GP296" s="71"/>
      <c r="GQ296" s="71"/>
      <c r="GR296" s="71"/>
      <c r="GS296" s="71"/>
      <c r="GT296" s="71"/>
      <c r="GU296" s="71"/>
      <c r="GV296" s="71"/>
      <c r="GW296" s="71"/>
      <c r="GX296" s="71"/>
      <c r="GY296" s="71"/>
      <c r="GZ296" s="71"/>
      <c r="HA296" s="71"/>
      <c r="HB296" s="71"/>
      <c r="HC296" s="71"/>
      <c r="HD296" s="71"/>
      <c r="HE296" s="71"/>
      <c r="HF296" s="71"/>
      <c r="HG296" s="71"/>
      <c r="HH296" s="71"/>
      <c r="HI296" s="71"/>
      <c r="HJ296" s="71"/>
      <c r="HK296" s="71"/>
      <c r="HL296" s="71"/>
      <c r="HM296" s="71"/>
      <c r="HN296" s="71"/>
      <c r="HO296" s="71"/>
      <c r="HP296" s="71"/>
      <c r="HQ296" s="71"/>
      <c r="HR296" s="71"/>
      <c r="HS296" s="71"/>
      <c r="HT296" s="71"/>
      <c r="HU296" s="71"/>
      <c r="HV296" s="71"/>
      <c r="HW296" s="71"/>
      <c r="HX296" s="71"/>
      <c r="HY296" s="71"/>
      <c r="HZ296" s="71"/>
      <c r="IA296" s="71"/>
      <c r="IB296" s="71"/>
      <c r="IC296" s="71"/>
      <c r="ID296" s="71"/>
      <c r="IE296" s="71"/>
      <c r="IF296" s="71"/>
      <c r="IG296" s="71"/>
      <c r="IH296" s="71"/>
      <c r="II296" s="71"/>
      <c r="IJ296" s="71"/>
      <c r="IK296" s="71"/>
      <c r="IL296" s="71"/>
      <c r="IM296" s="71"/>
      <c r="IN296" s="71"/>
      <c r="IO296" s="71"/>
      <c r="IP296" s="71"/>
      <c r="IQ296" s="71"/>
      <c r="IR296" s="71"/>
      <c r="IS296" s="71"/>
      <c r="IT296" s="71"/>
      <c r="IU296" s="71"/>
      <c r="IV296" s="71"/>
      <c r="IW296" s="71"/>
      <c r="IX296" s="71"/>
      <c r="IY296" s="71"/>
      <c r="IZ296" s="71"/>
      <c r="JA296" s="71"/>
      <c r="JB296" s="71"/>
      <c r="JC296" s="71"/>
      <c r="JD296" s="71"/>
      <c r="JE296" s="71"/>
      <c r="JF296" s="71"/>
      <c r="JG296" s="71"/>
      <c r="JH296" s="71"/>
      <c r="JI296" s="71"/>
      <c r="JJ296" s="71"/>
      <c r="JK296" s="71"/>
      <c r="JL296" s="71"/>
      <c r="JM296" s="71"/>
      <c r="JN296" s="71"/>
      <c r="JO296" s="71"/>
      <c r="JP296" s="71"/>
      <c r="JQ296" s="71"/>
      <c r="JR296" s="71"/>
      <c r="JS296" s="71"/>
      <c r="JT296" s="71"/>
      <c r="JU296" s="71"/>
      <c r="JV296" s="71"/>
      <c r="JW296" s="71"/>
      <c r="JX296" s="71"/>
      <c r="JY296" s="71"/>
      <c r="JZ296" s="71"/>
      <c r="KA296" s="71"/>
      <c r="KB296" s="71"/>
      <c r="KC296" s="71"/>
      <c r="KD296" s="71"/>
      <c r="KE296" s="71"/>
      <c r="KF296" s="71"/>
      <c r="KG296" s="71"/>
      <c r="KH296" s="71"/>
      <c r="KI296" s="71"/>
      <c r="KJ296" s="71"/>
      <c r="KK296" s="71"/>
      <c r="KL296" s="71"/>
      <c r="KM296" s="71"/>
      <c r="KN296" s="71"/>
      <c r="KO296" s="71"/>
      <c r="KP296" s="71"/>
      <c r="KQ296" s="71"/>
      <c r="KR296" s="71"/>
      <c r="KS296" s="71"/>
      <c r="KT296" s="71"/>
      <c r="KU296" s="71"/>
      <c r="KV296" s="71"/>
      <c r="KW296" s="71"/>
      <c r="KX296" s="71"/>
      <c r="KY296" s="71"/>
      <c r="KZ296" s="71"/>
      <c r="LA296" s="71"/>
      <c r="LB296" s="71"/>
      <c r="LC296" s="71"/>
      <c r="LD296" s="71"/>
      <c r="LE296" s="71"/>
      <c r="LF296" s="71"/>
      <c r="LG296" s="71"/>
      <c r="LH296" s="71"/>
      <c r="LI296" s="71"/>
      <c r="LJ296" s="71"/>
      <c r="LK296" s="71"/>
      <c r="LL296" s="71"/>
      <c r="LM296" s="71"/>
      <c r="LN296" s="71"/>
      <c r="LO296" s="71"/>
      <c r="LP296" s="71"/>
      <c r="LQ296" s="71"/>
      <c r="LR296" s="71"/>
      <c r="LS296" s="71"/>
      <c r="LT296" s="71"/>
      <c r="LU296" s="71"/>
      <c r="LV296" s="71"/>
      <c r="LW296" s="71"/>
      <c r="LX296" s="71"/>
      <c r="LY296" s="71"/>
      <c r="LZ296" s="71"/>
      <c r="MA296" s="71"/>
      <c r="MB296" s="71"/>
      <c r="MC296" s="71"/>
      <c r="MD296" s="71"/>
      <c r="ME296" s="71"/>
      <c r="MF296" s="71"/>
      <c r="MG296" s="71"/>
      <c r="MH296" s="71"/>
      <c r="MI296" s="71"/>
      <c r="MJ296" s="71"/>
      <c r="MK296" s="71"/>
      <c r="ML296" s="71"/>
      <c r="MM296" s="71"/>
      <c r="MN296" s="71"/>
      <c r="MO296" s="71"/>
      <c r="MP296" s="71"/>
      <c r="MQ296" s="71"/>
      <c r="MR296" s="71"/>
      <c r="MS296" s="71"/>
      <c r="MT296" s="71"/>
      <c r="MU296" s="71"/>
      <c r="MV296" s="71"/>
      <c r="MW296" s="71"/>
      <c r="MX296" s="71"/>
      <c r="MY296" s="71"/>
      <c r="MZ296" s="71"/>
      <c r="NA296" s="71"/>
      <c r="NB296" s="71"/>
      <c r="NC296" s="71"/>
      <c r="ND296" s="71"/>
      <c r="NE296" s="71"/>
      <c r="NF296" s="71"/>
      <c r="NG296" s="71"/>
      <c r="NH296" s="71"/>
      <c r="NI296" s="71"/>
      <c r="NJ296" s="71"/>
      <c r="NK296" s="71"/>
      <c r="NL296" s="71"/>
      <c r="NM296" s="71"/>
      <c r="NN296" s="71"/>
      <c r="NO296" s="71"/>
      <c r="NP296" s="71"/>
      <c r="NQ296" s="71"/>
      <c r="NR296" s="71"/>
      <c r="NS296" s="71"/>
      <c r="NT296" s="71"/>
      <c r="NU296" s="71"/>
      <c r="NV296" s="71"/>
      <c r="NW296" s="71"/>
      <c r="NX296" s="71"/>
      <c r="NY296" s="71"/>
      <c r="NZ296" s="71"/>
      <c r="OA296" s="71"/>
      <c r="OB296" s="71"/>
      <c r="OC296" s="71"/>
      <c r="OD296" s="71"/>
      <c r="OE296" s="71"/>
      <c r="OF296" s="71"/>
      <c r="OG296" s="71"/>
      <c r="OH296" s="71"/>
      <c r="OI296" s="71"/>
      <c r="OJ296" s="71"/>
      <c r="OK296" s="71"/>
      <c r="OL296" s="71"/>
      <c r="OM296" s="71"/>
      <c r="ON296" s="71"/>
      <c r="OO296" s="71"/>
      <c r="OP296" s="71"/>
      <c r="OQ296" s="71"/>
      <c r="OR296" s="71"/>
      <c r="OS296" s="71"/>
      <c r="OT296" s="71"/>
      <c r="OU296" s="71"/>
      <c r="OV296" s="71"/>
      <c r="OW296" s="71"/>
      <c r="OX296" s="71"/>
      <c r="OY296" s="71"/>
      <c r="OZ296" s="71"/>
      <c r="PA296" s="71"/>
      <c r="PB296" s="71"/>
      <c r="PC296" s="71"/>
      <c r="PD296" s="71"/>
      <c r="PE296" s="71"/>
      <c r="PF296" s="71"/>
      <c r="PG296" s="71"/>
      <c r="PH296" s="71"/>
      <c r="PI296" s="71"/>
      <c r="PJ296" s="71"/>
      <c r="PK296" s="71"/>
      <c r="PL296" s="71"/>
      <c r="PM296" s="71"/>
      <c r="PN296" s="71"/>
      <c r="PO296" s="71"/>
      <c r="PP296" s="71"/>
      <c r="PQ296" s="71"/>
      <c r="PR296" s="71"/>
      <c r="PS296" s="71"/>
      <c r="PT296" s="71"/>
      <c r="PU296" s="71"/>
      <c r="PV296" s="71"/>
      <c r="PW296" s="71"/>
      <c r="PX296" s="71"/>
      <c r="PY296" s="71"/>
      <c r="PZ296" s="71"/>
      <c r="QA296" s="71"/>
      <c r="QB296" s="71"/>
      <c r="QC296" s="71"/>
      <c r="QD296" s="71"/>
      <c r="QE296" s="71"/>
      <c r="QF296" s="71"/>
      <c r="QG296" s="71"/>
      <c r="QH296" s="71"/>
      <c r="QI296" s="71"/>
      <c r="QJ296" s="71"/>
      <c r="QK296" s="71"/>
      <c r="QL296" s="71"/>
      <c r="QM296" s="71"/>
      <c r="QN296" s="71"/>
      <c r="QO296" s="71"/>
      <c r="QP296" s="71"/>
      <c r="QQ296" s="71"/>
      <c r="QR296" s="71"/>
      <c r="QS296" s="71"/>
      <c r="QT296" s="71"/>
      <c r="QU296" s="71"/>
      <c r="QV296" s="71"/>
      <c r="QW296" s="71"/>
      <c r="QX296" s="71"/>
      <c r="QY296" s="71"/>
      <c r="QZ296" s="71"/>
      <c r="RA296" s="71"/>
      <c r="RB296" s="71"/>
      <c r="RC296" s="71"/>
      <c r="RD296" s="71"/>
      <c r="RE296" s="71"/>
      <c r="RF296" s="71"/>
      <c r="RG296" s="71"/>
      <c r="RH296" s="71"/>
      <c r="RI296" s="71"/>
      <c r="RJ296" s="71"/>
      <c r="RK296" s="71"/>
      <c r="RL296" s="71"/>
      <c r="RM296" s="71"/>
      <c r="RN296" s="71"/>
      <c r="RO296" s="71"/>
      <c r="RP296" s="71"/>
      <c r="RQ296" s="71"/>
      <c r="RR296" s="71"/>
      <c r="RS296" s="71"/>
      <c r="RT296" s="71"/>
      <c r="RU296" s="71"/>
      <c r="RV296" s="71"/>
      <c r="RW296" s="71"/>
      <c r="RX296" s="71"/>
      <c r="RY296" s="71"/>
      <c r="RZ296" s="71"/>
      <c r="SA296" s="71"/>
      <c r="SB296" s="71"/>
      <c r="SC296" s="71"/>
      <c r="SD296" s="71"/>
      <c r="SE296" s="71"/>
      <c r="SF296" s="71"/>
      <c r="SG296" s="71"/>
      <c r="SH296" s="71"/>
      <c r="SI296" s="71"/>
      <c r="SJ296" s="71"/>
      <c r="SK296" s="71"/>
      <c r="SL296" s="71"/>
      <c r="SM296" s="71"/>
      <c r="SN296" s="71"/>
      <c r="SO296" s="71"/>
      <c r="SP296" s="71"/>
      <c r="SQ296" s="71"/>
      <c r="SR296" s="71"/>
      <c r="SS296" s="71"/>
      <c r="ST296" s="71"/>
      <c r="SU296" s="71"/>
      <c r="SV296" s="71"/>
      <c r="SW296" s="71"/>
      <c r="SX296" s="71"/>
      <c r="SY296" s="71"/>
      <c r="SZ296" s="71"/>
      <c r="TA296" s="71"/>
      <c r="TB296" s="71"/>
      <c r="TC296" s="71"/>
      <c r="TD296" s="71"/>
      <c r="TE296" s="71"/>
      <c r="TF296" s="71"/>
      <c r="TG296" s="71"/>
      <c r="TH296" s="71"/>
      <c r="TI296" s="71"/>
      <c r="TJ296" s="71"/>
      <c r="TK296" s="71"/>
      <c r="TL296" s="71"/>
      <c r="TM296" s="71"/>
      <c r="TN296" s="71"/>
      <c r="TO296" s="71"/>
      <c r="TP296" s="71"/>
      <c r="TQ296" s="71"/>
      <c r="TR296" s="71"/>
      <c r="TS296" s="71"/>
      <c r="TT296" s="71"/>
      <c r="TU296" s="71"/>
      <c r="TV296" s="71"/>
      <c r="TW296" s="71"/>
      <c r="TX296" s="71"/>
      <c r="TY296" s="71"/>
      <c r="TZ296" s="71"/>
      <c r="UA296" s="71"/>
      <c r="UB296" s="71"/>
      <c r="UC296" s="71"/>
      <c r="UD296" s="71"/>
      <c r="UE296" s="71"/>
      <c r="UF296" s="71"/>
      <c r="UG296" s="71"/>
      <c r="UH296" s="71"/>
      <c r="UI296" s="71"/>
      <c r="UJ296" s="71"/>
      <c r="UK296" s="71"/>
      <c r="UL296" s="71"/>
      <c r="UM296" s="71"/>
      <c r="UN296" s="71"/>
      <c r="UO296" s="71"/>
      <c r="UP296" s="71"/>
      <c r="UQ296" s="71"/>
      <c r="UR296" s="71"/>
      <c r="US296" s="71"/>
      <c r="UT296" s="71"/>
      <c r="UU296" s="71"/>
      <c r="UV296" s="71"/>
      <c r="UW296" s="71"/>
      <c r="UX296" s="71"/>
      <c r="UY296" s="71"/>
      <c r="UZ296" s="71"/>
      <c r="VA296" s="71"/>
      <c r="VB296" s="71"/>
      <c r="VC296" s="71"/>
      <c r="VD296" s="71"/>
      <c r="VE296" s="71"/>
      <c r="VF296" s="71"/>
      <c r="VG296" s="71"/>
      <c r="VH296" s="71"/>
      <c r="VI296" s="71"/>
      <c r="VJ296" s="71"/>
      <c r="VK296" s="71"/>
      <c r="VL296" s="71"/>
      <c r="VM296" s="71"/>
      <c r="VN296" s="71"/>
      <c r="VO296" s="71"/>
      <c r="VP296" s="71"/>
      <c r="VQ296" s="71"/>
      <c r="VR296" s="71"/>
      <c r="VS296" s="71"/>
      <c r="VT296" s="71"/>
      <c r="VU296" s="71"/>
      <c r="VV296" s="71"/>
      <c r="VW296" s="71"/>
      <c r="VX296" s="71"/>
      <c r="VY296" s="71"/>
      <c r="VZ296" s="71"/>
      <c r="WA296" s="71"/>
      <c r="WB296" s="71"/>
      <c r="WC296" s="71"/>
      <c r="WD296" s="71"/>
      <c r="WE296" s="71"/>
      <c r="WF296" s="71"/>
      <c r="WG296" s="71"/>
      <c r="WH296" s="71"/>
      <c r="WI296" s="71"/>
      <c r="WJ296" s="71"/>
      <c r="WK296" s="71"/>
      <c r="WL296" s="71"/>
      <c r="WM296" s="71"/>
      <c r="WN296" s="71"/>
      <c r="WO296" s="71"/>
      <c r="WP296" s="71"/>
      <c r="WQ296" s="71"/>
      <c r="WR296" s="71"/>
      <c r="WS296" s="71"/>
      <c r="WT296" s="71"/>
      <c r="WU296" s="71"/>
      <c r="WV296" s="71"/>
      <c r="WW296" s="71"/>
      <c r="WX296" s="71"/>
      <c r="WY296" s="71"/>
      <c r="WZ296" s="71"/>
      <c r="XA296" s="71"/>
      <c r="XB296" s="71"/>
      <c r="XC296" s="71"/>
      <c r="XD296" s="71"/>
      <c r="XE296" s="71"/>
      <c r="XF296" s="71"/>
      <c r="XG296" s="71"/>
      <c r="XH296" s="71"/>
      <c r="XI296" s="71"/>
      <c r="XJ296" s="71"/>
      <c r="XK296" s="71"/>
      <c r="XL296" s="71"/>
      <c r="XM296" s="71"/>
      <c r="XN296" s="71"/>
      <c r="XO296" s="71"/>
      <c r="XP296" s="71"/>
      <c r="XQ296" s="71"/>
      <c r="XR296" s="71"/>
      <c r="XS296" s="71"/>
      <c r="XT296" s="71"/>
      <c r="XU296" s="71"/>
      <c r="XV296" s="71"/>
      <c r="XW296" s="71"/>
      <c r="XX296" s="71"/>
      <c r="XY296" s="71"/>
      <c r="XZ296" s="71"/>
      <c r="YA296" s="71"/>
      <c r="YB296" s="71"/>
      <c r="YC296" s="71"/>
      <c r="YD296" s="71"/>
      <c r="YE296" s="71"/>
      <c r="YF296" s="71"/>
      <c r="YG296" s="71"/>
      <c r="YH296" s="71"/>
      <c r="YI296" s="71"/>
      <c r="YJ296" s="71"/>
      <c r="YK296" s="71"/>
      <c r="YL296" s="71"/>
      <c r="YM296" s="71"/>
      <c r="YN296" s="71"/>
      <c r="YO296" s="71"/>
      <c r="YP296" s="71"/>
      <c r="YQ296" s="71"/>
      <c r="YR296" s="71"/>
      <c r="YS296" s="71"/>
      <c r="YT296" s="71"/>
      <c r="YU296" s="71"/>
      <c r="YV296" s="71"/>
      <c r="YW296" s="71"/>
      <c r="YX296" s="71"/>
      <c r="YY296" s="71"/>
      <c r="YZ296" s="71"/>
      <c r="ZA296" s="71"/>
      <c r="ZB296" s="71"/>
      <c r="ZC296" s="71"/>
      <c r="ZD296" s="71"/>
      <c r="ZE296" s="71"/>
      <c r="ZF296" s="71"/>
      <c r="ZG296" s="71"/>
      <c r="ZH296" s="71"/>
      <c r="ZI296" s="71"/>
      <c r="ZJ296" s="71"/>
      <c r="ZK296" s="71"/>
      <c r="ZL296" s="71"/>
      <c r="ZM296" s="71"/>
      <c r="ZN296" s="71"/>
      <c r="ZO296" s="71"/>
      <c r="ZP296" s="71"/>
      <c r="ZQ296" s="71"/>
      <c r="ZR296" s="71"/>
      <c r="ZS296" s="71"/>
      <c r="ZT296" s="71"/>
      <c r="ZU296" s="71"/>
      <c r="ZV296" s="71"/>
      <c r="ZW296" s="71"/>
      <c r="ZX296" s="71"/>
      <c r="ZY296" s="71"/>
      <c r="ZZ296" s="71"/>
      <c r="AAA296" s="71"/>
      <c r="AAB296" s="71"/>
      <c r="AAC296" s="71"/>
      <c r="AAD296" s="71"/>
      <c r="AAE296" s="71"/>
      <c r="AAF296" s="71"/>
      <c r="AAG296" s="71"/>
      <c r="AAH296" s="71"/>
      <c r="AAI296" s="71"/>
      <c r="AAJ296" s="71"/>
      <c r="AAK296" s="71"/>
      <c r="AAL296" s="71"/>
      <c r="AAM296" s="71"/>
      <c r="AAN296" s="71"/>
      <c r="AAO296" s="71"/>
      <c r="AAP296" s="71"/>
      <c r="AAQ296" s="71"/>
      <c r="AAR296" s="71"/>
      <c r="AAS296" s="71"/>
      <c r="AAT296" s="71"/>
      <c r="AAU296" s="71"/>
      <c r="AAV296" s="71"/>
      <c r="AAW296" s="71"/>
      <c r="AAX296" s="71"/>
      <c r="AAY296" s="71"/>
      <c r="AAZ296" s="71"/>
      <c r="ABA296" s="71"/>
      <c r="ABB296" s="71"/>
      <c r="ABC296" s="71"/>
      <c r="ABD296" s="71"/>
      <c r="ABE296" s="71"/>
      <c r="ABF296" s="71"/>
      <c r="ABG296" s="71"/>
      <c r="ABH296" s="71"/>
      <c r="ABI296" s="71"/>
      <c r="ABJ296" s="71"/>
      <c r="ABK296" s="71"/>
      <c r="ABL296" s="71"/>
      <c r="ABM296" s="71"/>
      <c r="ABN296" s="71"/>
      <c r="ABO296" s="71"/>
      <c r="ABP296" s="71"/>
      <c r="ABQ296" s="71"/>
      <c r="ABR296" s="71"/>
      <c r="ABS296" s="71"/>
      <c r="ABT296" s="71"/>
      <c r="ABU296" s="71"/>
      <c r="ABV296" s="71"/>
      <c r="ABW296" s="71"/>
      <c r="ABX296" s="71"/>
      <c r="ABY296" s="71"/>
      <c r="ABZ296" s="71"/>
      <c r="ACA296" s="71"/>
      <c r="ACB296" s="71"/>
      <c r="ACC296" s="71"/>
      <c r="ACD296" s="71"/>
      <c r="ACE296" s="71"/>
      <c r="ACF296" s="71"/>
      <c r="ACG296" s="71"/>
      <c r="ACH296" s="71"/>
      <c r="ACI296" s="71"/>
      <c r="ACJ296" s="71"/>
      <c r="ACK296" s="71"/>
      <c r="ACL296" s="71"/>
      <c r="ACM296" s="71"/>
      <c r="ACN296" s="71"/>
      <c r="ACO296" s="71"/>
      <c r="ACP296" s="71"/>
      <c r="ACQ296" s="71"/>
      <c r="ACR296" s="71"/>
      <c r="ACS296" s="71"/>
      <c r="ACT296" s="71"/>
      <c r="ACU296" s="71"/>
      <c r="ACV296" s="71"/>
      <c r="ACW296" s="71"/>
      <c r="ACX296" s="71"/>
      <c r="ACY296" s="71"/>
      <c r="ACZ296" s="71"/>
      <c r="ADA296" s="71"/>
      <c r="ADB296" s="71"/>
      <c r="ADC296" s="71"/>
      <c r="ADD296" s="71"/>
      <c r="ADE296" s="71"/>
      <c r="ADF296" s="71"/>
      <c r="ADG296" s="71"/>
      <c r="ADH296" s="71"/>
      <c r="ADI296" s="71"/>
      <c r="ADJ296" s="71"/>
      <c r="ADK296" s="71"/>
      <c r="ADL296" s="71"/>
      <c r="ADM296" s="71"/>
      <c r="ADN296" s="71"/>
      <c r="ADO296" s="71"/>
      <c r="ADP296" s="71"/>
      <c r="ADQ296" s="71"/>
      <c r="ADR296" s="71"/>
      <c r="ADS296" s="71"/>
      <c r="ADT296" s="71"/>
      <c r="ADU296" s="71"/>
      <c r="ADV296" s="71"/>
      <c r="ADW296" s="71"/>
      <c r="ADX296" s="71"/>
      <c r="ADY296" s="71"/>
      <c r="ADZ296" s="71"/>
      <c r="AEA296" s="71"/>
      <c r="AEB296" s="71"/>
      <c r="AEC296" s="71"/>
      <c r="AED296" s="71"/>
      <c r="AEE296" s="71"/>
      <c r="AEF296" s="71"/>
      <c r="AEG296" s="71"/>
      <c r="AEH296" s="71"/>
      <c r="AEI296" s="71"/>
      <c r="AEJ296" s="71"/>
      <c r="AEK296" s="71"/>
      <c r="AEL296" s="71"/>
      <c r="AEM296" s="71"/>
      <c r="AEN296" s="71"/>
      <c r="AEO296" s="71"/>
      <c r="AEP296" s="71"/>
      <c r="AEQ296" s="71"/>
      <c r="AER296" s="71"/>
      <c r="AES296" s="71"/>
      <c r="AET296" s="71"/>
      <c r="AEU296" s="71"/>
      <c r="AEV296" s="71"/>
      <c r="AEW296" s="71"/>
      <c r="AEX296" s="71"/>
      <c r="AEY296" s="71"/>
      <c r="AEZ296" s="71"/>
      <c r="AFA296" s="71"/>
      <c r="AFB296" s="71"/>
      <c r="AFC296" s="71"/>
      <c r="AFD296" s="71"/>
      <c r="AFE296" s="71"/>
      <c r="AFF296" s="71"/>
      <c r="AFG296" s="71"/>
      <c r="AFH296" s="71"/>
      <c r="AFI296" s="71"/>
      <c r="AFJ296" s="71"/>
      <c r="AFK296" s="71"/>
      <c r="AFL296" s="71"/>
      <c r="AFM296" s="71"/>
      <c r="AFN296" s="71"/>
      <c r="AFO296" s="71"/>
      <c r="AFP296" s="71"/>
      <c r="AFQ296" s="71"/>
      <c r="AFR296" s="71"/>
      <c r="AFS296" s="71"/>
      <c r="AFT296" s="71"/>
      <c r="AFU296" s="71"/>
      <c r="AFV296" s="71"/>
      <c r="AFW296" s="71"/>
      <c r="AFX296" s="71"/>
      <c r="AFY296" s="71"/>
      <c r="AFZ296" s="71"/>
      <c r="AGA296" s="71"/>
      <c r="AGB296" s="71"/>
      <c r="AGC296" s="71"/>
      <c r="AGD296" s="71"/>
      <c r="AGE296" s="71"/>
      <c r="AGF296" s="71"/>
      <c r="AGG296" s="71"/>
      <c r="AGH296" s="71"/>
      <c r="AGI296" s="71"/>
      <c r="AGJ296" s="71"/>
      <c r="AGK296" s="71"/>
      <c r="AGL296" s="71"/>
      <c r="AGM296" s="71"/>
      <c r="AGN296" s="71"/>
      <c r="AGO296" s="71"/>
      <c r="AGP296" s="71"/>
      <c r="AGQ296" s="71"/>
      <c r="AGR296" s="71"/>
      <c r="AGS296" s="71"/>
      <c r="AGT296" s="71"/>
      <c r="AGU296" s="71"/>
      <c r="AGV296" s="71"/>
      <c r="AGW296" s="71"/>
      <c r="AGX296" s="71"/>
      <c r="AGY296" s="71"/>
      <c r="AGZ296" s="71"/>
      <c r="AHA296" s="71"/>
      <c r="AHB296" s="71"/>
      <c r="AHC296" s="71"/>
      <c r="AHD296" s="71"/>
      <c r="AHE296" s="71"/>
      <c r="AHF296" s="71"/>
      <c r="AHG296" s="71"/>
      <c r="AHH296" s="71"/>
      <c r="AHI296" s="71"/>
      <c r="AHJ296" s="71"/>
      <c r="AHK296" s="71"/>
      <c r="AHL296" s="71"/>
      <c r="AHM296" s="71"/>
      <c r="AHN296" s="71"/>
      <c r="AHO296" s="71"/>
      <c r="AHP296" s="71"/>
      <c r="AHQ296" s="71"/>
      <c r="AHR296" s="71"/>
      <c r="AHS296" s="71"/>
      <c r="AHT296" s="71"/>
      <c r="AHU296" s="71"/>
      <c r="AHV296" s="71"/>
      <c r="AHW296" s="71"/>
      <c r="AHX296" s="71"/>
      <c r="AHY296" s="71"/>
      <c r="AHZ296" s="71"/>
      <c r="AIA296" s="71"/>
      <c r="AIB296" s="71"/>
      <c r="AIC296" s="71"/>
      <c r="AID296" s="71"/>
      <c r="AIE296" s="71"/>
      <c r="AIF296" s="71"/>
      <c r="AIG296" s="71"/>
      <c r="AIH296" s="71"/>
      <c r="AII296" s="71"/>
      <c r="AIJ296" s="71"/>
      <c r="AIK296" s="71"/>
      <c r="AIL296" s="71"/>
      <c r="AIM296" s="71"/>
      <c r="AIN296" s="71"/>
      <c r="AIO296" s="71"/>
      <c r="AIP296" s="71"/>
      <c r="AIQ296" s="71"/>
      <c r="AIR296" s="71"/>
      <c r="AIS296" s="71"/>
      <c r="AIT296" s="71"/>
      <c r="AIU296" s="71"/>
      <c r="AIV296" s="71"/>
      <c r="AIW296" s="71"/>
      <c r="AIX296" s="71"/>
      <c r="AIY296" s="71"/>
      <c r="AIZ296" s="71"/>
      <c r="AJA296" s="71"/>
      <c r="AJB296" s="71"/>
      <c r="AJC296" s="71"/>
      <c r="AJD296" s="71"/>
      <c r="AJE296" s="71"/>
      <c r="AJF296" s="71"/>
      <c r="AJG296" s="71"/>
      <c r="AJH296" s="71"/>
      <c r="AJI296" s="71"/>
      <c r="AJJ296" s="71"/>
      <c r="AJK296" s="71"/>
      <c r="AJL296" s="71"/>
      <c r="AJM296" s="71"/>
      <c r="AJN296" s="71"/>
      <c r="AJO296" s="71"/>
      <c r="AJP296" s="71"/>
      <c r="AJQ296" s="71"/>
      <c r="AJR296" s="71"/>
      <c r="AJS296" s="71"/>
      <c r="AJT296" s="71"/>
      <c r="AJU296" s="71"/>
      <c r="AJV296" s="71"/>
      <c r="AJW296" s="71"/>
      <c r="AJX296" s="71"/>
      <c r="AJY296" s="71"/>
      <c r="AJZ296" s="71"/>
      <c r="AKA296" s="71"/>
      <c r="AKB296" s="71"/>
      <c r="AKC296" s="71"/>
      <c r="AKD296" s="71"/>
      <c r="AKE296" s="71"/>
      <c r="AKF296" s="71"/>
      <c r="AKG296" s="71"/>
      <c r="AKH296" s="71"/>
      <c r="AKI296" s="71"/>
      <c r="AKJ296" s="71"/>
      <c r="AKK296" s="71"/>
      <c r="AKL296" s="71"/>
      <c r="AKM296" s="71"/>
      <c r="AKN296" s="71"/>
      <c r="AKO296" s="71"/>
      <c r="AKP296" s="71"/>
      <c r="AKQ296" s="71"/>
      <c r="AKR296" s="71"/>
      <c r="AKS296" s="71"/>
      <c r="AKT296" s="71"/>
      <c r="AKU296" s="71"/>
      <c r="AKV296" s="71"/>
      <c r="AKW296" s="71"/>
      <c r="AKX296" s="71"/>
      <c r="AKY296" s="71"/>
      <c r="AKZ296" s="71"/>
      <c r="ALA296" s="71"/>
      <c r="ALB296" s="71"/>
      <c r="ALC296" s="71"/>
      <c r="ALD296" s="71"/>
      <c r="ALE296" s="71"/>
      <c r="ALF296" s="71"/>
      <c r="ALG296" s="71"/>
      <c r="ALH296" s="71"/>
      <c r="ALI296" s="71"/>
      <c r="ALJ296" s="71"/>
      <c r="ALK296" s="71"/>
      <c r="ALL296" s="71"/>
      <c r="ALM296" s="71"/>
      <c r="ALN296" s="71"/>
      <c r="ALO296" s="71"/>
      <c r="ALP296" s="71"/>
      <c r="ALQ296" s="71"/>
      <c r="ALR296" s="71"/>
      <c r="ALS296" s="71"/>
      <c r="ALT296" s="71"/>
    </row>
    <row r="297" spans="1:1008" customFormat="1" ht="30" customHeight="1" thickBot="1">
      <c r="A297" s="189"/>
      <c r="B297" s="190"/>
      <c r="C297" s="75">
        <f>C294</f>
        <v>0</v>
      </c>
      <c r="D297" s="65">
        <f>C297/48*100</f>
        <v>0</v>
      </c>
      <c r="E297" s="12">
        <f>E291</f>
        <v>48</v>
      </c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/>
      <c r="AN297" s="71"/>
      <c r="AO297" s="71"/>
      <c r="AP297" s="71"/>
      <c r="AQ297" s="71"/>
      <c r="AR297" s="71"/>
      <c r="AS297" s="71"/>
      <c r="AT297" s="71"/>
      <c r="AU297" s="71"/>
      <c r="AV297" s="71"/>
      <c r="AW297" s="71"/>
      <c r="AX297" s="71"/>
      <c r="AY297" s="71"/>
      <c r="AZ297" s="71"/>
      <c r="BA297" s="71"/>
      <c r="BB297" s="71"/>
      <c r="BC297" s="71"/>
      <c r="BD297" s="71"/>
      <c r="BE297" s="71"/>
      <c r="BF297" s="71"/>
      <c r="BG297" s="71"/>
      <c r="BH297" s="71"/>
      <c r="BI297" s="71"/>
      <c r="BJ297" s="71"/>
      <c r="BK297" s="71"/>
      <c r="BL297" s="71"/>
      <c r="BM297" s="71"/>
      <c r="BN297" s="71"/>
      <c r="BO297" s="71"/>
      <c r="BP297" s="71"/>
      <c r="BQ297" s="71"/>
      <c r="BR297" s="71"/>
      <c r="BS297" s="71"/>
      <c r="BT297" s="71"/>
      <c r="BU297" s="71"/>
      <c r="BV297" s="71"/>
      <c r="BW297" s="71"/>
      <c r="BX297" s="71"/>
      <c r="BY297" s="71"/>
      <c r="BZ297" s="71"/>
      <c r="CA297" s="71"/>
      <c r="CB297" s="71"/>
      <c r="CC297" s="71"/>
      <c r="CD297" s="71"/>
      <c r="CE297" s="71"/>
      <c r="CF297" s="71"/>
      <c r="CG297" s="71"/>
      <c r="CH297" s="71"/>
      <c r="CI297" s="71"/>
      <c r="CJ297" s="71"/>
      <c r="CK297" s="71"/>
      <c r="CL297" s="71"/>
      <c r="CM297" s="71"/>
      <c r="CN297" s="71"/>
      <c r="CO297" s="71"/>
      <c r="CP297" s="71"/>
      <c r="CQ297" s="71"/>
      <c r="CR297" s="71"/>
      <c r="CS297" s="71"/>
      <c r="CT297" s="71"/>
      <c r="CU297" s="71"/>
      <c r="CV297" s="71"/>
      <c r="CW297" s="71"/>
      <c r="CX297" s="71"/>
      <c r="CY297" s="71"/>
      <c r="CZ297" s="71"/>
      <c r="DA297" s="71"/>
      <c r="DB297" s="71"/>
      <c r="DC297" s="71"/>
      <c r="DD297" s="71"/>
      <c r="DE297" s="71"/>
      <c r="DF297" s="71"/>
      <c r="DG297" s="71"/>
      <c r="DH297" s="71"/>
      <c r="DI297" s="71"/>
      <c r="DJ297" s="71"/>
      <c r="DK297" s="71"/>
      <c r="DL297" s="71"/>
      <c r="DM297" s="71"/>
      <c r="DN297" s="71"/>
      <c r="DO297" s="71"/>
      <c r="DP297" s="71"/>
      <c r="DQ297" s="71"/>
      <c r="DR297" s="71"/>
      <c r="DS297" s="71"/>
      <c r="DT297" s="71"/>
      <c r="DU297" s="71"/>
      <c r="DV297" s="71"/>
      <c r="DW297" s="71"/>
      <c r="DX297" s="71"/>
      <c r="DY297" s="71"/>
      <c r="DZ297" s="71"/>
      <c r="EA297" s="71"/>
      <c r="EB297" s="71"/>
      <c r="EC297" s="71"/>
      <c r="ED297" s="71"/>
      <c r="EE297" s="71"/>
      <c r="EF297" s="71"/>
      <c r="EG297" s="71"/>
      <c r="EH297" s="71"/>
      <c r="EI297" s="71"/>
      <c r="EJ297" s="71"/>
      <c r="EK297" s="71"/>
      <c r="EL297" s="71"/>
      <c r="EM297" s="71"/>
      <c r="EN297" s="71"/>
      <c r="EO297" s="71"/>
      <c r="EP297" s="71"/>
      <c r="EQ297" s="71"/>
      <c r="ER297" s="71"/>
      <c r="ES297" s="71"/>
      <c r="ET297" s="71"/>
      <c r="EU297" s="71"/>
      <c r="EV297" s="71"/>
      <c r="EW297" s="71"/>
      <c r="EX297" s="71"/>
      <c r="EY297" s="71"/>
      <c r="EZ297" s="71"/>
      <c r="FA297" s="71"/>
      <c r="FB297" s="71"/>
      <c r="FC297" s="71"/>
      <c r="FD297" s="71"/>
      <c r="FE297" s="71"/>
      <c r="FF297" s="71"/>
      <c r="FG297" s="71"/>
      <c r="FH297" s="71"/>
      <c r="FI297" s="71"/>
      <c r="FJ297" s="71"/>
      <c r="FK297" s="71"/>
      <c r="FL297" s="71"/>
      <c r="FM297" s="71"/>
      <c r="FN297" s="71"/>
      <c r="FO297" s="71"/>
      <c r="FP297" s="71"/>
      <c r="FQ297" s="71"/>
      <c r="FR297" s="71"/>
      <c r="FS297" s="71"/>
      <c r="FT297" s="71"/>
      <c r="FU297" s="71"/>
      <c r="FV297" s="71"/>
      <c r="FW297" s="71"/>
      <c r="FX297" s="71"/>
      <c r="FY297" s="71"/>
      <c r="FZ297" s="71"/>
      <c r="GA297" s="71"/>
      <c r="GB297" s="71"/>
      <c r="GC297" s="71"/>
      <c r="GD297" s="71"/>
      <c r="GE297" s="71"/>
      <c r="GF297" s="71"/>
      <c r="GG297" s="71"/>
      <c r="GH297" s="71"/>
      <c r="GI297" s="71"/>
      <c r="GJ297" s="71"/>
      <c r="GK297" s="71"/>
      <c r="GL297" s="71"/>
      <c r="GM297" s="71"/>
      <c r="GN297" s="71"/>
      <c r="GO297" s="71"/>
      <c r="GP297" s="71"/>
      <c r="GQ297" s="71"/>
      <c r="GR297" s="71"/>
      <c r="GS297" s="71"/>
      <c r="GT297" s="71"/>
      <c r="GU297" s="71"/>
      <c r="GV297" s="71"/>
      <c r="GW297" s="71"/>
      <c r="GX297" s="71"/>
      <c r="GY297" s="71"/>
      <c r="GZ297" s="71"/>
      <c r="HA297" s="71"/>
      <c r="HB297" s="71"/>
      <c r="HC297" s="71"/>
      <c r="HD297" s="71"/>
      <c r="HE297" s="71"/>
      <c r="HF297" s="71"/>
      <c r="HG297" s="71"/>
      <c r="HH297" s="71"/>
      <c r="HI297" s="71"/>
      <c r="HJ297" s="71"/>
      <c r="HK297" s="71"/>
      <c r="HL297" s="71"/>
      <c r="HM297" s="71"/>
      <c r="HN297" s="71"/>
      <c r="HO297" s="71"/>
      <c r="HP297" s="71"/>
      <c r="HQ297" s="71"/>
      <c r="HR297" s="71"/>
      <c r="HS297" s="71"/>
      <c r="HT297" s="71"/>
      <c r="HU297" s="71"/>
      <c r="HV297" s="71"/>
      <c r="HW297" s="71"/>
      <c r="HX297" s="71"/>
      <c r="HY297" s="71"/>
      <c r="HZ297" s="71"/>
      <c r="IA297" s="71"/>
      <c r="IB297" s="71"/>
      <c r="IC297" s="71"/>
      <c r="ID297" s="71"/>
      <c r="IE297" s="71"/>
      <c r="IF297" s="71"/>
      <c r="IG297" s="71"/>
      <c r="IH297" s="71"/>
      <c r="II297" s="71"/>
      <c r="IJ297" s="71"/>
      <c r="IK297" s="71"/>
      <c r="IL297" s="71"/>
      <c r="IM297" s="71"/>
      <c r="IN297" s="71"/>
      <c r="IO297" s="71"/>
      <c r="IP297" s="71"/>
      <c r="IQ297" s="71"/>
      <c r="IR297" s="71"/>
      <c r="IS297" s="71"/>
      <c r="IT297" s="71"/>
      <c r="IU297" s="71"/>
      <c r="IV297" s="71"/>
      <c r="IW297" s="71"/>
      <c r="IX297" s="71"/>
      <c r="IY297" s="71"/>
      <c r="IZ297" s="71"/>
      <c r="JA297" s="71"/>
      <c r="JB297" s="71"/>
      <c r="JC297" s="71"/>
      <c r="JD297" s="71"/>
      <c r="JE297" s="71"/>
      <c r="JF297" s="71"/>
      <c r="JG297" s="71"/>
      <c r="JH297" s="71"/>
      <c r="JI297" s="71"/>
      <c r="JJ297" s="71"/>
      <c r="JK297" s="71"/>
      <c r="JL297" s="71"/>
      <c r="JM297" s="71"/>
      <c r="JN297" s="71"/>
      <c r="JO297" s="71"/>
      <c r="JP297" s="71"/>
      <c r="JQ297" s="71"/>
      <c r="JR297" s="71"/>
      <c r="JS297" s="71"/>
      <c r="JT297" s="71"/>
      <c r="JU297" s="71"/>
      <c r="JV297" s="71"/>
      <c r="JW297" s="71"/>
      <c r="JX297" s="71"/>
      <c r="JY297" s="71"/>
      <c r="JZ297" s="71"/>
      <c r="KA297" s="71"/>
      <c r="KB297" s="71"/>
      <c r="KC297" s="71"/>
      <c r="KD297" s="71"/>
      <c r="KE297" s="71"/>
      <c r="KF297" s="71"/>
      <c r="KG297" s="71"/>
      <c r="KH297" s="71"/>
      <c r="KI297" s="71"/>
      <c r="KJ297" s="71"/>
      <c r="KK297" s="71"/>
      <c r="KL297" s="71"/>
      <c r="KM297" s="71"/>
      <c r="KN297" s="71"/>
      <c r="KO297" s="71"/>
      <c r="KP297" s="71"/>
      <c r="KQ297" s="71"/>
      <c r="KR297" s="71"/>
      <c r="KS297" s="71"/>
      <c r="KT297" s="71"/>
      <c r="KU297" s="71"/>
      <c r="KV297" s="71"/>
      <c r="KW297" s="71"/>
      <c r="KX297" s="71"/>
      <c r="KY297" s="71"/>
      <c r="KZ297" s="71"/>
      <c r="LA297" s="71"/>
      <c r="LB297" s="71"/>
      <c r="LC297" s="71"/>
      <c r="LD297" s="71"/>
      <c r="LE297" s="71"/>
      <c r="LF297" s="71"/>
      <c r="LG297" s="71"/>
      <c r="LH297" s="71"/>
      <c r="LI297" s="71"/>
      <c r="LJ297" s="71"/>
      <c r="LK297" s="71"/>
      <c r="LL297" s="71"/>
      <c r="LM297" s="71"/>
      <c r="LN297" s="71"/>
      <c r="LO297" s="71"/>
      <c r="LP297" s="71"/>
      <c r="LQ297" s="71"/>
      <c r="LR297" s="71"/>
      <c r="LS297" s="71"/>
      <c r="LT297" s="71"/>
      <c r="LU297" s="71"/>
      <c r="LV297" s="71"/>
      <c r="LW297" s="71"/>
      <c r="LX297" s="71"/>
      <c r="LY297" s="71"/>
      <c r="LZ297" s="71"/>
      <c r="MA297" s="71"/>
      <c r="MB297" s="71"/>
      <c r="MC297" s="71"/>
      <c r="MD297" s="71"/>
      <c r="ME297" s="71"/>
      <c r="MF297" s="71"/>
      <c r="MG297" s="71"/>
      <c r="MH297" s="71"/>
      <c r="MI297" s="71"/>
      <c r="MJ297" s="71"/>
      <c r="MK297" s="71"/>
      <c r="ML297" s="71"/>
      <c r="MM297" s="71"/>
      <c r="MN297" s="71"/>
      <c r="MO297" s="71"/>
      <c r="MP297" s="71"/>
      <c r="MQ297" s="71"/>
      <c r="MR297" s="71"/>
      <c r="MS297" s="71"/>
      <c r="MT297" s="71"/>
      <c r="MU297" s="71"/>
      <c r="MV297" s="71"/>
      <c r="MW297" s="71"/>
      <c r="MX297" s="71"/>
      <c r="MY297" s="71"/>
      <c r="MZ297" s="71"/>
      <c r="NA297" s="71"/>
      <c r="NB297" s="71"/>
      <c r="NC297" s="71"/>
      <c r="ND297" s="71"/>
      <c r="NE297" s="71"/>
      <c r="NF297" s="71"/>
      <c r="NG297" s="71"/>
      <c r="NH297" s="71"/>
      <c r="NI297" s="71"/>
      <c r="NJ297" s="71"/>
      <c r="NK297" s="71"/>
      <c r="NL297" s="71"/>
      <c r="NM297" s="71"/>
      <c r="NN297" s="71"/>
      <c r="NO297" s="71"/>
      <c r="NP297" s="71"/>
      <c r="NQ297" s="71"/>
      <c r="NR297" s="71"/>
      <c r="NS297" s="71"/>
      <c r="NT297" s="71"/>
      <c r="NU297" s="71"/>
      <c r="NV297" s="71"/>
      <c r="NW297" s="71"/>
      <c r="NX297" s="71"/>
      <c r="NY297" s="71"/>
      <c r="NZ297" s="71"/>
      <c r="OA297" s="71"/>
      <c r="OB297" s="71"/>
      <c r="OC297" s="71"/>
      <c r="OD297" s="71"/>
      <c r="OE297" s="71"/>
      <c r="OF297" s="71"/>
      <c r="OG297" s="71"/>
      <c r="OH297" s="71"/>
      <c r="OI297" s="71"/>
      <c r="OJ297" s="71"/>
      <c r="OK297" s="71"/>
      <c r="OL297" s="71"/>
      <c r="OM297" s="71"/>
      <c r="ON297" s="71"/>
      <c r="OO297" s="71"/>
      <c r="OP297" s="71"/>
      <c r="OQ297" s="71"/>
      <c r="OR297" s="71"/>
      <c r="OS297" s="71"/>
      <c r="OT297" s="71"/>
      <c r="OU297" s="71"/>
      <c r="OV297" s="71"/>
      <c r="OW297" s="71"/>
      <c r="OX297" s="71"/>
      <c r="OY297" s="71"/>
      <c r="OZ297" s="71"/>
      <c r="PA297" s="71"/>
      <c r="PB297" s="71"/>
      <c r="PC297" s="71"/>
      <c r="PD297" s="71"/>
      <c r="PE297" s="71"/>
      <c r="PF297" s="71"/>
      <c r="PG297" s="71"/>
      <c r="PH297" s="71"/>
      <c r="PI297" s="71"/>
      <c r="PJ297" s="71"/>
      <c r="PK297" s="71"/>
      <c r="PL297" s="71"/>
      <c r="PM297" s="71"/>
      <c r="PN297" s="71"/>
      <c r="PO297" s="71"/>
      <c r="PP297" s="71"/>
      <c r="PQ297" s="71"/>
      <c r="PR297" s="71"/>
      <c r="PS297" s="71"/>
      <c r="PT297" s="71"/>
      <c r="PU297" s="71"/>
      <c r="PV297" s="71"/>
      <c r="PW297" s="71"/>
      <c r="PX297" s="71"/>
      <c r="PY297" s="71"/>
      <c r="PZ297" s="71"/>
      <c r="QA297" s="71"/>
      <c r="QB297" s="71"/>
      <c r="QC297" s="71"/>
      <c r="QD297" s="71"/>
      <c r="QE297" s="71"/>
      <c r="QF297" s="71"/>
      <c r="QG297" s="71"/>
      <c r="QH297" s="71"/>
      <c r="QI297" s="71"/>
      <c r="QJ297" s="71"/>
      <c r="QK297" s="71"/>
      <c r="QL297" s="71"/>
      <c r="QM297" s="71"/>
      <c r="QN297" s="71"/>
      <c r="QO297" s="71"/>
      <c r="QP297" s="71"/>
      <c r="QQ297" s="71"/>
      <c r="QR297" s="71"/>
      <c r="QS297" s="71"/>
      <c r="QT297" s="71"/>
      <c r="QU297" s="71"/>
      <c r="QV297" s="71"/>
      <c r="QW297" s="71"/>
      <c r="QX297" s="71"/>
      <c r="QY297" s="71"/>
      <c r="QZ297" s="71"/>
      <c r="RA297" s="71"/>
      <c r="RB297" s="71"/>
      <c r="RC297" s="71"/>
      <c r="RD297" s="71"/>
      <c r="RE297" s="71"/>
      <c r="RF297" s="71"/>
      <c r="RG297" s="71"/>
      <c r="RH297" s="71"/>
      <c r="RI297" s="71"/>
      <c r="RJ297" s="71"/>
      <c r="RK297" s="71"/>
      <c r="RL297" s="71"/>
      <c r="RM297" s="71"/>
      <c r="RN297" s="71"/>
      <c r="RO297" s="71"/>
      <c r="RP297" s="71"/>
      <c r="RQ297" s="71"/>
      <c r="RR297" s="71"/>
      <c r="RS297" s="71"/>
      <c r="RT297" s="71"/>
      <c r="RU297" s="71"/>
      <c r="RV297" s="71"/>
      <c r="RW297" s="71"/>
      <c r="RX297" s="71"/>
      <c r="RY297" s="71"/>
      <c r="RZ297" s="71"/>
      <c r="SA297" s="71"/>
      <c r="SB297" s="71"/>
      <c r="SC297" s="71"/>
      <c r="SD297" s="71"/>
      <c r="SE297" s="71"/>
      <c r="SF297" s="71"/>
      <c r="SG297" s="71"/>
      <c r="SH297" s="71"/>
      <c r="SI297" s="71"/>
      <c r="SJ297" s="71"/>
      <c r="SK297" s="71"/>
      <c r="SL297" s="71"/>
      <c r="SM297" s="71"/>
      <c r="SN297" s="71"/>
      <c r="SO297" s="71"/>
      <c r="SP297" s="71"/>
      <c r="SQ297" s="71"/>
      <c r="SR297" s="71"/>
      <c r="SS297" s="71"/>
      <c r="ST297" s="71"/>
      <c r="SU297" s="71"/>
      <c r="SV297" s="71"/>
      <c r="SW297" s="71"/>
      <c r="SX297" s="71"/>
      <c r="SY297" s="71"/>
      <c r="SZ297" s="71"/>
      <c r="TA297" s="71"/>
      <c r="TB297" s="71"/>
      <c r="TC297" s="71"/>
      <c r="TD297" s="71"/>
      <c r="TE297" s="71"/>
      <c r="TF297" s="71"/>
      <c r="TG297" s="71"/>
      <c r="TH297" s="71"/>
      <c r="TI297" s="71"/>
      <c r="TJ297" s="71"/>
      <c r="TK297" s="71"/>
      <c r="TL297" s="71"/>
      <c r="TM297" s="71"/>
      <c r="TN297" s="71"/>
      <c r="TO297" s="71"/>
      <c r="TP297" s="71"/>
      <c r="TQ297" s="71"/>
      <c r="TR297" s="71"/>
      <c r="TS297" s="71"/>
      <c r="TT297" s="71"/>
      <c r="TU297" s="71"/>
      <c r="TV297" s="71"/>
      <c r="TW297" s="71"/>
      <c r="TX297" s="71"/>
      <c r="TY297" s="71"/>
      <c r="TZ297" s="71"/>
      <c r="UA297" s="71"/>
      <c r="UB297" s="71"/>
      <c r="UC297" s="71"/>
      <c r="UD297" s="71"/>
      <c r="UE297" s="71"/>
      <c r="UF297" s="71"/>
      <c r="UG297" s="71"/>
      <c r="UH297" s="71"/>
      <c r="UI297" s="71"/>
      <c r="UJ297" s="71"/>
      <c r="UK297" s="71"/>
      <c r="UL297" s="71"/>
      <c r="UM297" s="71"/>
      <c r="UN297" s="71"/>
      <c r="UO297" s="71"/>
      <c r="UP297" s="71"/>
      <c r="UQ297" s="71"/>
      <c r="UR297" s="71"/>
      <c r="US297" s="71"/>
      <c r="UT297" s="71"/>
      <c r="UU297" s="71"/>
      <c r="UV297" s="71"/>
      <c r="UW297" s="71"/>
      <c r="UX297" s="71"/>
      <c r="UY297" s="71"/>
      <c r="UZ297" s="71"/>
      <c r="VA297" s="71"/>
      <c r="VB297" s="71"/>
      <c r="VC297" s="71"/>
      <c r="VD297" s="71"/>
      <c r="VE297" s="71"/>
      <c r="VF297" s="71"/>
      <c r="VG297" s="71"/>
      <c r="VH297" s="71"/>
      <c r="VI297" s="71"/>
      <c r="VJ297" s="71"/>
      <c r="VK297" s="71"/>
      <c r="VL297" s="71"/>
      <c r="VM297" s="71"/>
      <c r="VN297" s="71"/>
      <c r="VO297" s="71"/>
      <c r="VP297" s="71"/>
      <c r="VQ297" s="71"/>
      <c r="VR297" s="71"/>
      <c r="VS297" s="71"/>
      <c r="VT297" s="71"/>
      <c r="VU297" s="71"/>
      <c r="VV297" s="71"/>
      <c r="VW297" s="71"/>
      <c r="VX297" s="71"/>
      <c r="VY297" s="71"/>
      <c r="VZ297" s="71"/>
      <c r="WA297" s="71"/>
      <c r="WB297" s="71"/>
      <c r="WC297" s="71"/>
      <c r="WD297" s="71"/>
      <c r="WE297" s="71"/>
      <c r="WF297" s="71"/>
      <c r="WG297" s="71"/>
      <c r="WH297" s="71"/>
      <c r="WI297" s="71"/>
      <c r="WJ297" s="71"/>
      <c r="WK297" s="71"/>
      <c r="WL297" s="71"/>
      <c r="WM297" s="71"/>
      <c r="WN297" s="71"/>
      <c r="WO297" s="71"/>
      <c r="WP297" s="71"/>
      <c r="WQ297" s="71"/>
      <c r="WR297" s="71"/>
      <c r="WS297" s="71"/>
      <c r="WT297" s="71"/>
      <c r="WU297" s="71"/>
      <c r="WV297" s="71"/>
      <c r="WW297" s="71"/>
      <c r="WX297" s="71"/>
      <c r="WY297" s="71"/>
      <c r="WZ297" s="71"/>
      <c r="XA297" s="71"/>
      <c r="XB297" s="71"/>
      <c r="XC297" s="71"/>
      <c r="XD297" s="71"/>
      <c r="XE297" s="71"/>
      <c r="XF297" s="71"/>
      <c r="XG297" s="71"/>
      <c r="XH297" s="71"/>
      <c r="XI297" s="71"/>
      <c r="XJ297" s="71"/>
      <c r="XK297" s="71"/>
      <c r="XL297" s="71"/>
      <c r="XM297" s="71"/>
      <c r="XN297" s="71"/>
      <c r="XO297" s="71"/>
      <c r="XP297" s="71"/>
      <c r="XQ297" s="71"/>
      <c r="XR297" s="71"/>
      <c r="XS297" s="71"/>
      <c r="XT297" s="71"/>
      <c r="XU297" s="71"/>
      <c r="XV297" s="71"/>
      <c r="XW297" s="71"/>
      <c r="XX297" s="71"/>
      <c r="XY297" s="71"/>
      <c r="XZ297" s="71"/>
      <c r="YA297" s="71"/>
      <c r="YB297" s="71"/>
      <c r="YC297" s="71"/>
      <c r="YD297" s="71"/>
      <c r="YE297" s="71"/>
      <c r="YF297" s="71"/>
      <c r="YG297" s="71"/>
      <c r="YH297" s="71"/>
      <c r="YI297" s="71"/>
      <c r="YJ297" s="71"/>
      <c r="YK297" s="71"/>
      <c r="YL297" s="71"/>
      <c r="YM297" s="71"/>
      <c r="YN297" s="71"/>
      <c r="YO297" s="71"/>
      <c r="YP297" s="71"/>
      <c r="YQ297" s="71"/>
      <c r="YR297" s="71"/>
      <c r="YS297" s="71"/>
      <c r="YT297" s="71"/>
      <c r="YU297" s="71"/>
      <c r="YV297" s="71"/>
      <c r="YW297" s="71"/>
      <c r="YX297" s="71"/>
      <c r="YY297" s="71"/>
      <c r="YZ297" s="71"/>
      <c r="ZA297" s="71"/>
      <c r="ZB297" s="71"/>
      <c r="ZC297" s="71"/>
      <c r="ZD297" s="71"/>
      <c r="ZE297" s="71"/>
      <c r="ZF297" s="71"/>
      <c r="ZG297" s="71"/>
      <c r="ZH297" s="71"/>
      <c r="ZI297" s="71"/>
      <c r="ZJ297" s="71"/>
      <c r="ZK297" s="71"/>
      <c r="ZL297" s="71"/>
      <c r="ZM297" s="71"/>
      <c r="ZN297" s="71"/>
      <c r="ZO297" s="71"/>
      <c r="ZP297" s="71"/>
      <c r="ZQ297" s="71"/>
      <c r="ZR297" s="71"/>
      <c r="ZS297" s="71"/>
      <c r="ZT297" s="71"/>
      <c r="ZU297" s="71"/>
      <c r="ZV297" s="71"/>
      <c r="ZW297" s="71"/>
      <c r="ZX297" s="71"/>
      <c r="ZY297" s="71"/>
      <c r="ZZ297" s="71"/>
      <c r="AAA297" s="71"/>
      <c r="AAB297" s="71"/>
      <c r="AAC297" s="71"/>
      <c r="AAD297" s="71"/>
      <c r="AAE297" s="71"/>
      <c r="AAF297" s="71"/>
      <c r="AAG297" s="71"/>
      <c r="AAH297" s="71"/>
      <c r="AAI297" s="71"/>
      <c r="AAJ297" s="71"/>
      <c r="AAK297" s="71"/>
      <c r="AAL297" s="71"/>
      <c r="AAM297" s="71"/>
      <c r="AAN297" s="71"/>
      <c r="AAO297" s="71"/>
      <c r="AAP297" s="71"/>
      <c r="AAQ297" s="71"/>
      <c r="AAR297" s="71"/>
      <c r="AAS297" s="71"/>
      <c r="AAT297" s="71"/>
      <c r="AAU297" s="71"/>
      <c r="AAV297" s="71"/>
      <c r="AAW297" s="71"/>
      <c r="AAX297" s="71"/>
      <c r="AAY297" s="71"/>
      <c r="AAZ297" s="71"/>
      <c r="ABA297" s="71"/>
      <c r="ABB297" s="71"/>
      <c r="ABC297" s="71"/>
      <c r="ABD297" s="71"/>
      <c r="ABE297" s="71"/>
      <c r="ABF297" s="71"/>
      <c r="ABG297" s="71"/>
      <c r="ABH297" s="71"/>
      <c r="ABI297" s="71"/>
      <c r="ABJ297" s="71"/>
      <c r="ABK297" s="71"/>
      <c r="ABL297" s="71"/>
      <c r="ABM297" s="71"/>
      <c r="ABN297" s="71"/>
      <c r="ABO297" s="71"/>
      <c r="ABP297" s="71"/>
      <c r="ABQ297" s="71"/>
      <c r="ABR297" s="71"/>
      <c r="ABS297" s="71"/>
      <c r="ABT297" s="71"/>
      <c r="ABU297" s="71"/>
      <c r="ABV297" s="71"/>
      <c r="ABW297" s="71"/>
      <c r="ABX297" s="71"/>
      <c r="ABY297" s="71"/>
      <c r="ABZ297" s="71"/>
      <c r="ACA297" s="71"/>
      <c r="ACB297" s="71"/>
      <c r="ACC297" s="71"/>
      <c r="ACD297" s="71"/>
      <c r="ACE297" s="71"/>
      <c r="ACF297" s="71"/>
      <c r="ACG297" s="71"/>
      <c r="ACH297" s="71"/>
      <c r="ACI297" s="71"/>
      <c r="ACJ297" s="71"/>
      <c r="ACK297" s="71"/>
      <c r="ACL297" s="71"/>
      <c r="ACM297" s="71"/>
      <c r="ACN297" s="71"/>
      <c r="ACO297" s="71"/>
      <c r="ACP297" s="71"/>
      <c r="ACQ297" s="71"/>
      <c r="ACR297" s="71"/>
      <c r="ACS297" s="71"/>
      <c r="ACT297" s="71"/>
      <c r="ACU297" s="71"/>
      <c r="ACV297" s="71"/>
      <c r="ACW297" s="71"/>
      <c r="ACX297" s="71"/>
      <c r="ACY297" s="71"/>
      <c r="ACZ297" s="71"/>
      <c r="ADA297" s="71"/>
      <c r="ADB297" s="71"/>
      <c r="ADC297" s="71"/>
      <c r="ADD297" s="71"/>
      <c r="ADE297" s="71"/>
      <c r="ADF297" s="71"/>
      <c r="ADG297" s="71"/>
      <c r="ADH297" s="71"/>
      <c r="ADI297" s="71"/>
      <c r="ADJ297" s="71"/>
      <c r="ADK297" s="71"/>
      <c r="ADL297" s="71"/>
      <c r="ADM297" s="71"/>
      <c r="ADN297" s="71"/>
      <c r="ADO297" s="71"/>
      <c r="ADP297" s="71"/>
      <c r="ADQ297" s="71"/>
      <c r="ADR297" s="71"/>
      <c r="ADS297" s="71"/>
      <c r="ADT297" s="71"/>
      <c r="ADU297" s="71"/>
      <c r="ADV297" s="71"/>
      <c r="ADW297" s="71"/>
      <c r="ADX297" s="71"/>
      <c r="ADY297" s="71"/>
      <c r="ADZ297" s="71"/>
      <c r="AEA297" s="71"/>
      <c r="AEB297" s="71"/>
      <c r="AEC297" s="71"/>
      <c r="AED297" s="71"/>
      <c r="AEE297" s="71"/>
      <c r="AEF297" s="71"/>
      <c r="AEG297" s="71"/>
      <c r="AEH297" s="71"/>
      <c r="AEI297" s="71"/>
      <c r="AEJ297" s="71"/>
      <c r="AEK297" s="71"/>
      <c r="AEL297" s="71"/>
      <c r="AEM297" s="71"/>
      <c r="AEN297" s="71"/>
      <c r="AEO297" s="71"/>
      <c r="AEP297" s="71"/>
      <c r="AEQ297" s="71"/>
      <c r="AER297" s="71"/>
      <c r="AES297" s="71"/>
      <c r="AET297" s="71"/>
      <c r="AEU297" s="71"/>
      <c r="AEV297" s="71"/>
      <c r="AEW297" s="71"/>
      <c r="AEX297" s="71"/>
      <c r="AEY297" s="71"/>
      <c r="AEZ297" s="71"/>
      <c r="AFA297" s="71"/>
      <c r="AFB297" s="71"/>
      <c r="AFC297" s="71"/>
      <c r="AFD297" s="71"/>
      <c r="AFE297" s="71"/>
      <c r="AFF297" s="71"/>
      <c r="AFG297" s="71"/>
      <c r="AFH297" s="71"/>
      <c r="AFI297" s="71"/>
      <c r="AFJ297" s="71"/>
      <c r="AFK297" s="71"/>
      <c r="AFL297" s="71"/>
      <c r="AFM297" s="71"/>
      <c r="AFN297" s="71"/>
      <c r="AFO297" s="71"/>
      <c r="AFP297" s="71"/>
      <c r="AFQ297" s="71"/>
      <c r="AFR297" s="71"/>
      <c r="AFS297" s="71"/>
      <c r="AFT297" s="71"/>
      <c r="AFU297" s="71"/>
      <c r="AFV297" s="71"/>
      <c r="AFW297" s="71"/>
      <c r="AFX297" s="71"/>
      <c r="AFY297" s="71"/>
      <c r="AFZ297" s="71"/>
      <c r="AGA297" s="71"/>
      <c r="AGB297" s="71"/>
      <c r="AGC297" s="71"/>
      <c r="AGD297" s="71"/>
      <c r="AGE297" s="71"/>
      <c r="AGF297" s="71"/>
      <c r="AGG297" s="71"/>
      <c r="AGH297" s="71"/>
      <c r="AGI297" s="71"/>
      <c r="AGJ297" s="71"/>
      <c r="AGK297" s="71"/>
      <c r="AGL297" s="71"/>
      <c r="AGM297" s="71"/>
      <c r="AGN297" s="71"/>
      <c r="AGO297" s="71"/>
      <c r="AGP297" s="71"/>
      <c r="AGQ297" s="71"/>
      <c r="AGR297" s="71"/>
      <c r="AGS297" s="71"/>
      <c r="AGT297" s="71"/>
      <c r="AGU297" s="71"/>
      <c r="AGV297" s="71"/>
      <c r="AGW297" s="71"/>
      <c r="AGX297" s="71"/>
      <c r="AGY297" s="71"/>
      <c r="AGZ297" s="71"/>
      <c r="AHA297" s="71"/>
      <c r="AHB297" s="71"/>
      <c r="AHC297" s="71"/>
      <c r="AHD297" s="71"/>
      <c r="AHE297" s="71"/>
      <c r="AHF297" s="71"/>
      <c r="AHG297" s="71"/>
      <c r="AHH297" s="71"/>
      <c r="AHI297" s="71"/>
      <c r="AHJ297" s="71"/>
      <c r="AHK297" s="71"/>
      <c r="AHL297" s="71"/>
      <c r="AHM297" s="71"/>
      <c r="AHN297" s="71"/>
      <c r="AHO297" s="71"/>
      <c r="AHP297" s="71"/>
      <c r="AHQ297" s="71"/>
      <c r="AHR297" s="71"/>
      <c r="AHS297" s="71"/>
      <c r="AHT297" s="71"/>
      <c r="AHU297" s="71"/>
      <c r="AHV297" s="71"/>
      <c r="AHW297" s="71"/>
      <c r="AHX297" s="71"/>
      <c r="AHY297" s="71"/>
      <c r="AHZ297" s="71"/>
      <c r="AIA297" s="71"/>
      <c r="AIB297" s="71"/>
      <c r="AIC297" s="71"/>
      <c r="AID297" s="71"/>
      <c r="AIE297" s="71"/>
      <c r="AIF297" s="71"/>
      <c r="AIG297" s="71"/>
      <c r="AIH297" s="71"/>
      <c r="AII297" s="71"/>
      <c r="AIJ297" s="71"/>
      <c r="AIK297" s="71"/>
      <c r="AIL297" s="71"/>
      <c r="AIM297" s="71"/>
      <c r="AIN297" s="71"/>
      <c r="AIO297" s="71"/>
      <c r="AIP297" s="71"/>
      <c r="AIQ297" s="71"/>
      <c r="AIR297" s="71"/>
      <c r="AIS297" s="71"/>
      <c r="AIT297" s="71"/>
      <c r="AIU297" s="71"/>
      <c r="AIV297" s="71"/>
      <c r="AIW297" s="71"/>
      <c r="AIX297" s="71"/>
      <c r="AIY297" s="71"/>
      <c r="AIZ297" s="71"/>
      <c r="AJA297" s="71"/>
      <c r="AJB297" s="71"/>
      <c r="AJC297" s="71"/>
      <c r="AJD297" s="71"/>
      <c r="AJE297" s="71"/>
      <c r="AJF297" s="71"/>
      <c r="AJG297" s="71"/>
      <c r="AJH297" s="71"/>
      <c r="AJI297" s="71"/>
      <c r="AJJ297" s="71"/>
      <c r="AJK297" s="71"/>
      <c r="AJL297" s="71"/>
      <c r="AJM297" s="71"/>
      <c r="AJN297" s="71"/>
      <c r="AJO297" s="71"/>
      <c r="AJP297" s="71"/>
      <c r="AJQ297" s="71"/>
      <c r="AJR297" s="71"/>
      <c r="AJS297" s="71"/>
      <c r="AJT297" s="71"/>
      <c r="AJU297" s="71"/>
      <c r="AJV297" s="71"/>
      <c r="AJW297" s="71"/>
      <c r="AJX297" s="71"/>
      <c r="AJY297" s="71"/>
      <c r="AJZ297" s="71"/>
      <c r="AKA297" s="71"/>
      <c r="AKB297" s="71"/>
      <c r="AKC297" s="71"/>
      <c r="AKD297" s="71"/>
      <c r="AKE297" s="71"/>
      <c r="AKF297" s="71"/>
      <c r="AKG297" s="71"/>
      <c r="AKH297" s="71"/>
      <c r="AKI297" s="71"/>
      <c r="AKJ297" s="71"/>
      <c r="AKK297" s="71"/>
      <c r="AKL297" s="71"/>
      <c r="AKM297" s="71"/>
      <c r="AKN297" s="71"/>
      <c r="AKO297" s="71"/>
      <c r="AKP297" s="71"/>
      <c r="AKQ297" s="71"/>
      <c r="AKR297" s="71"/>
      <c r="AKS297" s="71"/>
      <c r="AKT297" s="71"/>
      <c r="AKU297" s="71"/>
      <c r="AKV297" s="71"/>
      <c r="AKW297" s="71"/>
      <c r="AKX297" s="71"/>
      <c r="AKY297" s="71"/>
      <c r="AKZ297" s="71"/>
      <c r="ALA297" s="71"/>
      <c r="ALB297" s="71"/>
      <c r="ALC297" s="71"/>
      <c r="ALD297" s="71"/>
      <c r="ALE297" s="71"/>
      <c r="ALF297" s="71"/>
      <c r="ALG297" s="71"/>
      <c r="ALH297" s="71"/>
      <c r="ALI297" s="71"/>
      <c r="ALJ297" s="71"/>
      <c r="ALK297" s="71"/>
      <c r="ALL297" s="71"/>
      <c r="ALM297" s="71"/>
      <c r="ALN297" s="71"/>
      <c r="ALO297" s="71"/>
      <c r="ALP297" s="71"/>
      <c r="ALQ297" s="71"/>
      <c r="ALR297" s="71"/>
      <c r="ALS297" s="71"/>
      <c r="ALT297" s="71"/>
    </row>
    <row r="298" spans="1:1008" customFormat="1" ht="15" customHeight="1" thickBot="1">
      <c r="A298" s="197"/>
      <c r="B298" s="197"/>
      <c r="C298" s="197"/>
      <c r="D298" s="197"/>
      <c r="E298" s="12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  <c r="AA298" s="71"/>
      <c r="AB298" s="71"/>
      <c r="AC298" s="71"/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O298" s="71"/>
      <c r="AP298" s="71"/>
      <c r="AQ298" s="71"/>
      <c r="AR298" s="71"/>
      <c r="AS298" s="71"/>
      <c r="AT298" s="71"/>
      <c r="AU298" s="71"/>
      <c r="AV298" s="71"/>
      <c r="AW298" s="71"/>
      <c r="AX298" s="71"/>
      <c r="AY298" s="71"/>
      <c r="AZ298" s="71"/>
      <c r="BA298" s="71"/>
      <c r="BB298" s="71"/>
      <c r="BC298" s="71"/>
      <c r="BD298" s="71"/>
      <c r="BE298" s="71"/>
      <c r="BF298" s="71"/>
      <c r="BG298" s="71"/>
      <c r="BH298" s="71"/>
      <c r="BI298" s="71"/>
      <c r="BJ298" s="71"/>
      <c r="BK298" s="71"/>
      <c r="BL298" s="71"/>
      <c r="BM298" s="71"/>
      <c r="BN298" s="71"/>
      <c r="BO298" s="71"/>
      <c r="BP298" s="71"/>
      <c r="BQ298" s="71"/>
      <c r="BR298" s="71"/>
      <c r="BS298" s="71"/>
      <c r="BT298" s="71"/>
      <c r="BU298" s="71"/>
      <c r="BV298" s="71"/>
      <c r="BW298" s="71"/>
      <c r="BX298" s="71"/>
      <c r="BY298" s="71"/>
      <c r="BZ298" s="71"/>
      <c r="CA298" s="71"/>
      <c r="CB298" s="71"/>
      <c r="CC298" s="71"/>
      <c r="CD298" s="71"/>
      <c r="CE298" s="71"/>
      <c r="CF298" s="71"/>
      <c r="CG298" s="71"/>
      <c r="CH298" s="71"/>
      <c r="CI298" s="71"/>
      <c r="CJ298" s="71"/>
      <c r="CK298" s="71"/>
      <c r="CL298" s="71"/>
      <c r="CM298" s="71"/>
      <c r="CN298" s="71"/>
      <c r="CO298" s="71"/>
      <c r="CP298" s="71"/>
      <c r="CQ298" s="71"/>
      <c r="CR298" s="71"/>
      <c r="CS298" s="71"/>
      <c r="CT298" s="71"/>
      <c r="CU298" s="71"/>
      <c r="CV298" s="71"/>
      <c r="CW298" s="71"/>
      <c r="CX298" s="71"/>
      <c r="CY298" s="71"/>
      <c r="CZ298" s="71"/>
      <c r="DA298" s="71"/>
      <c r="DB298" s="71"/>
      <c r="DC298" s="71"/>
      <c r="DD298" s="71"/>
      <c r="DE298" s="71"/>
      <c r="DF298" s="71"/>
      <c r="DG298" s="71"/>
      <c r="DH298" s="71"/>
      <c r="DI298" s="71"/>
      <c r="DJ298" s="71"/>
      <c r="DK298" s="71"/>
      <c r="DL298" s="71"/>
      <c r="DM298" s="71"/>
      <c r="DN298" s="71"/>
      <c r="DO298" s="71"/>
      <c r="DP298" s="71"/>
      <c r="DQ298" s="71"/>
      <c r="DR298" s="71"/>
      <c r="DS298" s="71"/>
      <c r="DT298" s="71"/>
      <c r="DU298" s="71"/>
      <c r="DV298" s="71"/>
      <c r="DW298" s="71"/>
      <c r="DX298" s="71"/>
      <c r="DY298" s="71"/>
      <c r="DZ298" s="71"/>
      <c r="EA298" s="71"/>
      <c r="EB298" s="71"/>
      <c r="EC298" s="71"/>
      <c r="ED298" s="71"/>
      <c r="EE298" s="71"/>
      <c r="EF298" s="71"/>
      <c r="EG298" s="71"/>
      <c r="EH298" s="71"/>
      <c r="EI298" s="71"/>
      <c r="EJ298" s="71"/>
      <c r="EK298" s="71"/>
      <c r="EL298" s="71"/>
      <c r="EM298" s="71"/>
      <c r="EN298" s="71"/>
      <c r="EO298" s="71"/>
      <c r="EP298" s="71"/>
      <c r="EQ298" s="71"/>
      <c r="ER298" s="71"/>
      <c r="ES298" s="71"/>
      <c r="ET298" s="71"/>
      <c r="EU298" s="71"/>
      <c r="EV298" s="71"/>
      <c r="EW298" s="71"/>
      <c r="EX298" s="71"/>
      <c r="EY298" s="71"/>
      <c r="EZ298" s="71"/>
      <c r="FA298" s="71"/>
      <c r="FB298" s="71"/>
      <c r="FC298" s="71"/>
      <c r="FD298" s="71"/>
      <c r="FE298" s="71"/>
      <c r="FF298" s="71"/>
      <c r="FG298" s="71"/>
      <c r="FH298" s="71"/>
      <c r="FI298" s="71"/>
      <c r="FJ298" s="71"/>
      <c r="FK298" s="71"/>
      <c r="FL298" s="71"/>
      <c r="FM298" s="71"/>
      <c r="FN298" s="71"/>
      <c r="FO298" s="71"/>
      <c r="FP298" s="71"/>
      <c r="FQ298" s="71"/>
      <c r="FR298" s="71"/>
      <c r="FS298" s="71"/>
      <c r="FT298" s="71"/>
      <c r="FU298" s="71"/>
      <c r="FV298" s="71"/>
      <c r="FW298" s="71"/>
      <c r="FX298" s="71"/>
      <c r="FY298" s="71"/>
      <c r="FZ298" s="71"/>
      <c r="GA298" s="71"/>
      <c r="GB298" s="71"/>
      <c r="GC298" s="71"/>
      <c r="GD298" s="71"/>
      <c r="GE298" s="71"/>
      <c r="GF298" s="71"/>
      <c r="GG298" s="71"/>
      <c r="GH298" s="71"/>
      <c r="GI298" s="71"/>
      <c r="GJ298" s="71"/>
      <c r="GK298" s="71"/>
      <c r="GL298" s="71"/>
      <c r="GM298" s="71"/>
      <c r="GN298" s="71"/>
      <c r="GO298" s="71"/>
      <c r="GP298" s="71"/>
      <c r="GQ298" s="71"/>
      <c r="GR298" s="71"/>
      <c r="GS298" s="71"/>
      <c r="GT298" s="71"/>
      <c r="GU298" s="71"/>
      <c r="GV298" s="71"/>
      <c r="GW298" s="71"/>
      <c r="GX298" s="71"/>
      <c r="GY298" s="71"/>
      <c r="GZ298" s="71"/>
      <c r="HA298" s="71"/>
      <c r="HB298" s="71"/>
      <c r="HC298" s="71"/>
      <c r="HD298" s="71"/>
      <c r="HE298" s="71"/>
      <c r="HF298" s="71"/>
      <c r="HG298" s="71"/>
      <c r="HH298" s="71"/>
      <c r="HI298" s="71"/>
      <c r="HJ298" s="71"/>
      <c r="HK298" s="71"/>
      <c r="HL298" s="71"/>
      <c r="HM298" s="71"/>
      <c r="HN298" s="71"/>
      <c r="HO298" s="71"/>
      <c r="HP298" s="71"/>
      <c r="HQ298" s="71"/>
      <c r="HR298" s="71"/>
      <c r="HS298" s="71"/>
      <c r="HT298" s="71"/>
      <c r="HU298" s="71"/>
      <c r="HV298" s="71"/>
      <c r="HW298" s="71"/>
      <c r="HX298" s="71"/>
      <c r="HY298" s="71"/>
      <c r="HZ298" s="71"/>
      <c r="IA298" s="71"/>
      <c r="IB298" s="71"/>
      <c r="IC298" s="71"/>
      <c r="ID298" s="71"/>
      <c r="IE298" s="71"/>
      <c r="IF298" s="71"/>
      <c r="IG298" s="71"/>
      <c r="IH298" s="71"/>
      <c r="II298" s="71"/>
      <c r="IJ298" s="71"/>
      <c r="IK298" s="71"/>
      <c r="IL298" s="71"/>
      <c r="IM298" s="71"/>
      <c r="IN298" s="71"/>
      <c r="IO298" s="71"/>
      <c r="IP298" s="71"/>
      <c r="IQ298" s="71"/>
      <c r="IR298" s="71"/>
      <c r="IS298" s="71"/>
      <c r="IT298" s="71"/>
      <c r="IU298" s="71"/>
      <c r="IV298" s="71"/>
      <c r="IW298" s="71"/>
      <c r="IX298" s="71"/>
      <c r="IY298" s="71"/>
      <c r="IZ298" s="71"/>
      <c r="JA298" s="71"/>
      <c r="JB298" s="71"/>
      <c r="JC298" s="71"/>
      <c r="JD298" s="71"/>
      <c r="JE298" s="71"/>
      <c r="JF298" s="71"/>
      <c r="JG298" s="71"/>
      <c r="JH298" s="71"/>
      <c r="JI298" s="71"/>
      <c r="JJ298" s="71"/>
      <c r="JK298" s="71"/>
      <c r="JL298" s="71"/>
      <c r="JM298" s="71"/>
      <c r="JN298" s="71"/>
      <c r="JO298" s="71"/>
      <c r="JP298" s="71"/>
      <c r="JQ298" s="71"/>
      <c r="JR298" s="71"/>
      <c r="JS298" s="71"/>
      <c r="JT298" s="71"/>
      <c r="JU298" s="71"/>
      <c r="JV298" s="71"/>
      <c r="JW298" s="71"/>
      <c r="JX298" s="71"/>
      <c r="JY298" s="71"/>
      <c r="JZ298" s="71"/>
      <c r="KA298" s="71"/>
      <c r="KB298" s="71"/>
      <c r="KC298" s="71"/>
      <c r="KD298" s="71"/>
      <c r="KE298" s="71"/>
      <c r="KF298" s="71"/>
      <c r="KG298" s="71"/>
      <c r="KH298" s="71"/>
      <c r="KI298" s="71"/>
      <c r="KJ298" s="71"/>
      <c r="KK298" s="71"/>
      <c r="KL298" s="71"/>
      <c r="KM298" s="71"/>
      <c r="KN298" s="71"/>
      <c r="KO298" s="71"/>
      <c r="KP298" s="71"/>
      <c r="KQ298" s="71"/>
      <c r="KR298" s="71"/>
      <c r="KS298" s="71"/>
      <c r="KT298" s="71"/>
      <c r="KU298" s="71"/>
      <c r="KV298" s="71"/>
      <c r="KW298" s="71"/>
      <c r="KX298" s="71"/>
      <c r="KY298" s="71"/>
      <c r="KZ298" s="71"/>
      <c r="LA298" s="71"/>
      <c r="LB298" s="71"/>
      <c r="LC298" s="71"/>
      <c r="LD298" s="71"/>
      <c r="LE298" s="71"/>
      <c r="LF298" s="71"/>
      <c r="LG298" s="71"/>
      <c r="LH298" s="71"/>
      <c r="LI298" s="71"/>
      <c r="LJ298" s="71"/>
      <c r="LK298" s="71"/>
      <c r="LL298" s="71"/>
      <c r="LM298" s="71"/>
      <c r="LN298" s="71"/>
      <c r="LO298" s="71"/>
      <c r="LP298" s="71"/>
      <c r="LQ298" s="71"/>
      <c r="LR298" s="71"/>
      <c r="LS298" s="71"/>
      <c r="LT298" s="71"/>
      <c r="LU298" s="71"/>
      <c r="LV298" s="71"/>
      <c r="LW298" s="71"/>
      <c r="LX298" s="71"/>
      <c r="LY298" s="71"/>
      <c r="LZ298" s="71"/>
      <c r="MA298" s="71"/>
      <c r="MB298" s="71"/>
      <c r="MC298" s="71"/>
      <c r="MD298" s="71"/>
      <c r="ME298" s="71"/>
      <c r="MF298" s="71"/>
      <c r="MG298" s="71"/>
      <c r="MH298" s="71"/>
      <c r="MI298" s="71"/>
      <c r="MJ298" s="71"/>
      <c r="MK298" s="71"/>
      <c r="ML298" s="71"/>
      <c r="MM298" s="71"/>
      <c r="MN298" s="71"/>
      <c r="MO298" s="71"/>
      <c r="MP298" s="71"/>
      <c r="MQ298" s="71"/>
      <c r="MR298" s="71"/>
      <c r="MS298" s="71"/>
      <c r="MT298" s="71"/>
      <c r="MU298" s="71"/>
      <c r="MV298" s="71"/>
      <c r="MW298" s="71"/>
      <c r="MX298" s="71"/>
      <c r="MY298" s="71"/>
      <c r="MZ298" s="71"/>
      <c r="NA298" s="71"/>
      <c r="NB298" s="71"/>
      <c r="NC298" s="71"/>
      <c r="ND298" s="71"/>
      <c r="NE298" s="71"/>
      <c r="NF298" s="71"/>
      <c r="NG298" s="71"/>
      <c r="NH298" s="71"/>
      <c r="NI298" s="71"/>
      <c r="NJ298" s="71"/>
      <c r="NK298" s="71"/>
      <c r="NL298" s="71"/>
      <c r="NM298" s="71"/>
      <c r="NN298" s="71"/>
      <c r="NO298" s="71"/>
      <c r="NP298" s="71"/>
      <c r="NQ298" s="71"/>
      <c r="NR298" s="71"/>
      <c r="NS298" s="71"/>
      <c r="NT298" s="71"/>
      <c r="NU298" s="71"/>
      <c r="NV298" s="71"/>
      <c r="NW298" s="71"/>
      <c r="NX298" s="71"/>
      <c r="NY298" s="71"/>
      <c r="NZ298" s="71"/>
      <c r="OA298" s="71"/>
      <c r="OB298" s="71"/>
      <c r="OC298" s="71"/>
      <c r="OD298" s="71"/>
      <c r="OE298" s="71"/>
      <c r="OF298" s="71"/>
      <c r="OG298" s="71"/>
      <c r="OH298" s="71"/>
      <c r="OI298" s="71"/>
      <c r="OJ298" s="71"/>
      <c r="OK298" s="71"/>
      <c r="OL298" s="71"/>
      <c r="OM298" s="71"/>
      <c r="ON298" s="71"/>
      <c r="OO298" s="71"/>
      <c r="OP298" s="71"/>
      <c r="OQ298" s="71"/>
      <c r="OR298" s="71"/>
      <c r="OS298" s="71"/>
      <c r="OT298" s="71"/>
      <c r="OU298" s="71"/>
      <c r="OV298" s="71"/>
      <c r="OW298" s="71"/>
      <c r="OX298" s="71"/>
      <c r="OY298" s="71"/>
      <c r="OZ298" s="71"/>
      <c r="PA298" s="71"/>
      <c r="PB298" s="71"/>
      <c r="PC298" s="71"/>
      <c r="PD298" s="71"/>
      <c r="PE298" s="71"/>
      <c r="PF298" s="71"/>
      <c r="PG298" s="71"/>
      <c r="PH298" s="71"/>
      <c r="PI298" s="71"/>
      <c r="PJ298" s="71"/>
      <c r="PK298" s="71"/>
      <c r="PL298" s="71"/>
      <c r="PM298" s="71"/>
      <c r="PN298" s="71"/>
      <c r="PO298" s="71"/>
      <c r="PP298" s="71"/>
      <c r="PQ298" s="71"/>
      <c r="PR298" s="71"/>
      <c r="PS298" s="71"/>
      <c r="PT298" s="71"/>
      <c r="PU298" s="71"/>
      <c r="PV298" s="71"/>
      <c r="PW298" s="71"/>
      <c r="PX298" s="71"/>
      <c r="PY298" s="71"/>
      <c r="PZ298" s="71"/>
      <c r="QA298" s="71"/>
      <c r="QB298" s="71"/>
      <c r="QC298" s="71"/>
      <c r="QD298" s="71"/>
      <c r="QE298" s="71"/>
      <c r="QF298" s="71"/>
      <c r="QG298" s="71"/>
      <c r="QH298" s="71"/>
      <c r="QI298" s="71"/>
      <c r="QJ298" s="71"/>
      <c r="QK298" s="71"/>
      <c r="QL298" s="71"/>
      <c r="QM298" s="71"/>
      <c r="QN298" s="71"/>
      <c r="QO298" s="71"/>
      <c r="QP298" s="71"/>
      <c r="QQ298" s="71"/>
      <c r="QR298" s="71"/>
      <c r="QS298" s="71"/>
      <c r="QT298" s="71"/>
      <c r="QU298" s="71"/>
      <c r="QV298" s="71"/>
      <c r="QW298" s="71"/>
      <c r="QX298" s="71"/>
      <c r="QY298" s="71"/>
      <c r="QZ298" s="71"/>
      <c r="RA298" s="71"/>
      <c r="RB298" s="71"/>
      <c r="RC298" s="71"/>
      <c r="RD298" s="71"/>
      <c r="RE298" s="71"/>
      <c r="RF298" s="71"/>
      <c r="RG298" s="71"/>
      <c r="RH298" s="71"/>
      <c r="RI298" s="71"/>
      <c r="RJ298" s="71"/>
      <c r="RK298" s="71"/>
      <c r="RL298" s="71"/>
      <c r="RM298" s="71"/>
      <c r="RN298" s="71"/>
      <c r="RO298" s="71"/>
      <c r="RP298" s="71"/>
      <c r="RQ298" s="71"/>
      <c r="RR298" s="71"/>
      <c r="RS298" s="71"/>
      <c r="RT298" s="71"/>
      <c r="RU298" s="71"/>
      <c r="RV298" s="71"/>
      <c r="RW298" s="71"/>
      <c r="RX298" s="71"/>
      <c r="RY298" s="71"/>
      <c r="RZ298" s="71"/>
      <c r="SA298" s="71"/>
      <c r="SB298" s="71"/>
      <c r="SC298" s="71"/>
      <c r="SD298" s="71"/>
      <c r="SE298" s="71"/>
      <c r="SF298" s="71"/>
      <c r="SG298" s="71"/>
      <c r="SH298" s="71"/>
      <c r="SI298" s="71"/>
      <c r="SJ298" s="71"/>
      <c r="SK298" s="71"/>
      <c r="SL298" s="71"/>
      <c r="SM298" s="71"/>
      <c r="SN298" s="71"/>
      <c r="SO298" s="71"/>
      <c r="SP298" s="71"/>
      <c r="SQ298" s="71"/>
      <c r="SR298" s="71"/>
      <c r="SS298" s="71"/>
      <c r="ST298" s="71"/>
      <c r="SU298" s="71"/>
      <c r="SV298" s="71"/>
      <c r="SW298" s="71"/>
      <c r="SX298" s="71"/>
      <c r="SY298" s="71"/>
      <c r="SZ298" s="71"/>
      <c r="TA298" s="71"/>
      <c r="TB298" s="71"/>
      <c r="TC298" s="71"/>
      <c r="TD298" s="71"/>
      <c r="TE298" s="71"/>
      <c r="TF298" s="71"/>
      <c r="TG298" s="71"/>
      <c r="TH298" s="71"/>
      <c r="TI298" s="71"/>
      <c r="TJ298" s="71"/>
      <c r="TK298" s="71"/>
      <c r="TL298" s="71"/>
      <c r="TM298" s="71"/>
      <c r="TN298" s="71"/>
      <c r="TO298" s="71"/>
      <c r="TP298" s="71"/>
      <c r="TQ298" s="71"/>
      <c r="TR298" s="71"/>
      <c r="TS298" s="71"/>
      <c r="TT298" s="71"/>
      <c r="TU298" s="71"/>
      <c r="TV298" s="71"/>
      <c r="TW298" s="71"/>
      <c r="TX298" s="71"/>
      <c r="TY298" s="71"/>
      <c r="TZ298" s="71"/>
      <c r="UA298" s="71"/>
      <c r="UB298" s="71"/>
      <c r="UC298" s="71"/>
      <c r="UD298" s="71"/>
      <c r="UE298" s="71"/>
      <c r="UF298" s="71"/>
      <c r="UG298" s="71"/>
      <c r="UH298" s="71"/>
      <c r="UI298" s="71"/>
      <c r="UJ298" s="71"/>
      <c r="UK298" s="71"/>
      <c r="UL298" s="71"/>
      <c r="UM298" s="71"/>
      <c r="UN298" s="71"/>
      <c r="UO298" s="71"/>
      <c r="UP298" s="71"/>
      <c r="UQ298" s="71"/>
      <c r="UR298" s="71"/>
      <c r="US298" s="71"/>
      <c r="UT298" s="71"/>
      <c r="UU298" s="71"/>
      <c r="UV298" s="71"/>
      <c r="UW298" s="71"/>
      <c r="UX298" s="71"/>
      <c r="UY298" s="71"/>
      <c r="UZ298" s="71"/>
      <c r="VA298" s="71"/>
      <c r="VB298" s="71"/>
      <c r="VC298" s="71"/>
      <c r="VD298" s="71"/>
      <c r="VE298" s="71"/>
      <c r="VF298" s="71"/>
      <c r="VG298" s="71"/>
      <c r="VH298" s="71"/>
      <c r="VI298" s="71"/>
      <c r="VJ298" s="71"/>
      <c r="VK298" s="71"/>
      <c r="VL298" s="71"/>
      <c r="VM298" s="71"/>
      <c r="VN298" s="71"/>
      <c r="VO298" s="71"/>
      <c r="VP298" s="71"/>
      <c r="VQ298" s="71"/>
      <c r="VR298" s="71"/>
      <c r="VS298" s="71"/>
      <c r="VT298" s="71"/>
      <c r="VU298" s="71"/>
      <c r="VV298" s="71"/>
      <c r="VW298" s="71"/>
      <c r="VX298" s="71"/>
      <c r="VY298" s="71"/>
      <c r="VZ298" s="71"/>
      <c r="WA298" s="71"/>
      <c r="WB298" s="71"/>
      <c r="WC298" s="71"/>
      <c r="WD298" s="71"/>
      <c r="WE298" s="71"/>
      <c r="WF298" s="71"/>
      <c r="WG298" s="71"/>
      <c r="WH298" s="71"/>
      <c r="WI298" s="71"/>
      <c r="WJ298" s="71"/>
      <c r="WK298" s="71"/>
      <c r="WL298" s="71"/>
      <c r="WM298" s="71"/>
      <c r="WN298" s="71"/>
      <c r="WO298" s="71"/>
      <c r="WP298" s="71"/>
      <c r="WQ298" s="71"/>
      <c r="WR298" s="71"/>
      <c r="WS298" s="71"/>
      <c r="WT298" s="71"/>
      <c r="WU298" s="71"/>
      <c r="WV298" s="71"/>
      <c r="WW298" s="71"/>
      <c r="WX298" s="71"/>
      <c r="WY298" s="71"/>
      <c r="WZ298" s="71"/>
      <c r="XA298" s="71"/>
      <c r="XB298" s="71"/>
      <c r="XC298" s="71"/>
      <c r="XD298" s="71"/>
      <c r="XE298" s="71"/>
      <c r="XF298" s="71"/>
      <c r="XG298" s="71"/>
      <c r="XH298" s="71"/>
      <c r="XI298" s="71"/>
      <c r="XJ298" s="71"/>
      <c r="XK298" s="71"/>
      <c r="XL298" s="71"/>
      <c r="XM298" s="71"/>
      <c r="XN298" s="71"/>
      <c r="XO298" s="71"/>
      <c r="XP298" s="71"/>
      <c r="XQ298" s="71"/>
      <c r="XR298" s="71"/>
      <c r="XS298" s="71"/>
      <c r="XT298" s="71"/>
      <c r="XU298" s="71"/>
      <c r="XV298" s="71"/>
      <c r="XW298" s="71"/>
      <c r="XX298" s="71"/>
      <c r="XY298" s="71"/>
      <c r="XZ298" s="71"/>
      <c r="YA298" s="71"/>
      <c r="YB298" s="71"/>
      <c r="YC298" s="71"/>
      <c r="YD298" s="71"/>
      <c r="YE298" s="71"/>
      <c r="YF298" s="71"/>
      <c r="YG298" s="71"/>
      <c r="YH298" s="71"/>
      <c r="YI298" s="71"/>
      <c r="YJ298" s="71"/>
      <c r="YK298" s="71"/>
      <c r="YL298" s="71"/>
      <c r="YM298" s="71"/>
      <c r="YN298" s="71"/>
      <c r="YO298" s="71"/>
      <c r="YP298" s="71"/>
      <c r="YQ298" s="71"/>
      <c r="YR298" s="71"/>
      <c r="YS298" s="71"/>
      <c r="YT298" s="71"/>
      <c r="YU298" s="71"/>
      <c r="YV298" s="71"/>
      <c r="YW298" s="71"/>
      <c r="YX298" s="71"/>
      <c r="YY298" s="71"/>
      <c r="YZ298" s="71"/>
      <c r="ZA298" s="71"/>
      <c r="ZB298" s="71"/>
      <c r="ZC298" s="71"/>
      <c r="ZD298" s="71"/>
      <c r="ZE298" s="71"/>
      <c r="ZF298" s="71"/>
      <c r="ZG298" s="71"/>
      <c r="ZH298" s="71"/>
      <c r="ZI298" s="71"/>
      <c r="ZJ298" s="71"/>
      <c r="ZK298" s="71"/>
      <c r="ZL298" s="71"/>
      <c r="ZM298" s="71"/>
      <c r="ZN298" s="71"/>
      <c r="ZO298" s="71"/>
      <c r="ZP298" s="71"/>
      <c r="ZQ298" s="71"/>
      <c r="ZR298" s="71"/>
      <c r="ZS298" s="71"/>
      <c r="ZT298" s="71"/>
      <c r="ZU298" s="71"/>
      <c r="ZV298" s="71"/>
      <c r="ZW298" s="71"/>
      <c r="ZX298" s="71"/>
      <c r="ZY298" s="71"/>
      <c r="ZZ298" s="71"/>
      <c r="AAA298" s="71"/>
      <c r="AAB298" s="71"/>
      <c r="AAC298" s="71"/>
      <c r="AAD298" s="71"/>
      <c r="AAE298" s="71"/>
      <c r="AAF298" s="71"/>
      <c r="AAG298" s="71"/>
      <c r="AAH298" s="71"/>
      <c r="AAI298" s="71"/>
      <c r="AAJ298" s="71"/>
      <c r="AAK298" s="71"/>
      <c r="AAL298" s="71"/>
      <c r="AAM298" s="71"/>
      <c r="AAN298" s="71"/>
      <c r="AAO298" s="71"/>
      <c r="AAP298" s="71"/>
      <c r="AAQ298" s="71"/>
      <c r="AAR298" s="71"/>
      <c r="AAS298" s="71"/>
      <c r="AAT298" s="71"/>
      <c r="AAU298" s="71"/>
      <c r="AAV298" s="71"/>
      <c r="AAW298" s="71"/>
      <c r="AAX298" s="71"/>
      <c r="AAY298" s="71"/>
      <c r="AAZ298" s="71"/>
      <c r="ABA298" s="71"/>
      <c r="ABB298" s="71"/>
      <c r="ABC298" s="71"/>
      <c r="ABD298" s="71"/>
      <c r="ABE298" s="71"/>
      <c r="ABF298" s="71"/>
      <c r="ABG298" s="71"/>
      <c r="ABH298" s="71"/>
      <c r="ABI298" s="71"/>
      <c r="ABJ298" s="71"/>
      <c r="ABK298" s="71"/>
      <c r="ABL298" s="71"/>
      <c r="ABM298" s="71"/>
      <c r="ABN298" s="71"/>
      <c r="ABO298" s="71"/>
      <c r="ABP298" s="71"/>
      <c r="ABQ298" s="71"/>
      <c r="ABR298" s="71"/>
      <c r="ABS298" s="71"/>
      <c r="ABT298" s="71"/>
      <c r="ABU298" s="71"/>
      <c r="ABV298" s="71"/>
      <c r="ABW298" s="71"/>
      <c r="ABX298" s="71"/>
      <c r="ABY298" s="71"/>
      <c r="ABZ298" s="71"/>
      <c r="ACA298" s="71"/>
      <c r="ACB298" s="71"/>
      <c r="ACC298" s="71"/>
      <c r="ACD298" s="71"/>
      <c r="ACE298" s="71"/>
      <c r="ACF298" s="71"/>
      <c r="ACG298" s="71"/>
      <c r="ACH298" s="71"/>
      <c r="ACI298" s="71"/>
      <c r="ACJ298" s="71"/>
      <c r="ACK298" s="71"/>
      <c r="ACL298" s="71"/>
      <c r="ACM298" s="71"/>
      <c r="ACN298" s="71"/>
      <c r="ACO298" s="71"/>
      <c r="ACP298" s="71"/>
      <c r="ACQ298" s="71"/>
      <c r="ACR298" s="71"/>
      <c r="ACS298" s="71"/>
      <c r="ACT298" s="71"/>
      <c r="ACU298" s="71"/>
      <c r="ACV298" s="71"/>
      <c r="ACW298" s="71"/>
      <c r="ACX298" s="71"/>
      <c r="ACY298" s="71"/>
      <c r="ACZ298" s="71"/>
      <c r="ADA298" s="71"/>
      <c r="ADB298" s="71"/>
      <c r="ADC298" s="71"/>
      <c r="ADD298" s="71"/>
      <c r="ADE298" s="71"/>
      <c r="ADF298" s="71"/>
      <c r="ADG298" s="71"/>
      <c r="ADH298" s="71"/>
      <c r="ADI298" s="71"/>
      <c r="ADJ298" s="71"/>
      <c r="ADK298" s="71"/>
      <c r="ADL298" s="71"/>
      <c r="ADM298" s="71"/>
      <c r="ADN298" s="71"/>
      <c r="ADO298" s="71"/>
      <c r="ADP298" s="71"/>
      <c r="ADQ298" s="71"/>
      <c r="ADR298" s="71"/>
      <c r="ADS298" s="71"/>
      <c r="ADT298" s="71"/>
      <c r="ADU298" s="71"/>
      <c r="ADV298" s="71"/>
      <c r="ADW298" s="71"/>
      <c r="ADX298" s="71"/>
      <c r="ADY298" s="71"/>
      <c r="ADZ298" s="71"/>
      <c r="AEA298" s="71"/>
      <c r="AEB298" s="71"/>
      <c r="AEC298" s="71"/>
      <c r="AED298" s="71"/>
      <c r="AEE298" s="71"/>
      <c r="AEF298" s="71"/>
      <c r="AEG298" s="71"/>
      <c r="AEH298" s="71"/>
      <c r="AEI298" s="71"/>
      <c r="AEJ298" s="71"/>
      <c r="AEK298" s="71"/>
      <c r="AEL298" s="71"/>
      <c r="AEM298" s="71"/>
      <c r="AEN298" s="71"/>
      <c r="AEO298" s="71"/>
      <c r="AEP298" s="71"/>
      <c r="AEQ298" s="71"/>
      <c r="AER298" s="71"/>
      <c r="AES298" s="71"/>
      <c r="AET298" s="71"/>
      <c r="AEU298" s="71"/>
      <c r="AEV298" s="71"/>
      <c r="AEW298" s="71"/>
      <c r="AEX298" s="71"/>
      <c r="AEY298" s="71"/>
      <c r="AEZ298" s="71"/>
      <c r="AFA298" s="71"/>
      <c r="AFB298" s="71"/>
      <c r="AFC298" s="71"/>
      <c r="AFD298" s="71"/>
      <c r="AFE298" s="71"/>
      <c r="AFF298" s="71"/>
      <c r="AFG298" s="71"/>
      <c r="AFH298" s="71"/>
      <c r="AFI298" s="71"/>
      <c r="AFJ298" s="71"/>
      <c r="AFK298" s="71"/>
      <c r="AFL298" s="71"/>
      <c r="AFM298" s="71"/>
      <c r="AFN298" s="71"/>
      <c r="AFO298" s="71"/>
      <c r="AFP298" s="71"/>
      <c r="AFQ298" s="71"/>
      <c r="AFR298" s="71"/>
      <c r="AFS298" s="71"/>
      <c r="AFT298" s="71"/>
      <c r="AFU298" s="71"/>
      <c r="AFV298" s="71"/>
      <c r="AFW298" s="71"/>
      <c r="AFX298" s="71"/>
      <c r="AFY298" s="71"/>
      <c r="AFZ298" s="71"/>
      <c r="AGA298" s="71"/>
      <c r="AGB298" s="71"/>
      <c r="AGC298" s="71"/>
      <c r="AGD298" s="71"/>
      <c r="AGE298" s="71"/>
      <c r="AGF298" s="71"/>
      <c r="AGG298" s="71"/>
      <c r="AGH298" s="71"/>
      <c r="AGI298" s="71"/>
      <c r="AGJ298" s="71"/>
      <c r="AGK298" s="71"/>
      <c r="AGL298" s="71"/>
      <c r="AGM298" s="71"/>
      <c r="AGN298" s="71"/>
      <c r="AGO298" s="71"/>
      <c r="AGP298" s="71"/>
      <c r="AGQ298" s="71"/>
      <c r="AGR298" s="71"/>
      <c r="AGS298" s="71"/>
      <c r="AGT298" s="71"/>
      <c r="AGU298" s="71"/>
      <c r="AGV298" s="71"/>
      <c r="AGW298" s="71"/>
      <c r="AGX298" s="71"/>
      <c r="AGY298" s="71"/>
      <c r="AGZ298" s="71"/>
      <c r="AHA298" s="71"/>
      <c r="AHB298" s="71"/>
      <c r="AHC298" s="71"/>
      <c r="AHD298" s="71"/>
      <c r="AHE298" s="71"/>
      <c r="AHF298" s="71"/>
      <c r="AHG298" s="71"/>
      <c r="AHH298" s="71"/>
      <c r="AHI298" s="71"/>
      <c r="AHJ298" s="71"/>
      <c r="AHK298" s="71"/>
      <c r="AHL298" s="71"/>
      <c r="AHM298" s="71"/>
      <c r="AHN298" s="71"/>
      <c r="AHO298" s="71"/>
      <c r="AHP298" s="71"/>
      <c r="AHQ298" s="71"/>
      <c r="AHR298" s="71"/>
      <c r="AHS298" s="71"/>
      <c r="AHT298" s="71"/>
      <c r="AHU298" s="71"/>
      <c r="AHV298" s="71"/>
      <c r="AHW298" s="71"/>
      <c r="AHX298" s="71"/>
      <c r="AHY298" s="71"/>
      <c r="AHZ298" s="71"/>
      <c r="AIA298" s="71"/>
      <c r="AIB298" s="71"/>
      <c r="AIC298" s="71"/>
      <c r="AID298" s="71"/>
      <c r="AIE298" s="71"/>
      <c r="AIF298" s="71"/>
      <c r="AIG298" s="71"/>
      <c r="AIH298" s="71"/>
      <c r="AII298" s="71"/>
      <c r="AIJ298" s="71"/>
      <c r="AIK298" s="71"/>
      <c r="AIL298" s="71"/>
      <c r="AIM298" s="71"/>
      <c r="AIN298" s="71"/>
      <c r="AIO298" s="71"/>
      <c r="AIP298" s="71"/>
      <c r="AIQ298" s="71"/>
      <c r="AIR298" s="71"/>
      <c r="AIS298" s="71"/>
      <c r="AIT298" s="71"/>
      <c r="AIU298" s="71"/>
      <c r="AIV298" s="71"/>
      <c r="AIW298" s="71"/>
      <c r="AIX298" s="71"/>
      <c r="AIY298" s="71"/>
      <c r="AIZ298" s="71"/>
      <c r="AJA298" s="71"/>
      <c r="AJB298" s="71"/>
      <c r="AJC298" s="71"/>
      <c r="AJD298" s="71"/>
      <c r="AJE298" s="71"/>
      <c r="AJF298" s="71"/>
      <c r="AJG298" s="71"/>
      <c r="AJH298" s="71"/>
      <c r="AJI298" s="71"/>
      <c r="AJJ298" s="71"/>
      <c r="AJK298" s="71"/>
      <c r="AJL298" s="71"/>
      <c r="AJM298" s="71"/>
      <c r="AJN298" s="71"/>
      <c r="AJO298" s="71"/>
      <c r="AJP298" s="71"/>
      <c r="AJQ298" s="71"/>
      <c r="AJR298" s="71"/>
      <c r="AJS298" s="71"/>
      <c r="AJT298" s="71"/>
      <c r="AJU298" s="71"/>
      <c r="AJV298" s="71"/>
      <c r="AJW298" s="71"/>
      <c r="AJX298" s="71"/>
      <c r="AJY298" s="71"/>
      <c r="AJZ298" s="71"/>
      <c r="AKA298" s="71"/>
      <c r="AKB298" s="71"/>
      <c r="AKC298" s="71"/>
      <c r="AKD298" s="71"/>
      <c r="AKE298" s="71"/>
      <c r="AKF298" s="71"/>
      <c r="AKG298" s="71"/>
      <c r="AKH298" s="71"/>
      <c r="AKI298" s="71"/>
      <c r="AKJ298" s="71"/>
      <c r="AKK298" s="71"/>
      <c r="AKL298" s="71"/>
      <c r="AKM298" s="71"/>
      <c r="AKN298" s="71"/>
      <c r="AKO298" s="71"/>
      <c r="AKP298" s="71"/>
      <c r="AKQ298" s="71"/>
      <c r="AKR298" s="71"/>
      <c r="AKS298" s="71"/>
      <c r="AKT298" s="71"/>
      <c r="AKU298" s="71"/>
      <c r="AKV298" s="71"/>
      <c r="AKW298" s="71"/>
      <c r="AKX298" s="71"/>
      <c r="AKY298" s="71"/>
      <c r="AKZ298" s="71"/>
      <c r="ALA298" s="71"/>
      <c r="ALB298" s="71"/>
      <c r="ALC298" s="71"/>
      <c r="ALD298" s="71"/>
      <c r="ALE298" s="71"/>
      <c r="ALF298" s="71"/>
      <c r="ALG298" s="71"/>
      <c r="ALH298" s="71"/>
      <c r="ALI298" s="71"/>
      <c r="ALJ298" s="71"/>
      <c r="ALK298" s="71"/>
      <c r="ALL298" s="71"/>
      <c r="ALM298" s="71"/>
      <c r="ALN298" s="71"/>
      <c r="ALO298" s="71"/>
      <c r="ALP298" s="71"/>
      <c r="ALQ298" s="71"/>
      <c r="ALR298" s="71"/>
      <c r="ALS298" s="71"/>
      <c r="ALT298" s="71"/>
    </row>
    <row r="299" spans="1:1008" ht="27" customHeight="1">
      <c r="A299" s="236" t="s">
        <v>427</v>
      </c>
      <c r="B299" s="236"/>
      <c r="C299" s="236"/>
      <c r="D299" s="236"/>
    </row>
    <row r="300" spans="1:1008" ht="43.5" customHeight="1">
      <c r="A300" s="184" t="s">
        <v>192</v>
      </c>
      <c r="B300" s="185"/>
      <c r="C300" s="185"/>
      <c r="D300" s="237"/>
    </row>
    <row r="301" spans="1:1008" ht="27" customHeight="1">
      <c r="A301" s="198" t="s">
        <v>222</v>
      </c>
      <c r="B301" s="199"/>
      <c r="C301" s="200"/>
      <c r="D301" s="48" t="s">
        <v>8</v>
      </c>
    </row>
    <row r="302" spans="1:1008" ht="27" customHeight="1">
      <c r="A302" s="198" t="s">
        <v>193</v>
      </c>
      <c r="B302" s="199"/>
      <c r="C302" s="200"/>
      <c r="D302" s="49" t="s">
        <v>3</v>
      </c>
    </row>
    <row r="303" spans="1:1008" ht="27" customHeight="1">
      <c r="A303" s="184" t="s">
        <v>113</v>
      </c>
      <c r="B303" s="185"/>
      <c r="C303" s="186"/>
      <c r="D303" s="95"/>
      <c r="E303" s="12">
        <v>3</v>
      </c>
    </row>
    <row r="304" spans="1:1008" ht="27" customHeight="1">
      <c r="A304" s="184" t="s">
        <v>114</v>
      </c>
      <c r="B304" s="185"/>
      <c r="C304" s="186"/>
      <c r="D304" s="95"/>
      <c r="E304" s="12">
        <v>3</v>
      </c>
    </row>
    <row r="305" spans="1:5" ht="27" customHeight="1">
      <c r="A305" s="184" t="s">
        <v>115</v>
      </c>
      <c r="B305" s="185"/>
      <c r="C305" s="186"/>
      <c r="D305" s="95"/>
      <c r="E305" s="12">
        <v>3</v>
      </c>
    </row>
    <row r="306" spans="1:5" ht="27" customHeight="1">
      <c r="A306" s="184" t="s">
        <v>116</v>
      </c>
      <c r="B306" s="185"/>
      <c r="C306" s="186"/>
      <c r="D306" s="95"/>
      <c r="E306" s="12">
        <v>3</v>
      </c>
    </row>
    <row r="307" spans="1:5" ht="27" customHeight="1">
      <c r="A307" s="184" t="s">
        <v>230</v>
      </c>
      <c r="B307" s="185"/>
      <c r="C307" s="186"/>
      <c r="D307" s="95"/>
      <c r="E307" s="12">
        <v>3</v>
      </c>
    </row>
    <row r="308" spans="1:5" ht="27" customHeight="1">
      <c r="A308" s="184" t="s">
        <v>231</v>
      </c>
      <c r="B308" s="185"/>
      <c r="C308" s="186"/>
      <c r="D308" s="95"/>
      <c r="E308" s="12">
        <v>3</v>
      </c>
    </row>
    <row r="309" spans="1:5" ht="27" customHeight="1">
      <c r="A309" s="184" t="s">
        <v>232</v>
      </c>
      <c r="B309" s="185"/>
      <c r="C309" s="186"/>
      <c r="D309" s="95"/>
      <c r="E309" s="12">
        <v>3</v>
      </c>
    </row>
    <row r="310" spans="1:5" ht="27" customHeight="1">
      <c r="A310" s="184" t="s">
        <v>233</v>
      </c>
      <c r="B310" s="185"/>
      <c r="C310" s="186"/>
      <c r="D310" s="95"/>
      <c r="E310" s="12">
        <v>3</v>
      </c>
    </row>
    <row r="311" spans="1:5" ht="27" customHeight="1">
      <c r="A311" s="184" t="s">
        <v>234</v>
      </c>
      <c r="B311" s="185"/>
      <c r="C311" s="186"/>
      <c r="D311" s="95"/>
      <c r="E311" s="12">
        <v>3</v>
      </c>
    </row>
    <row r="312" spans="1:5" ht="27" customHeight="1">
      <c r="A312" s="184" t="s">
        <v>235</v>
      </c>
      <c r="B312" s="185"/>
      <c r="C312" s="186"/>
      <c r="D312" s="95"/>
      <c r="E312" s="12">
        <v>3</v>
      </c>
    </row>
    <row r="313" spans="1:5" ht="27" customHeight="1">
      <c r="A313" s="198" t="s">
        <v>177</v>
      </c>
      <c r="B313" s="199"/>
      <c r="C313" s="200"/>
      <c r="D313" s="49" t="s">
        <v>3</v>
      </c>
    </row>
    <row r="314" spans="1:5" ht="27" customHeight="1">
      <c r="A314" s="184" t="s">
        <v>117</v>
      </c>
      <c r="B314" s="185"/>
      <c r="C314" s="186"/>
      <c r="D314" s="2"/>
      <c r="E314" s="12">
        <v>3</v>
      </c>
    </row>
    <row r="315" spans="1:5" ht="27" customHeight="1">
      <c r="A315" s="184" t="s">
        <v>118</v>
      </c>
      <c r="B315" s="185"/>
      <c r="C315" s="186"/>
      <c r="D315" s="2"/>
      <c r="E315" s="12">
        <v>3</v>
      </c>
    </row>
    <row r="316" spans="1:5" ht="27" customHeight="1">
      <c r="A316" s="184" t="s">
        <v>119</v>
      </c>
      <c r="B316" s="185"/>
      <c r="C316" s="186"/>
      <c r="D316" s="2"/>
      <c r="E316" s="12">
        <v>3</v>
      </c>
    </row>
    <row r="317" spans="1:5" ht="27" customHeight="1">
      <c r="A317" s="184" t="s">
        <v>120</v>
      </c>
      <c r="B317" s="185"/>
      <c r="C317" s="186"/>
      <c r="D317" s="2"/>
      <c r="E317" s="12">
        <v>3</v>
      </c>
    </row>
    <row r="318" spans="1:5" ht="27" customHeight="1">
      <c r="A318" s="184" t="s">
        <v>121</v>
      </c>
      <c r="B318" s="185"/>
      <c r="C318" s="186"/>
      <c r="D318" s="2"/>
      <c r="E318" s="12">
        <v>3</v>
      </c>
    </row>
    <row r="319" spans="1:5" ht="27" customHeight="1">
      <c r="A319" s="184" t="s">
        <v>122</v>
      </c>
      <c r="B319" s="185"/>
      <c r="C319" s="186"/>
      <c r="D319" s="2"/>
      <c r="E319" s="12">
        <v>3</v>
      </c>
    </row>
    <row r="320" spans="1:5" ht="27" customHeight="1">
      <c r="A320" s="184" t="s">
        <v>123</v>
      </c>
      <c r="B320" s="185"/>
      <c r="C320" s="186"/>
      <c r="D320" s="2"/>
      <c r="E320" s="12">
        <v>3</v>
      </c>
    </row>
    <row r="321" spans="1:5" ht="27" customHeight="1">
      <c r="A321" s="184" t="s">
        <v>124</v>
      </c>
      <c r="B321" s="185"/>
      <c r="C321" s="186"/>
      <c r="D321" s="2"/>
      <c r="E321" s="12">
        <v>3</v>
      </c>
    </row>
    <row r="322" spans="1:5" ht="27" customHeight="1">
      <c r="A322" s="194" t="s">
        <v>236</v>
      </c>
      <c r="B322" s="194"/>
      <c r="C322" s="194"/>
      <c r="D322" s="55">
        <f>SUM(D303:D321)</f>
        <v>0</v>
      </c>
      <c r="E322" s="13">
        <f>SUM(E303:E321)</f>
        <v>54</v>
      </c>
    </row>
    <row r="323" spans="1:5" ht="80.25" customHeight="1" thickBot="1">
      <c r="A323" s="76" t="s">
        <v>103</v>
      </c>
      <c r="B323" s="240" t="s">
        <v>158</v>
      </c>
      <c r="C323" s="240"/>
      <c r="D323" s="240"/>
      <c r="E323" s="12"/>
    </row>
    <row r="324" spans="1:5" ht="25.5" customHeight="1">
      <c r="A324" s="187" t="s">
        <v>481</v>
      </c>
      <c r="B324" s="188"/>
      <c r="C324" s="57" t="s">
        <v>179</v>
      </c>
      <c r="D324" s="58" t="s">
        <v>180</v>
      </c>
    </row>
    <row r="325" spans="1:5" ht="25.5" customHeight="1" thickBot="1">
      <c r="A325" s="189"/>
      <c r="B325" s="190"/>
      <c r="C325" s="77">
        <f>D322</f>
        <v>0</v>
      </c>
      <c r="D325" s="60">
        <f>C325/54*100</f>
        <v>0</v>
      </c>
    </row>
    <row r="326" spans="1:5" ht="15" customHeight="1" thickBot="1">
      <c r="A326" s="191"/>
      <c r="B326" s="192"/>
      <c r="C326" s="192"/>
      <c r="D326" s="193"/>
    </row>
    <row r="327" spans="1:5" ht="24.75" customHeight="1">
      <c r="A327" s="187" t="s">
        <v>237</v>
      </c>
      <c r="B327" s="188"/>
      <c r="C327" s="57" t="s">
        <v>208</v>
      </c>
      <c r="D327" s="63" t="s">
        <v>209</v>
      </c>
    </row>
    <row r="328" spans="1:5" ht="24.75" customHeight="1" thickBot="1">
      <c r="A328" s="189"/>
      <c r="B328" s="190"/>
      <c r="C328" s="70">
        <f>C325</f>
        <v>0</v>
      </c>
      <c r="D328" s="65">
        <f>C328/54*100</f>
        <v>0</v>
      </c>
      <c r="E328" s="13">
        <f>E322</f>
        <v>54</v>
      </c>
    </row>
    <row r="329" spans="1:5" ht="15" customHeight="1" thickBot="1">
      <c r="A329" s="351"/>
      <c r="B329" s="352"/>
      <c r="C329" s="352"/>
      <c r="D329" s="353"/>
    </row>
    <row r="330" spans="1:5" ht="15" customHeight="1" thickBot="1">
      <c r="A330" s="187" t="s">
        <v>238</v>
      </c>
      <c r="B330" s="188"/>
      <c r="C330" s="78" t="s">
        <v>167</v>
      </c>
      <c r="D330" s="79" t="s">
        <v>168</v>
      </c>
      <c r="E330" s="13">
        <f>E328+E297+E268+E179</f>
        <v>393</v>
      </c>
    </row>
    <row r="331" spans="1:5" ht="36.75" customHeight="1">
      <c r="A331" s="234" t="s">
        <v>239</v>
      </c>
      <c r="B331" s="235"/>
      <c r="C331" s="359">
        <f>C179+C268+C297+C328</f>
        <v>0</v>
      </c>
      <c r="D331" s="361">
        <f>C331/393*100</f>
        <v>0</v>
      </c>
    </row>
    <row r="332" spans="1:5" ht="36.75" customHeight="1" thickBot="1">
      <c r="A332" s="256" t="s">
        <v>240</v>
      </c>
      <c r="B332" s="257"/>
      <c r="C332" s="360"/>
      <c r="D332" s="362"/>
    </row>
    <row r="333" spans="1:5" ht="15" customHeight="1" thickBot="1">
      <c r="A333" s="363"/>
      <c r="B333" s="364"/>
      <c r="C333" s="341"/>
      <c r="D333" s="342"/>
    </row>
    <row r="334" spans="1:5" ht="27" customHeight="1" thickBot="1">
      <c r="A334" s="371" t="s">
        <v>241</v>
      </c>
      <c r="B334" s="371"/>
      <c r="C334" s="371"/>
      <c r="D334" s="371"/>
    </row>
    <row r="335" spans="1:5" ht="27" customHeight="1" thickBot="1">
      <c r="A335" s="350" t="s">
        <v>108</v>
      </c>
      <c r="B335" s="350"/>
      <c r="C335" s="350"/>
      <c r="D335" s="350"/>
    </row>
    <row r="336" spans="1:5" ht="27" customHeight="1">
      <c r="A336" s="372" t="s">
        <v>242</v>
      </c>
      <c r="B336" s="365"/>
      <c r="C336" s="365" t="s">
        <v>243</v>
      </c>
      <c r="D336" s="366"/>
    </row>
    <row r="337" spans="1:4" ht="27" customHeight="1">
      <c r="A337" s="367" t="s">
        <v>5</v>
      </c>
      <c r="B337" s="368"/>
      <c r="C337" s="328" t="s">
        <v>244</v>
      </c>
      <c r="D337" s="329"/>
    </row>
    <row r="338" spans="1:4" ht="27" customHeight="1" thickBot="1">
      <c r="A338" s="369" t="s">
        <v>245</v>
      </c>
      <c r="B338" s="370"/>
      <c r="C338" s="332" t="s">
        <v>7</v>
      </c>
      <c r="D338" s="333"/>
    </row>
    <row r="339" spans="1:4" ht="33" customHeight="1" thickBot="1">
      <c r="A339" s="349" t="s">
        <v>246</v>
      </c>
      <c r="B339" s="349"/>
      <c r="C339" s="349"/>
      <c r="D339" s="349"/>
    </row>
    <row r="340" spans="1:4" ht="27" customHeight="1" thickBot="1">
      <c r="A340" s="80" t="s">
        <v>247</v>
      </c>
      <c r="B340" s="81" t="s">
        <v>248</v>
      </c>
      <c r="C340" s="81" t="s">
        <v>249</v>
      </c>
      <c r="D340" s="82" t="s">
        <v>102</v>
      </c>
    </row>
    <row r="341" spans="1:4" ht="27" customHeight="1">
      <c r="A341" s="83" t="s">
        <v>250</v>
      </c>
      <c r="B341" s="84">
        <v>1</v>
      </c>
      <c r="C341" s="84" t="e">
        <f>C59</f>
        <v>#VALUE!</v>
      </c>
      <c r="D341" s="85" t="e">
        <f>D59</f>
        <v>#VALUE!</v>
      </c>
    </row>
    <row r="342" spans="1:4" ht="27" customHeight="1">
      <c r="A342" s="86" t="s">
        <v>251</v>
      </c>
      <c r="B342" s="87">
        <v>1</v>
      </c>
      <c r="C342" s="87">
        <f>C83</f>
        <v>0</v>
      </c>
      <c r="D342" s="88">
        <f>D83</f>
        <v>0</v>
      </c>
    </row>
    <row r="343" spans="1:4" ht="27" customHeight="1" thickBot="1">
      <c r="A343" s="89" t="s">
        <v>252</v>
      </c>
      <c r="B343" s="59">
        <v>3</v>
      </c>
      <c r="C343" s="59">
        <f>C331</f>
        <v>0</v>
      </c>
      <c r="D343" s="60">
        <f>D331</f>
        <v>0</v>
      </c>
    </row>
    <row r="344" spans="1:4" ht="27" customHeight="1" thickBot="1">
      <c r="A344" s="356"/>
      <c r="B344" s="356"/>
      <c r="C344" s="356"/>
      <c r="D344" s="356"/>
    </row>
    <row r="345" spans="1:4" ht="42" customHeight="1" thickBot="1">
      <c r="A345" s="357" t="s">
        <v>109</v>
      </c>
      <c r="B345" s="357"/>
      <c r="C345" s="90" t="e">
        <f>IF(D345&gt;50,"SATISFATÓRIO","INSATISFATÓRIO")</f>
        <v>#VALUE!</v>
      </c>
      <c r="D345" s="91" t="e">
        <f>((C341/12*1)+(C342/42*1)+(C343/393*3))/5*100</f>
        <v>#VALUE!</v>
      </c>
    </row>
    <row r="346" spans="1:4" ht="15.75" thickBot="1">
      <c r="A346" s="358"/>
      <c r="B346" s="358"/>
      <c r="C346" s="358"/>
      <c r="D346" s="358"/>
    </row>
    <row r="347" spans="1:4">
      <c r="A347" s="125" t="s">
        <v>110</v>
      </c>
      <c r="B347" s="125"/>
      <c r="C347" s="125"/>
      <c r="D347" s="125"/>
    </row>
    <row r="348" spans="1:4">
      <c r="A348" s="126" t="s">
        <v>253</v>
      </c>
      <c r="B348" s="126"/>
      <c r="C348" s="126"/>
      <c r="D348" s="126"/>
    </row>
    <row r="349" spans="1:4" ht="64.5" customHeight="1" thickBot="1">
      <c r="A349" s="127"/>
      <c r="B349" s="127"/>
      <c r="C349" s="127"/>
      <c r="D349" s="127"/>
    </row>
    <row r="350" spans="1:4" ht="15" customHeight="1">
      <c r="A350" s="128" t="s">
        <v>111</v>
      </c>
      <c r="B350" s="128"/>
      <c r="C350" s="128"/>
      <c r="D350" s="128"/>
    </row>
    <row r="351" spans="1:4" ht="65.25" customHeight="1" thickBot="1">
      <c r="A351" s="127"/>
      <c r="B351" s="127"/>
      <c r="C351" s="127"/>
      <c r="D351" s="127"/>
    </row>
    <row r="352" spans="1:4">
      <c r="A352" s="247" t="s">
        <v>112</v>
      </c>
      <c r="B352" s="247"/>
      <c r="C352" s="247"/>
      <c r="D352" s="247"/>
    </row>
    <row r="353" spans="1:4" ht="30" customHeight="1" thickBot="1">
      <c r="A353" s="92" t="s">
        <v>254</v>
      </c>
      <c r="B353" s="6"/>
      <c r="C353" s="93" t="s">
        <v>105</v>
      </c>
      <c r="D353" s="7"/>
    </row>
  </sheetData>
  <sheetProtection algorithmName="SHA-512" hashValue="xaTAk+Tn7plhfMeAjqTDyAEqNcmT40ERTCjycp8Dv6v5vJwXl+WILnVO01noCnbVWS8I8w2FfS/gdniu8tlyyg==" saltValue="yr5NlDZOfAvmaLmZmuUfrg==" spinCount="100000" sheet="1" formatRows="0"/>
  <mergeCells count="347">
    <mergeCell ref="A1:D1"/>
    <mergeCell ref="A2:D2"/>
    <mergeCell ref="A344:D344"/>
    <mergeCell ref="A345:B345"/>
    <mergeCell ref="A346:D346"/>
    <mergeCell ref="A347:D347"/>
    <mergeCell ref="C331:C332"/>
    <mergeCell ref="D331:D332"/>
    <mergeCell ref="A332:B332"/>
    <mergeCell ref="A333:D333"/>
    <mergeCell ref="C336:D336"/>
    <mergeCell ref="A337:B337"/>
    <mergeCell ref="C337:D337"/>
    <mergeCell ref="A338:B338"/>
    <mergeCell ref="C338:D338"/>
    <mergeCell ref="A334:D334"/>
    <mergeCell ref="A336:B336"/>
    <mergeCell ref="A240:C240"/>
    <mergeCell ref="A241:C241"/>
    <mergeCell ref="A253:C253"/>
    <mergeCell ref="A244:C244"/>
    <mergeCell ref="A245:C245"/>
    <mergeCell ref="A295:D295"/>
    <mergeCell ref="A223:C223"/>
    <mergeCell ref="A339:D339"/>
    <mergeCell ref="A267:B268"/>
    <mergeCell ref="B292:D292"/>
    <mergeCell ref="A227:C227"/>
    <mergeCell ref="A228:C228"/>
    <mergeCell ref="A234:C234"/>
    <mergeCell ref="A308:C308"/>
    <mergeCell ref="A221:C221"/>
    <mergeCell ref="A233:C233"/>
    <mergeCell ref="A258:C258"/>
    <mergeCell ref="A255:C255"/>
    <mergeCell ref="A230:C230"/>
    <mergeCell ref="A231:C231"/>
    <mergeCell ref="A232:C232"/>
    <mergeCell ref="A248:C248"/>
    <mergeCell ref="A249:C249"/>
    <mergeCell ref="A250:C250"/>
    <mergeCell ref="A251:C251"/>
    <mergeCell ref="A252:C252"/>
    <mergeCell ref="A246:C246"/>
    <mergeCell ref="A316:C316"/>
    <mergeCell ref="A269:D269"/>
    <mergeCell ref="A335:D335"/>
    <mergeCell ref="A329:D329"/>
    <mergeCell ref="A108:C108"/>
    <mergeCell ref="A109:C109"/>
    <mergeCell ref="B208:D208"/>
    <mergeCell ref="A209:B210"/>
    <mergeCell ref="B235:D235"/>
    <mergeCell ref="A236:B237"/>
    <mergeCell ref="B263:D263"/>
    <mergeCell ref="A264:B265"/>
    <mergeCell ref="A266:D266"/>
    <mergeCell ref="A177:D177"/>
    <mergeCell ref="A262:C262"/>
    <mergeCell ref="A214:C214"/>
    <mergeCell ref="A229:C229"/>
    <mergeCell ref="A226:C226"/>
    <mergeCell ref="A224:C224"/>
    <mergeCell ref="A196:D196"/>
    <mergeCell ref="A247:C247"/>
    <mergeCell ref="A242:C242"/>
    <mergeCell ref="A243:C243"/>
    <mergeCell ref="A211:D211"/>
    <mergeCell ref="A207:C207"/>
    <mergeCell ref="A161:C161"/>
    <mergeCell ref="A162:C162"/>
    <mergeCell ref="A215:C215"/>
    <mergeCell ref="A33:C33"/>
    <mergeCell ref="B35:D35"/>
    <mergeCell ref="A40:C40"/>
    <mergeCell ref="B42:D42"/>
    <mergeCell ref="A47:C47"/>
    <mergeCell ref="B49:D49"/>
    <mergeCell ref="A54:C54"/>
    <mergeCell ref="A43:C43"/>
    <mergeCell ref="A44:C44"/>
    <mergeCell ref="A36:C36"/>
    <mergeCell ref="A37:C37"/>
    <mergeCell ref="A38:C38"/>
    <mergeCell ref="A52:C52"/>
    <mergeCell ref="A46:C46"/>
    <mergeCell ref="A53:C53"/>
    <mergeCell ref="A48:C48"/>
    <mergeCell ref="A50:C50"/>
    <mergeCell ref="A51:C51"/>
    <mergeCell ref="A39:C39"/>
    <mergeCell ref="A41:C41"/>
    <mergeCell ref="A45:C45"/>
    <mergeCell ref="C22:D22"/>
    <mergeCell ref="A29:C29"/>
    <mergeCell ref="A23:B23"/>
    <mergeCell ref="C23:D23"/>
    <mergeCell ref="A24:B24"/>
    <mergeCell ref="C24:D24"/>
    <mergeCell ref="A25:B25"/>
    <mergeCell ref="C25:D25"/>
    <mergeCell ref="A26:D26"/>
    <mergeCell ref="A27:D27"/>
    <mergeCell ref="A28:D28"/>
    <mergeCell ref="A216:C216"/>
    <mergeCell ref="A217:C217"/>
    <mergeCell ref="A218:C218"/>
    <mergeCell ref="A219:C219"/>
    <mergeCell ref="A3:D3"/>
    <mergeCell ref="A4:D4"/>
    <mergeCell ref="A5:D5"/>
    <mergeCell ref="B6:D6"/>
    <mergeCell ref="A7:D7"/>
    <mergeCell ref="A8:D8"/>
    <mergeCell ref="A9:D9"/>
    <mergeCell ref="B10:D10"/>
    <mergeCell ref="B11:D11"/>
    <mergeCell ref="B12:D12"/>
    <mergeCell ref="B13:D13"/>
    <mergeCell ref="B14:D14"/>
    <mergeCell ref="A16:D16"/>
    <mergeCell ref="A18:D18"/>
    <mergeCell ref="A20:D20"/>
    <mergeCell ref="A21:B21"/>
    <mergeCell ref="C21:D21"/>
    <mergeCell ref="A22:B22"/>
    <mergeCell ref="A160:C160"/>
    <mergeCell ref="A104:C104"/>
    <mergeCell ref="A105:C105"/>
    <mergeCell ref="A97:C97"/>
    <mergeCell ref="A98:C98"/>
    <mergeCell ref="A99:C99"/>
    <mergeCell ref="A100:C100"/>
    <mergeCell ref="A94:D94"/>
    <mergeCell ref="A220:C220"/>
    <mergeCell ref="A200:C200"/>
    <mergeCell ref="A201:C201"/>
    <mergeCell ref="A202:C202"/>
    <mergeCell ref="A180:D180"/>
    <mergeCell ref="A171:C171"/>
    <mergeCell ref="A172:C172"/>
    <mergeCell ref="A173:C173"/>
    <mergeCell ref="A165:C165"/>
    <mergeCell ref="A166:C166"/>
    <mergeCell ref="A167:C167"/>
    <mergeCell ref="A168:C168"/>
    <mergeCell ref="A169:C169"/>
    <mergeCell ref="A170:C170"/>
    <mergeCell ref="B174:D174"/>
    <mergeCell ref="A175:B176"/>
    <mergeCell ref="A213:C213"/>
    <mergeCell ref="A107:C107"/>
    <mergeCell ref="A110:C110"/>
    <mergeCell ref="A111:C111"/>
    <mergeCell ref="A112:C112"/>
    <mergeCell ref="A113:C113"/>
    <mergeCell ref="A163:C163"/>
    <mergeCell ref="A164:C164"/>
    <mergeCell ref="A156:C156"/>
    <mergeCell ref="A116:B117"/>
    <mergeCell ref="A199:C199"/>
    <mergeCell ref="A157:C157"/>
    <mergeCell ref="A158:C158"/>
    <mergeCell ref="A159:C159"/>
    <mergeCell ref="A154:D154"/>
    <mergeCell ref="A155:D155"/>
    <mergeCell ref="A148:C148"/>
    <mergeCell ref="A149:C149"/>
    <mergeCell ref="A150:C150"/>
    <mergeCell ref="B151:D151"/>
    <mergeCell ref="A152:B153"/>
    <mergeCell ref="A144:C144"/>
    <mergeCell ref="A203:C203"/>
    <mergeCell ref="A204:C204"/>
    <mergeCell ref="A205:C205"/>
    <mergeCell ref="A134:C134"/>
    <mergeCell ref="B135:D135"/>
    <mergeCell ref="A125:C125"/>
    <mergeCell ref="A126:C126"/>
    <mergeCell ref="A120:C120"/>
    <mergeCell ref="A127:C127"/>
    <mergeCell ref="A123:C123"/>
    <mergeCell ref="A124:C124"/>
    <mergeCell ref="B56:D56"/>
    <mergeCell ref="A58:B58"/>
    <mergeCell ref="A59:B59"/>
    <mergeCell ref="C59:C60"/>
    <mergeCell ref="D59:D60"/>
    <mergeCell ref="A60:B60"/>
    <mergeCell ref="A57:D57"/>
    <mergeCell ref="A103:C103"/>
    <mergeCell ref="A147:C147"/>
    <mergeCell ref="A132:C132"/>
    <mergeCell ref="A133:C133"/>
    <mergeCell ref="A140:C140"/>
    <mergeCell ref="A141:C141"/>
    <mergeCell ref="A142:C142"/>
    <mergeCell ref="A143:C143"/>
    <mergeCell ref="A145:C145"/>
    <mergeCell ref="A146:C146"/>
    <mergeCell ref="A139:D139"/>
    <mergeCell ref="A136:B137"/>
    <mergeCell ref="A128:C128"/>
    <mergeCell ref="A129:C129"/>
    <mergeCell ref="A130:C130"/>
    <mergeCell ref="A131:C131"/>
    <mergeCell ref="A122:C122"/>
    <mergeCell ref="A82:B82"/>
    <mergeCell ref="A83:B83"/>
    <mergeCell ref="C83:C84"/>
    <mergeCell ref="D83:D84"/>
    <mergeCell ref="A84:B84"/>
    <mergeCell ref="A65:C65"/>
    <mergeCell ref="A66:C66"/>
    <mergeCell ref="A95:C95"/>
    <mergeCell ref="A85:D85"/>
    <mergeCell ref="A86:D86"/>
    <mergeCell ref="A87:D87"/>
    <mergeCell ref="A88:D88"/>
    <mergeCell ref="A91:D91"/>
    <mergeCell ref="A92:D92"/>
    <mergeCell ref="A72:C72"/>
    <mergeCell ref="A73:C73"/>
    <mergeCell ref="A75:C75"/>
    <mergeCell ref="A76:C76"/>
    <mergeCell ref="A77:C77"/>
    <mergeCell ref="A78:C78"/>
    <mergeCell ref="A352:D352"/>
    <mergeCell ref="A349:D349"/>
    <mergeCell ref="A350:D350"/>
    <mergeCell ref="A351:D351"/>
    <mergeCell ref="A348:D348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99:D299"/>
    <mergeCell ref="A300:D300"/>
    <mergeCell ref="A301:C301"/>
    <mergeCell ref="A302:C302"/>
    <mergeCell ref="A303:C303"/>
    <mergeCell ref="A304:C304"/>
    <mergeCell ref="A305:C305"/>
    <mergeCell ref="A212:D212"/>
    <mergeCell ref="A238:D238"/>
    <mergeCell ref="A239:D239"/>
    <mergeCell ref="A106:C106"/>
    <mergeCell ref="A254:C254"/>
    <mergeCell ref="A256:C256"/>
    <mergeCell ref="A257:C257"/>
    <mergeCell ref="A101:C101"/>
    <mergeCell ref="A102:C102"/>
    <mergeCell ref="A206:C206"/>
    <mergeCell ref="A198:C198"/>
    <mergeCell ref="A182:D182"/>
    <mergeCell ref="A181:D181"/>
    <mergeCell ref="A178:B179"/>
    <mergeCell ref="B115:D115"/>
    <mergeCell ref="A119:D119"/>
    <mergeCell ref="A121:C121"/>
    <mergeCell ref="A114:C114"/>
    <mergeCell ref="A183:C183"/>
    <mergeCell ref="A184:C184"/>
    <mergeCell ref="A185:C185"/>
    <mergeCell ref="A186:C186"/>
    <mergeCell ref="A187:C187"/>
    <mergeCell ref="A188:C188"/>
    <mergeCell ref="A330:B330"/>
    <mergeCell ref="A331:B331"/>
    <mergeCell ref="A270:D270"/>
    <mergeCell ref="A271:D271"/>
    <mergeCell ref="A225:C225"/>
    <mergeCell ref="A222:C222"/>
    <mergeCell ref="A189:C189"/>
    <mergeCell ref="A190:C190"/>
    <mergeCell ref="A191:C191"/>
    <mergeCell ref="A192:C192"/>
    <mergeCell ref="A197:D197"/>
    <mergeCell ref="B193:D193"/>
    <mergeCell ref="A194:B195"/>
    <mergeCell ref="A320:C320"/>
    <mergeCell ref="A321:C321"/>
    <mergeCell ref="A322:C322"/>
    <mergeCell ref="B323:D323"/>
    <mergeCell ref="A288:C288"/>
    <mergeCell ref="A289:C289"/>
    <mergeCell ref="A285:C285"/>
    <mergeCell ref="A286:C286"/>
    <mergeCell ref="A287:C287"/>
    <mergeCell ref="A306:C306"/>
    <mergeCell ref="A307:C307"/>
    <mergeCell ref="A19:D19"/>
    <mergeCell ref="A30:C30"/>
    <mergeCell ref="A31:C31"/>
    <mergeCell ref="A32:C32"/>
    <mergeCell ref="A89:D89"/>
    <mergeCell ref="A118:D118"/>
    <mergeCell ref="A138:D138"/>
    <mergeCell ref="A90:D90"/>
    <mergeCell ref="A34:C34"/>
    <mergeCell ref="A55:C55"/>
    <mergeCell ref="A67:C67"/>
    <mergeCell ref="A68:C68"/>
    <mergeCell ref="A69:C69"/>
    <mergeCell ref="A70:C70"/>
    <mergeCell ref="A71:C71"/>
    <mergeCell ref="A74:C74"/>
    <mergeCell ref="A61:D61"/>
    <mergeCell ref="A62:D62"/>
    <mergeCell ref="A93:D93"/>
    <mergeCell ref="A96:C96"/>
    <mergeCell ref="A63:D63"/>
    <mergeCell ref="A64:C64"/>
    <mergeCell ref="B80:D80"/>
    <mergeCell ref="A81:D81"/>
    <mergeCell ref="B15:D15"/>
    <mergeCell ref="B17:D17"/>
    <mergeCell ref="A259:C259"/>
    <mergeCell ref="A260:C260"/>
    <mergeCell ref="A261:C261"/>
    <mergeCell ref="A324:B325"/>
    <mergeCell ref="A326:D326"/>
    <mergeCell ref="A327:B328"/>
    <mergeCell ref="A290:C290"/>
    <mergeCell ref="A291:C291"/>
    <mergeCell ref="A293:B294"/>
    <mergeCell ref="A296:B297"/>
    <mergeCell ref="A298:D298"/>
    <mergeCell ref="A317:C317"/>
    <mergeCell ref="A318:C318"/>
    <mergeCell ref="A319:C319"/>
    <mergeCell ref="A309:C309"/>
    <mergeCell ref="A310:C310"/>
    <mergeCell ref="A311:C311"/>
    <mergeCell ref="A312:C312"/>
    <mergeCell ref="A313:C313"/>
    <mergeCell ref="A314:C314"/>
    <mergeCell ref="A315:C315"/>
    <mergeCell ref="A284:C284"/>
  </mergeCells>
  <conditionalFormatting sqref="C345">
    <cfRule type="containsText" dxfId="11" priority="4" operator="containsText" text="INSATISFATÓRIO">
      <formula>NOT(ISERROR(SEARCH("INSATISFATÓRIO",C345)))</formula>
    </cfRule>
  </conditionalFormatting>
  <conditionalFormatting sqref="D345">
    <cfRule type="cellIs" dxfId="10" priority="1" operator="between">
      <formula>0</formula>
      <formula>50</formula>
    </cfRule>
    <cfRule type="cellIs" dxfId="9" priority="2" operator="between">
      <formula>0</formula>
      <formula>50</formula>
    </cfRule>
    <cfRule type="cellIs" dxfId="8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DADOS!$A$1</xm:f>
          </x14:formula1>
          <xm:sqref>D51:D54 D30:D33 D37:D40 D44:D47</xm:sqref>
        </x14:dataValidation>
        <x14:dataValidation type="list" allowBlank="1" showInputMessage="1" showErrorMessage="1" xr:uid="{00000000-0002-0000-0100-000001000000}">
          <x14:formula1>
            <xm:f>DADOS!$A$2:$A$5</xm:f>
          </x14:formula1>
          <xm:sqref>D314:D321 D65:D78 D97:D109 D111:D113 D122:D129 D131:D133 D142:D145 D147:D149 D158:D165 D167:D172 D185:D188 D190:D191 D200:D202 D204:D206 D215:D223 D225:D233 D242:D254 D256:D261 D274:D280 D282:D290 D303:D312</xm:sqref>
        </x14:dataValidation>
        <x14:dataValidation type="list" allowBlank="1" showInputMessage="1" showErrorMessage="1" xr:uid="{00000000-0002-0000-0100-000002000000}">
          <x14:formula1>
            <xm:f>DADOS!$B$1:$B$33</xm:f>
          </x14:formula1>
          <xm:sqref>B14:D14</xm:sqref>
        </x14:dataValidation>
        <x14:dataValidation type="list" allowBlank="1" showInputMessage="1" showErrorMessage="1" xr:uid="{00000000-0002-0000-0100-000003000000}">
          <x14:formula1>
            <xm:f>DADOS!$C$1:$C$135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56"/>
  <sheetViews>
    <sheetView view="pageBreakPreview" zoomScaleNormal="100" zoomScaleSheetLayoutView="100" workbookViewId="0">
      <selection activeCell="B15" sqref="B15:D15"/>
    </sheetView>
  </sheetViews>
  <sheetFormatPr defaultColWidth="8.85546875" defaultRowHeight="27" customHeight="1"/>
  <cols>
    <col min="1" max="4" width="34.42578125" customWidth="1"/>
    <col min="5" max="5" width="29.42578125" style="13" hidden="1" customWidth="1"/>
  </cols>
  <sheetData>
    <row r="1" spans="1:5" ht="39.950000000000003" customHeight="1">
      <c r="A1" s="354" t="s">
        <v>489</v>
      </c>
      <c r="B1" s="354"/>
      <c r="C1" s="354"/>
      <c r="D1" s="354"/>
    </row>
    <row r="2" spans="1:5" ht="39.950000000000003" customHeight="1" thickBot="1">
      <c r="A2" s="355" t="s">
        <v>487</v>
      </c>
      <c r="B2" s="355"/>
      <c r="C2" s="355"/>
      <c r="D2" s="355"/>
    </row>
    <row r="3" spans="1:5" ht="27" customHeight="1" thickBot="1">
      <c r="A3" s="373" t="s">
        <v>141</v>
      </c>
      <c r="B3" s="373"/>
      <c r="C3" s="373"/>
      <c r="D3" s="373"/>
      <c r="E3" s="12"/>
    </row>
    <row r="4" spans="1:5" ht="27" customHeight="1" thickBot="1">
      <c r="A4" s="374"/>
      <c r="B4" s="375"/>
      <c r="C4" s="375"/>
      <c r="D4" s="376"/>
      <c r="E4" s="12"/>
    </row>
    <row r="5" spans="1:5" ht="27" customHeight="1" thickBot="1">
      <c r="A5" s="377" t="s">
        <v>142</v>
      </c>
      <c r="B5" s="377"/>
      <c r="C5" s="377"/>
      <c r="D5" s="377"/>
      <c r="E5" s="12"/>
    </row>
    <row r="6" spans="1:5" ht="27" customHeight="1" thickBot="1">
      <c r="A6" s="99" t="s">
        <v>143</v>
      </c>
      <c r="B6" s="378" t="s">
        <v>255</v>
      </c>
      <c r="C6" s="379"/>
      <c r="D6" s="380"/>
      <c r="E6" s="12"/>
    </row>
    <row r="7" spans="1:5" ht="27" customHeight="1" thickBot="1">
      <c r="A7" s="381"/>
      <c r="B7" s="381"/>
      <c r="C7" s="381"/>
      <c r="D7" s="381"/>
      <c r="E7" s="12"/>
    </row>
    <row r="8" spans="1:5" ht="27" customHeight="1" thickBot="1">
      <c r="A8" s="382" t="s">
        <v>420</v>
      </c>
      <c r="B8" s="383"/>
      <c r="C8" s="383"/>
      <c r="D8" s="384"/>
      <c r="E8" s="12"/>
    </row>
    <row r="9" spans="1:5" ht="27" customHeight="1">
      <c r="A9" s="395" t="s">
        <v>146</v>
      </c>
      <c r="B9" s="396"/>
      <c r="C9" s="396"/>
      <c r="D9" s="397"/>
    </row>
    <row r="10" spans="1:5" ht="27" customHeight="1">
      <c r="A10" s="100" t="s">
        <v>0</v>
      </c>
      <c r="B10" s="398"/>
      <c r="C10" s="398"/>
      <c r="D10" s="399"/>
    </row>
    <row r="11" spans="1:5" ht="27" customHeight="1">
      <c r="A11" s="101" t="s">
        <v>1</v>
      </c>
      <c r="B11" s="400"/>
      <c r="C11" s="400"/>
      <c r="D11" s="401"/>
    </row>
    <row r="12" spans="1:5" ht="27" customHeight="1">
      <c r="A12" s="101" t="s">
        <v>147</v>
      </c>
      <c r="B12" s="307" t="s">
        <v>482</v>
      </c>
      <c r="C12" s="308"/>
      <c r="D12" s="309"/>
    </row>
    <row r="13" spans="1:5" ht="27" customHeight="1">
      <c r="A13" s="102" t="s">
        <v>148</v>
      </c>
      <c r="B13" s="402"/>
      <c r="C13" s="403"/>
      <c r="D13" s="404"/>
    </row>
    <row r="14" spans="1:5" ht="27" customHeight="1">
      <c r="A14" s="19" t="s">
        <v>484</v>
      </c>
      <c r="B14" s="400"/>
      <c r="C14" s="400"/>
      <c r="D14" s="401"/>
    </row>
    <row r="15" spans="1:5" ht="27" customHeight="1" thickBot="1">
      <c r="A15" s="103" t="s">
        <v>150</v>
      </c>
      <c r="B15" s="392"/>
      <c r="C15" s="393"/>
      <c r="D15" s="394"/>
    </row>
    <row r="16" spans="1:5" ht="27" customHeight="1">
      <c r="A16" s="385" t="s">
        <v>421</v>
      </c>
      <c r="B16" s="385"/>
      <c r="C16" s="385"/>
      <c r="D16" s="385"/>
    </row>
    <row r="17" spans="1:5" ht="27" customHeight="1">
      <c r="A17" s="104" t="s">
        <v>107</v>
      </c>
      <c r="B17" s="386"/>
      <c r="C17" s="386"/>
      <c r="D17" s="387"/>
    </row>
    <row r="18" spans="1:5" ht="27" customHeight="1" thickBot="1">
      <c r="A18" s="105" t="s">
        <v>422</v>
      </c>
      <c r="B18" s="389" t="s">
        <v>483</v>
      </c>
      <c r="C18" s="390"/>
      <c r="D18" s="391"/>
    </row>
    <row r="19" spans="1:5" ht="27" customHeight="1">
      <c r="A19" s="388" t="s">
        <v>101</v>
      </c>
      <c r="B19" s="388"/>
      <c r="C19" s="388"/>
      <c r="D19" s="388"/>
    </row>
    <row r="20" spans="1:5" ht="27" customHeight="1" thickBot="1">
      <c r="A20" s="21" t="s">
        <v>485</v>
      </c>
      <c r="B20" s="405"/>
      <c r="C20" s="406"/>
      <c r="D20" s="407"/>
    </row>
    <row r="21" spans="1:5" ht="27" customHeight="1" thickBot="1">
      <c r="A21" s="314"/>
      <c r="B21" s="314"/>
      <c r="C21" s="314"/>
      <c r="D21" s="314"/>
    </row>
    <row r="22" spans="1:5" ht="27" customHeight="1" thickBot="1">
      <c r="A22" s="201" t="s">
        <v>108</v>
      </c>
      <c r="B22" s="201"/>
      <c r="C22" s="201"/>
      <c r="D22" s="201"/>
    </row>
    <row r="23" spans="1:5" ht="27" customHeight="1" thickBot="1">
      <c r="A23" s="315" t="s">
        <v>152</v>
      </c>
      <c r="B23" s="315"/>
      <c r="C23" s="315"/>
      <c r="D23" s="315"/>
    </row>
    <row r="24" spans="1:5" ht="27" customHeight="1" thickBot="1">
      <c r="A24" s="316" t="s">
        <v>2</v>
      </c>
      <c r="B24" s="317"/>
      <c r="C24" s="317" t="s">
        <v>3</v>
      </c>
      <c r="D24" s="318"/>
      <c r="E24" s="12"/>
    </row>
    <row r="25" spans="1:5" ht="27" customHeight="1">
      <c r="A25" s="319" t="s">
        <v>463</v>
      </c>
      <c r="B25" s="320"/>
      <c r="C25" s="321">
        <v>0</v>
      </c>
      <c r="D25" s="322"/>
      <c r="E25" s="12"/>
    </row>
    <row r="26" spans="1:5" ht="27" customHeight="1">
      <c r="A26" s="326" t="s">
        <v>6</v>
      </c>
      <c r="B26" s="327"/>
      <c r="C26" s="328">
        <v>1</v>
      </c>
      <c r="D26" s="329"/>
      <c r="E26" s="12"/>
    </row>
    <row r="27" spans="1:5" ht="27" customHeight="1">
      <c r="A27" s="326" t="s">
        <v>153</v>
      </c>
      <c r="B27" s="327"/>
      <c r="C27" s="328">
        <v>2</v>
      </c>
      <c r="D27" s="329"/>
      <c r="E27" s="12"/>
    </row>
    <row r="28" spans="1:5" ht="27" customHeight="1" thickBot="1">
      <c r="A28" s="330" t="s">
        <v>4</v>
      </c>
      <c r="B28" s="331"/>
      <c r="C28" s="332">
        <v>3</v>
      </c>
      <c r="D28" s="333"/>
      <c r="E28" s="12"/>
    </row>
    <row r="29" spans="1:5" ht="27" customHeight="1" thickBot="1">
      <c r="A29" s="334"/>
      <c r="B29" s="334"/>
      <c r="C29" s="334"/>
      <c r="D29" s="334"/>
      <c r="E29" s="22"/>
    </row>
    <row r="30" spans="1:5" ht="27" customHeight="1" thickBot="1">
      <c r="A30" s="222" t="s">
        <v>182</v>
      </c>
      <c r="B30" s="222"/>
      <c r="C30" s="222"/>
      <c r="D30" s="222"/>
    </row>
    <row r="31" spans="1:5" ht="30.75" customHeight="1" thickBot="1">
      <c r="A31" s="123" t="s">
        <v>439</v>
      </c>
      <c r="B31" s="123"/>
      <c r="C31" s="123"/>
      <c r="D31" s="123"/>
    </row>
    <row r="32" spans="1:5" ht="27" customHeight="1">
      <c r="A32" s="323" t="s">
        <v>444</v>
      </c>
      <c r="B32" s="324"/>
      <c r="C32" s="325"/>
      <c r="D32" s="28" t="s">
        <v>3</v>
      </c>
    </row>
    <row r="33" spans="1:5" ht="27" customHeight="1">
      <c r="A33" s="202" t="s">
        <v>445</v>
      </c>
      <c r="B33" s="203"/>
      <c r="C33" s="204"/>
      <c r="D33" s="1"/>
    </row>
    <row r="34" spans="1:5" ht="27" customHeight="1">
      <c r="A34" s="202" t="s">
        <v>446</v>
      </c>
      <c r="B34" s="203"/>
      <c r="C34" s="204"/>
      <c r="D34" s="2"/>
    </row>
    <row r="35" spans="1:5" ht="27" customHeight="1">
      <c r="A35" s="202" t="s">
        <v>447</v>
      </c>
      <c r="B35" s="203"/>
      <c r="C35" s="204"/>
      <c r="D35" s="2"/>
    </row>
    <row r="36" spans="1:5" ht="27" customHeight="1">
      <c r="A36" s="202" t="s">
        <v>448</v>
      </c>
      <c r="B36" s="203"/>
      <c r="C36" s="204"/>
      <c r="D36" s="2"/>
    </row>
    <row r="37" spans="1:5" ht="27" customHeight="1" thickBot="1">
      <c r="A37" s="214" t="s">
        <v>157</v>
      </c>
      <c r="B37" s="214"/>
      <c r="C37" s="214"/>
      <c r="D37" s="25" t="str">
        <f>IF(COUNTIF($D33:$D36,"x") &lt; 2,IF(D33="x",0,IF(D34="x",1,IF(D35="x",2,IF(D36="x",3,"-")))),"ERRO - Escolher apenas UMA opção")</f>
        <v>-</v>
      </c>
      <c r="E37" s="13">
        <v>3</v>
      </c>
    </row>
    <row r="38" spans="1:5" ht="80.25" customHeight="1" thickBot="1">
      <c r="A38" s="26" t="s">
        <v>103</v>
      </c>
      <c r="B38" s="408" t="s">
        <v>158</v>
      </c>
      <c r="C38" s="408"/>
      <c r="D38" s="408"/>
    </row>
    <row r="39" spans="1:5" ht="27" customHeight="1">
      <c r="A39" s="338" t="s">
        <v>449</v>
      </c>
      <c r="B39" s="338"/>
      <c r="C39" s="338"/>
      <c r="D39" s="28" t="s">
        <v>3</v>
      </c>
    </row>
    <row r="40" spans="1:5" ht="30" customHeight="1">
      <c r="A40" s="335" t="s">
        <v>159</v>
      </c>
      <c r="B40" s="335"/>
      <c r="C40" s="335"/>
      <c r="D40" s="2"/>
    </row>
    <row r="41" spans="1:5" ht="33.75" customHeight="1">
      <c r="A41" s="335" t="s">
        <v>160</v>
      </c>
      <c r="B41" s="335"/>
      <c r="C41" s="335"/>
      <c r="D41" s="2"/>
    </row>
    <row r="42" spans="1:5" ht="34.5" customHeight="1">
      <c r="A42" s="335" t="s">
        <v>161</v>
      </c>
      <c r="B42" s="335"/>
      <c r="C42" s="335"/>
      <c r="D42" s="2"/>
    </row>
    <row r="43" spans="1:5" ht="36.75" customHeight="1">
      <c r="A43" s="335" t="s">
        <v>162</v>
      </c>
      <c r="B43" s="335"/>
      <c r="C43" s="335"/>
      <c r="D43" s="2"/>
    </row>
    <row r="44" spans="1:5" ht="27" customHeight="1">
      <c r="A44" s="244" t="s">
        <v>163</v>
      </c>
      <c r="B44" s="244"/>
      <c r="C44" s="244"/>
      <c r="D44" s="29" t="str">
        <f>IF(COUNTIF($D40:$D43,"x") &lt; 2,IF(D40="x",0,IF(D41="x",1,IF(D42="x",2,IF(D43="x",3,"-")))),"ERRO - Escolher apenas UMA opção")</f>
        <v>-</v>
      </c>
      <c r="E44" s="13">
        <v>3</v>
      </c>
    </row>
    <row r="45" spans="1:5" ht="80.25" customHeight="1" thickBot="1">
      <c r="A45" s="30" t="s">
        <v>103</v>
      </c>
      <c r="B45" s="408" t="s">
        <v>158</v>
      </c>
      <c r="C45" s="408"/>
      <c r="D45" s="408"/>
      <c r="E45" s="31"/>
    </row>
    <row r="46" spans="1:5" ht="27" customHeight="1">
      <c r="A46" s="337" t="s">
        <v>450</v>
      </c>
      <c r="B46" s="337"/>
      <c r="C46" s="337"/>
      <c r="D46" s="33" t="s">
        <v>3</v>
      </c>
      <c r="E46" s="31"/>
    </row>
    <row r="47" spans="1:5" ht="27" customHeight="1">
      <c r="A47" s="336" t="s">
        <v>451</v>
      </c>
      <c r="B47" s="336"/>
      <c r="C47" s="336"/>
      <c r="D47" s="2"/>
      <c r="E47" s="31"/>
    </row>
    <row r="48" spans="1:5" ht="27" customHeight="1">
      <c r="A48" s="336" t="s">
        <v>452</v>
      </c>
      <c r="B48" s="336"/>
      <c r="C48" s="336"/>
      <c r="D48" s="2"/>
      <c r="E48" s="31"/>
    </row>
    <row r="49" spans="1:5" ht="27" customHeight="1">
      <c r="A49" s="336" t="s">
        <v>453</v>
      </c>
      <c r="B49" s="336"/>
      <c r="C49" s="336"/>
      <c r="D49" s="2"/>
    </row>
    <row r="50" spans="1:5" ht="27" customHeight="1">
      <c r="A50" s="336" t="s">
        <v>454</v>
      </c>
      <c r="B50" s="336"/>
      <c r="C50" s="336"/>
      <c r="D50" s="2"/>
    </row>
    <row r="51" spans="1:5" ht="27" customHeight="1">
      <c r="A51" s="244" t="s">
        <v>164</v>
      </c>
      <c r="B51" s="244"/>
      <c r="C51" s="244"/>
      <c r="D51" s="29" t="str">
        <f>IF(COUNTIF($D47:$D50,"x") &lt; 2,IF(D47="x",0,IF(D48="x",1,IF(D49="x",2,IF(D50="x",3,"-")))),"ERRO - Escolher apenas UMA opção")</f>
        <v>-</v>
      </c>
      <c r="E51" s="13">
        <v>3</v>
      </c>
    </row>
    <row r="52" spans="1:5" ht="79.5" customHeight="1" thickBot="1">
      <c r="A52" s="30" t="s">
        <v>103</v>
      </c>
      <c r="B52" s="230" t="s">
        <v>158</v>
      </c>
      <c r="C52" s="230"/>
      <c r="D52" s="230"/>
      <c r="E52" s="31"/>
    </row>
    <row r="53" spans="1:5" ht="27" customHeight="1">
      <c r="A53" s="339" t="s">
        <v>455</v>
      </c>
      <c r="B53" s="339"/>
      <c r="C53" s="339"/>
      <c r="D53" s="33" t="s">
        <v>3</v>
      </c>
      <c r="E53" s="31"/>
    </row>
    <row r="54" spans="1:5" ht="27" customHeight="1">
      <c r="A54" s="336" t="s">
        <v>456</v>
      </c>
      <c r="B54" s="336"/>
      <c r="C54" s="336"/>
      <c r="D54" s="2"/>
      <c r="E54" s="31"/>
    </row>
    <row r="55" spans="1:5" ht="27" customHeight="1">
      <c r="A55" s="336" t="s">
        <v>457</v>
      </c>
      <c r="B55" s="336"/>
      <c r="C55" s="336"/>
      <c r="D55" s="2"/>
      <c r="E55" s="31"/>
    </row>
    <row r="56" spans="1:5" ht="27" customHeight="1">
      <c r="A56" s="336" t="s">
        <v>458</v>
      </c>
      <c r="B56" s="336"/>
      <c r="C56" s="336"/>
      <c r="D56" s="2"/>
    </row>
    <row r="57" spans="1:5" ht="27" customHeight="1">
      <c r="A57" s="336" t="s">
        <v>459</v>
      </c>
      <c r="B57" s="336"/>
      <c r="C57" s="336"/>
      <c r="D57" s="2"/>
    </row>
    <row r="58" spans="1:5" ht="27" customHeight="1">
      <c r="A58" s="244" t="s">
        <v>165</v>
      </c>
      <c r="B58" s="244"/>
      <c r="C58" s="244"/>
      <c r="D58" s="29" t="str">
        <f>IF(COUNTIF($D54:$D57,"x") &lt; 2,IF(D54="x",0,IF(D55="x",1,IF(D56="x",2,IF(D57="x",3,"-")))),"ERRO - Escolher apenas UMA opção")</f>
        <v>-</v>
      </c>
      <c r="E58" s="13">
        <v>3</v>
      </c>
    </row>
    <row r="59" spans="1:5" ht="80.25" customHeight="1" thickBot="1">
      <c r="A59" s="30" t="s">
        <v>103</v>
      </c>
      <c r="B59" s="230" t="s">
        <v>158</v>
      </c>
      <c r="C59" s="230"/>
      <c r="D59" s="230"/>
    </row>
    <row r="60" spans="1:5" ht="27" customHeight="1" thickBot="1">
      <c r="A60" s="271"/>
      <c r="B60" s="271"/>
      <c r="C60" s="271"/>
      <c r="D60" s="271"/>
    </row>
    <row r="61" spans="1:5" ht="27" customHeight="1">
      <c r="A61" s="248" t="s">
        <v>166</v>
      </c>
      <c r="B61" s="248"/>
      <c r="C61" s="43" t="s">
        <v>167</v>
      </c>
      <c r="D61" s="35" t="s">
        <v>168</v>
      </c>
    </row>
    <row r="62" spans="1:5" ht="33" customHeight="1">
      <c r="A62" s="263" t="s">
        <v>183</v>
      </c>
      <c r="B62" s="264"/>
      <c r="C62" s="265" t="e">
        <f>D37+D44+D51+D58</f>
        <v>#VALUE!</v>
      </c>
      <c r="D62" s="267" t="e">
        <f>C62/12*100</f>
        <v>#VALUE!</v>
      </c>
      <c r="E62" s="13">
        <f>SUM(E37:E61)</f>
        <v>12</v>
      </c>
    </row>
    <row r="63" spans="1:5" ht="33" customHeight="1" thickBot="1">
      <c r="A63" s="269" t="s">
        <v>169</v>
      </c>
      <c r="B63" s="270"/>
      <c r="C63" s="266"/>
      <c r="D63" s="268"/>
    </row>
    <row r="64" spans="1:5" ht="27" customHeight="1" thickBot="1">
      <c r="A64" s="219"/>
      <c r="B64" s="220"/>
      <c r="C64" s="220"/>
      <c r="D64" s="221"/>
    </row>
    <row r="65" spans="1:5" ht="27" customHeight="1" thickBot="1">
      <c r="A65" s="222" t="s">
        <v>479</v>
      </c>
      <c r="B65" s="222"/>
      <c r="C65" s="222"/>
      <c r="D65" s="222"/>
    </row>
    <row r="66" spans="1:5" ht="27" customHeight="1" thickBot="1">
      <c r="A66" s="124" t="s">
        <v>440</v>
      </c>
      <c r="B66" s="124"/>
      <c r="C66" s="124"/>
      <c r="D66" s="124"/>
    </row>
    <row r="67" spans="1:5" ht="27" customHeight="1">
      <c r="A67" s="227" t="s">
        <v>106</v>
      </c>
      <c r="B67" s="228"/>
      <c r="C67" s="229"/>
      <c r="D67" s="37" t="s">
        <v>3</v>
      </c>
    </row>
    <row r="68" spans="1:5" ht="27" customHeight="1">
      <c r="A68" s="216" t="s">
        <v>465</v>
      </c>
      <c r="B68" s="217"/>
      <c r="C68" s="218"/>
      <c r="D68" s="3"/>
      <c r="E68" s="13">
        <v>3</v>
      </c>
    </row>
    <row r="69" spans="1:5" ht="33.75" customHeight="1">
      <c r="A69" s="216" t="s">
        <v>466</v>
      </c>
      <c r="B69" s="217"/>
      <c r="C69" s="218"/>
      <c r="D69" s="3"/>
      <c r="E69" s="13">
        <v>3</v>
      </c>
    </row>
    <row r="70" spans="1:5" ht="27" customHeight="1">
      <c r="A70" s="216" t="s">
        <v>467</v>
      </c>
      <c r="B70" s="217"/>
      <c r="C70" s="218"/>
      <c r="D70" s="3"/>
      <c r="E70" s="13">
        <v>3</v>
      </c>
    </row>
    <row r="71" spans="1:5" ht="27" customHeight="1">
      <c r="A71" s="216" t="s">
        <v>468</v>
      </c>
      <c r="B71" s="217"/>
      <c r="C71" s="218"/>
      <c r="D71" s="3"/>
      <c r="E71" s="13">
        <v>3</v>
      </c>
    </row>
    <row r="72" spans="1:5" ht="27" customHeight="1">
      <c r="A72" s="216" t="s">
        <v>469</v>
      </c>
      <c r="B72" s="217"/>
      <c r="C72" s="218"/>
      <c r="D72" s="3"/>
      <c r="E72" s="13">
        <v>3</v>
      </c>
    </row>
    <row r="73" spans="1:5" ht="27" customHeight="1">
      <c r="A73" s="216" t="s">
        <v>470</v>
      </c>
      <c r="B73" s="217"/>
      <c r="C73" s="218"/>
      <c r="D73" s="3"/>
      <c r="E73" s="13">
        <v>3</v>
      </c>
    </row>
    <row r="74" spans="1:5" ht="27" customHeight="1">
      <c r="A74" s="216" t="s">
        <v>471</v>
      </c>
      <c r="B74" s="217"/>
      <c r="C74" s="218"/>
      <c r="D74" s="3"/>
      <c r="E74" s="13">
        <v>3</v>
      </c>
    </row>
    <row r="75" spans="1:5" ht="27" customHeight="1">
      <c r="A75" s="216" t="s">
        <v>472</v>
      </c>
      <c r="B75" s="217"/>
      <c r="C75" s="218"/>
      <c r="D75" s="3"/>
      <c r="E75" s="13">
        <v>3</v>
      </c>
    </row>
    <row r="76" spans="1:5" ht="27" customHeight="1">
      <c r="A76" s="216" t="s">
        <v>473</v>
      </c>
      <c r="B76" s="217"/>
      <c r="C76" s="218"/>
      <c r="D76" s="3"/>
      <c r="E76" s="13">
        <v>3</v>
      </c>
    </row>
    <row r="77" spans="1:5" ht="27" customHeight="1">
      <c r="A77" s="216" t="s">
        <v>474</v>
      </c>
      <c r="B77" s="217"/>
      <c r="C77" s="218"/>
      <c r="D77" s="3"/>
      <c r="E77" s="13">
        <v>3</v>
      </c>
    </row>
    <row r="78" spans="1:5" ht="27" customHeight="1">
      <c r="A78" s="216" t="s">
        <v>475</v>
      </c>
      <c r="B78" s="217"/>
      <c r="C78" s="218"/>
      <c r="D78" s="3"/>
      <c r="E78" s="13">
        <v>3</v>
      </c>
    </row>
    <row r="79" spans="1:5" ht="27" customHeight="1">
      <c r="A79" s="216" t="s">
        <v>476</v>
      </c>
      <c r="B79" s="217"/>
      <c r="C79" s="218"/>
      <c r="D79" s="3"/>
      <c r="E79" s="13">
        <v>3</v>
      </c>
    </row>
    <row r="80" spans="1:5" ht="27" customHeight="1">
      <c r="A80" s="216" t="s">
        <v>477</v>
      </c>
      <c r="B80" s="217"/>
      <c r="C80" s="218"/>
      <c r="D80" s="3"/>
      <c r="E80" s="13">
        <v>3</v>
      </c>
    </row>
    <row r="81" spans="1:5" ht="27" customHeight="1">
      <c r="A81" s="216" t="s">
        <v>478</v>
      </c>
      <c r="B81" s="217"/>
      <c r="C81" s="218"/>
      <c r="D81" s="3"/>
      <c r="E81" s="13">
        <v>3</v>
      </c>
    </row>
    <row r="82" spans="1:5" ht="27" customHeight="1">
      <c r="A82" s="39"/>
      <c r="B82" s="40"/>
      <c r="C82" s="40" t="s">
        <v>171</v>
      </c>
      <c r="D82" s="41">
        <f>SUM(D68:D81)</f>
        <v>0</v>
      </c>
      <c r="E82" s="13">
        <f>SUM(E68:E81)</f>
        <v>42</v>
      </c>
    </row>
    <row r="83" spans="1:5" ht="80.25" customHeight="1" thickBot="1">
      <c r="A83" s="42" t="s">
        <v>103</v>
      </c>
      <c r="B83" s="230" t="s">
        <v>158</v>
      </c>
      <c r="C83" s="230"/>
      <c r="D83" s="230"/>
    </row>
    <row r="84" spans="1:5" ht="27" customHeight="1" thickBot="1">
      <c r="A84" s="231"/>
      <c r="B84" s="232"/>
      <c r="C84" s="232"/>
      <c r="D84" s="233"/>
    </row>
    <row r="85" spans="1:5" ht="27" customHeight="1">
      <c r="A85" s="248" t="s">
        <v>172</v>
      </c>
      <c r="B85" s="249"/>
      <c r="C85" s="43" t="s">
        <v>167</v>
      </c>
      <c r="D85" s="35" t="s">
        <v>168</v>
      </c>
    </row>
    <row r="86" spans="1:5" ht="33" customHeight="1">
      <c r="A86" s="250" t="s">
        <v>173</v>
      </c>
      <c r="B86" s="251"/>
      <c r="C86" s="252">
        <f>D82</f>
        <v>0</v>
      </c>
      <c r="D86" s="254">
        <f>C86/42*100</f>
        <v>0</v>
      </c>
    </row>
    <row r="87" spans="1:5" ht="33" customHeight="1" thickBot="1">
      <c r="A87" s="256" t="s">
        <v>169</v>
      </c>
      <c r="B87" s="257"/>
      <c r="C87" s="253"/>
      <c r="D87" s="255"/>
    </row>
    <row r="88" spans="1:5" ht="27" customHeight="1" thickBot="1">
      <c r="A88" s="219"/>
      <c r="B88" s="220"/>
      <c r="C88" s="220"/>
      <c r="D88" s="221"/>
    </row>
    <row r="89" spans="1:5" ht="27" customHeight="1">
      <c r="A89" s="409" t="s">
        <v>497</v>
      </c>
      <c r="B89" s="409"/>
      <c r="C89" s="409"/>
      <c r="D89" s="409"/>
    </row>
    <row r="90" spans="1:5" ht="27" customHeight="1">
      <c r="A90" s="120" t="s">
        <v>441</v>
      </c>
      <c r="B90" s="121"/>
      <c r="C90" s="121"/>
      <c r="D90" s="122"/>
      <c r="E90" s="45"/>
    </row>
    <row r="91" spans="1:5" ht="27" customHeight="1">
      <c r="A91" s="259" t="s">
        <v>155</v>
      </c>
      <c r="B91" s="206"/>
      <c r="C91" s="206"/>
      <c r="D91" s="207"/>
    </row>
    <row r="92" spans="1:5" ht="27" customHeight="1">
      <c r="A92" s="205" t="s">
        <v>199</v>
      </c>
      <c r="B92" s="206"/>
      <c r="C92" s="206"/>
      <c r="D92" s="207"/>
    </row>
    <row r="93" spans="1:5" ht="27" customHeight="1">
      <c r="A93" s="205" t="s">
        <v>201</v>
      </c>
      <c r="B93" s="206"/>
      <c r="C93" s="206"/>
      <c r="D93" s="207"/>
    </row>
    <row r="94" spans="1:5" ht="27" customHeight="1">
      <c r="A94" s="205" t="s">
        <v>200</v>
      </c>
      <c r="B94" s="206"/>
      <c r="C94" s="206"/>
      <c r="D94" s="207"/>
    </row>
    <row r="95" spans="1:5" ht="27" customHeight="1" thickBot="1">
      <c r="A95" s="260" t="s">
        <v>184</v>
      </c>
      <c r="B95" s="261"/>
      <c r="C95" s="261"/>
      <c r="D95" s="262"/>
    </row>
    <row r="96" spans="1:5" ht="27" customHeight="1" thickBot="1">
      <c r="A96" s="223" t="s">
        <v>498</v>
      </c>
      <c r="B96" s="223"/>
      <c r="C96" s="223"/>
      <c r="D96" s="223"/>
    </row>
    <row r="97" spans="1:5" ht="51.75" customHeight="1">
      <c r="A97" s="238" t="s">
        <v>187</v>
      </c>
      <c r="B97" s="239"/>
      <c r="C97" s="239"/>
      <c r="D97" s="241"/>
    </row>
    <row r="98" spans="1:5" ht="27" customHeight="1">
      <c r="A98" s="224" t="s">
        <v>203</v>
      </c>
      <c r="B98" s="225"/>
      <c r="C98" s="225"/>
      <c r="D98" s="48" t="s">
        <v>8</v>
      </c>
    </row>
    <row r="99" spans="1:5" ht="27" customHeight="1">
      <c r="A99" s="224" t="s">
        <v>176</v>
      </c>
      <c r="B99" s="225"/>
      <c r="C99" s="225"/>
      <c r="D99" s="49" t="s">
        <v>3</v>
      </c>
    </row>
    <row r="100" spans="1:5" ht="27" customHeight="1">
      <c r="A100" s="238" t="s">
        <v>9</v>
      </c>
      <c r="B100" s="239"/>
      <c r="C100" s="239"/>
      <c r="D100" s="2"/>
      <c r="E100" s="12">
        <v>3</v>
      </c>
    </row>
    <row r="101" spans="1:5" ht="27" customHeight="1">
      <c r="A101" s="238" t="s">
        <v>10</v>
      </c>
      <c r="B101" s="239"/>
      <c r="C101" s="239"/>
      <c r="D101" s="2"/>
      <c r="E101" s="12">
        <v>3</v>
      </c>
    </row>
    <row r="102" spans="1:5" ht="27" customHeight="1">
      <c r="A102" s="238" t="s">
        <v>11</v>
      </c>
      <c r="B102" s="239"/>
      <c r="C102" s="239"/>
      <c r="D102" s="2"/>
      <c r="E102" s="12">
        <v>3</v>
      </c>
    </row>
    <row r="103" spans="1:5" ht="27" customHeight="1">
      <c r="A103" s="245" t="s">
        <v>12</v>
      </c>
      <c r="B103" s="246"/>
      <c r="C103" s="246"/>
      <c r="D103" s="2"/>
      <c r="E103" s="12">
        <v>3</v>
      </c>
    </row>
    <row r="104" spans="1:5" ht="27" customHeight="1">
      <c r="A104" s="238" t="s">
        <v>13</v>
      </c>
      <c r="B104" s="239"/>
      <c r="C104" s="239"/>
      <c r="D104" s="2"/>
      <c r="E104" s="12">
        <v>3</v>
      </c>
    </row>
    <row r="105" spans="1:5" ht="27" customHeight="1">
      <c r="A105" s="238" t="s">
        <v>14</v>
      </c>
      <c r="B105" s="239"/>
      <c r="C105" s="239"/>
      <c r="D105" s="2"/>
      <c r="E105" s="12">
        <v>3</v>
      </c>
    </row>
    <row r="106" spans="1:5" ht="27" customHeight="1">
      <c r="A106" s="238" t="s">
        <v>15</v>
      </c>
      <c r="B106" s="239"/>
      <c r="C106" s="239"/>
      <c r="D106" s="2"/>
      <c r="E106" s="12">
        <v>3</v>
      </c>
    </row>
    <row r="107" spans="1:5" ht="27" customHeight="1">
      <c r="A107" s="238" t="s">
        <v>16</v>
      </c>
      <c r="B107" s="239"/>
      <c r="C107" s="239"/>
      <c r="D107" s="2"/>
      <c r="E107" s="12">
        <v>3</v>
      </c>
    </row>
    <row r="108" spans="1:5" ht="27" customHeight="1">
      <c r="A108" s="238" t="s">
        <v>17</v>
      </c>
      <c r="B108" s="239"/>
      <c r="C108" s="239"/>
      <c r="D108" s="2"/>
      <c r="E108" s="12">
        <v>3</v>
      </c>
    </row>
    <row r="109" spans="1:5" ht="27" customHeight="1">
      <c r="A109" s="238" t="s">
        <v>18</v>
      </c>
      <c r="B109" s="239"/>
      <c r="C109" s="239"/>
      <c r="D109" s="2"/>
      <c r="E109" s="12">
        <v>3</v>
      </c>
    </row>
    <row r="110" spans="1:5" ht="27" customHeight="1">
      <c r="A110" s="238" t="s">
        <v>19</v>
      </c>
      <c r="B110" s="239"/>
      <c r="C110" s="239"/>
      <c r="D110" s="2"/>
      <c r="E110" s="12">
        <v>3</v>
      </c>
    </row>
    <row r="111" spans="1:5" ht="27" customHeight="1">
      <c r="A111" s="238" t="s">
        <v>20</v>
      </c>
      <c r="B111" s="239"/>
      <c r="C111" s="239"/>
      <c r="D111" s="2"/>
      <c r="E111" s="12">
        <v>3</v>
      </c>
    </row>
    <row r="112" spans="1:5" ht="27" customHeight="1">
      <c r="A112" s="238" t="s">
        <v>21</v>
      </c>
      <c r="B112" s="239"/>
      <c r="C112" s="239"/>
      <c r="D112" s="2"/>
      <c r="E112" s="12">
        <v>3</v>
      </c>
    </row>
    <row r="113" spans="1:5" ht="27" customHeight="1">
      <c r="A113" s="224" t="s">
        <v>177</v>
      </c>
      <c r="B113" s="225"/>
      <c r="C113" s="225"/>
      <c r="D113" s="49" t="s">
        <v>3</v>
      </c>
    </row>
    <row r="114" spans="1:5" ht="27" customHeight="1">
      <c r="A114" s="272" t="s">
        <v>22</v>
      </c>
      <c r="B114" s="273"/>
      <c r="C114" s="273"/>
      <c r="D114" s="2"/>
      <c r="E114" s="12">
        <v>3</v>
      </c>
    </row>
    <row r="115" spans="1:5" ht="27" customHeight="1">
      <c r="A115" s="272" t="s">
        <v>23</v>
      </c>
      <c r="B115" s="273"/>
      <c r="C115" s="273"/>
      <c r="D115" s="2"/>
      <c r="E115" s="12">
        <v>3</v>
      </c>
    </row>
    <row r="116" spans="1:5" ht="27" customHeight="1">
      <c r="A116" s="272" t="s">
        <v>24</v>
      </c>
      <c r="B116" s="273"/>
      <c r="C116" s="273"/>
      <c r="D116" s="2"/>
      <c r="E116" s="12">
        <v>3</v>
      </c>
    </row>
    <row r="117" spans="1:5" ht="27" customHeight="1">
      <c r="A117" s="244" t="s">
        <v>175</v>
      </c>
      <c r="B117" s="244"/>
      <c r="C117" s="244"/>
      <c r="D117" s="29">
        <f>SUM(D100:D116)</f>
        <v>0</v>
      </c>
      <c r="E117" s="12">
        <f>SUM(E100:E116)</f>
        <v>48</v>
      </c>
    </row>
    <row r="118" spans="1:5" ht="80.25" customHeight="1" thickBot="1">
      <c r="A118" s="50" t="s">
        <v>103</v>
      </c>
      <c r="B118" s="230" t="s">
        <v>158</v>
      </c>
      <c r="C118" s="230"/>
      <c r="D118" s="230"/>
    </row>
    <row r="119" spans="1:5" ht="27" customHeight="1">
      <c r="A119" s="281" t="s">
        <v>178</v>
      </c>
      <c r="B119" s="282"/>
      <c r="C119" s="51" t="s">
        <v>185</v>
      </c>
      <c r="D119" s="52" t="s">
        <v>186</v>
      </c>
    </row>
    <row r="120" spans="1:5" ht="27" customHeight="1" thickBot="1">
      <c r="A120" s="283"/>
      <c r="B120" s="284"/>
      <c r="C120" s="53">
        <f>D117</f>
        <v>0</v>
      </c>
      <c r="D120" s="54">
        <f>C120/48*100</f>
        <v>0</v>
      </c>
    </row>
    <row r="121" spans="1:5" ht="27" customHeight="1">
      <c r="A121" s="208"/>
      <c r="B121" s="209"/>
      <c r="C121" s="209"/>
      <c r="D121" s="210"/>
    </row>
    <row r="122" spans="1:5" ht="27" customHeight="1">
      <c r="A122" s="238" t="s">
        <v>188</v>
      </c>
      <c r="B122" s="239"/>
      <c r="C122" s="239"/>
      <c r="D122" s="241"/>
    </row>
    <row r="123" spans="1:5" ht="27" customHeight="1">
      <c r="A123" s="280" t="s">
        <v>196</v>
      </c>
      <c r="B123" s="280"/>
      <c r="C123" s="280"/>
      <c r="D123" s="49" t="s">
        <v>8</v>
      </c>
    </row>
    <row r="124" spans="1:5" ht="27" customHeight="1">
      <c r="A124" s="243" t="s">
        <v>193</v>
      </c>
      <c r="B124" s="243"/>
      <c r="C124" s="243"/>
      <c r="D124" s="49" t="s">
        <v>3</v>
      </c>
    </row>
    <row r="125" spans="1:5" ht="27" customHeight="1">
      <c r="A125" s="274" t="s">
        <v>25</v>
      </c>
      <c r="B125" s="274"/>
      <c r="C125" s="274"/>
      <c r="D125" s="4"/>
      <c r="E125" s="5">
        <v>3</v>
      </c>
    </row>
    <row r="126" spans="1:5" ht="27" customHeight="1">
      <c r="A126" s="274" t="s">
        <v>26</v>
      </c>
      <c r="B126" s="274"/>
      <c r="C126" s="274"/>
      <c r="D126" s="4"/>
      <c r="E126" s="5">
        <v>3</v>
      </c>
    </row>
    <row r="127" spans="1:5" ht="27" customHeight="1">
      <c r="A127" s="274" t="s">
        <v>27</v>
      </c>
      <c r="B127" s="274"/>
      <c r="C127" s="274"/>
      <c r="D127" s="4"/>
      <c r="E127" s="5">
        <v>3</v>
      </c>
    </row>
    <row r="128" spans="1:5" ht="27" customHeight="1">
      <c r="A128" s="279" t="s">
        <v>28</v>
      </c>
      <c r="B128" s="279"/>
      <c r="C128" s="279"/>
      <c r="D128" s="4"/>
      <c r="E128" s="5">
        <v>3</v>
      </c>
    </row>
    <row r="129" spans="1:5" ht="27" customHeight="1">
      <c r="A129" s="274" t="s">
        <v>29</v>
      </c>
      <c r="B129" s="274"/>
      <c r="C129" s="274"/>
      <c r="D129" s="4"/>
      <c r="E129" s="5">
        <v>3</v>
      </c>
    </row>
    <row r="130" spans="1:5" ht="27" customHeight="1">
      <c r="A130" s="274" t="s">
        <v>30</v>
      </c>
      <c r="B130" s="274"/>
      <c r="C130" s="274"/>
      <c r="D130" s="4"/>
      <c r="E130" s="5">
        <v>3</v>
      </c>
    </row>
    <row r="131" spans="1:5" ht="27" customHeight="1">
      <c r="A131" s="274" t="s">
        <v>31</v>
      </c>
      <c r="B131" s="274"/>
      <c r="C131" s="274"/>
      <c r="D131" s="4"/>
      <c r="E131" s="5">
        <v>3</v>
      </c>
    </row>
    <row r="132" spans="1:5" ht="27" customHeight="1">
      <c r="A132" s="274" t="s">
        <v>32</v>
      </c>
      <c r="B132" s="274"/>
      <c r="C132" s="274"/>
      <c r="D132" s="4"/>
      <c r="E132" s="5">
        <v>3</v>
      </c>
    </row>
    <row r="133" spans="1:5" ht="27" customHeight="1">
      <c r="A133" s="224" t="s">
        <v>177</v>
      </c>
      <c r="B133" s="225"/>
      <c r="C133" s="225"/>
      <c r="D133" s="49" t="s">
        <v>3</v>
      </c>
    </row>
    <row r="134" spans="1:5" ht="27" customHeight="1">
      <c r="A134" s="272" t="s">
        <v>33</v>
      </c>
      <c r="B134" s="273"/>
      <c r="C134" s="273"/>
      <c r="D134" s="2"/>
      <c r="E134" s="12">
        <v>3</v>
      </c>
    </row>
    <row r="135" spans="1:5" ht="27" customHeight="1">
      <c r="A135" s="272" t="s">
        <v>34</v>
      </c>
      <c r="B135" s="273"/>
      <c r="C135" s="273"/>
      <c r="D135" s="2"/>
      <c r="E135" s="12">
        <v>3</v>
      </c>
    </row>
    <row r="136" spans="1:5" ht="27" customHeight="1">
      <c r="A136" s="272" t="s">
        <v>35</v>
      </c>
      <c r="B136" s="273"/>
      <c r="C136" s="273"/>
      <c r="D136" s="2"/>
      <c r="E136" s="12">
        <v>3</v>
      </c>
    </row>
    <row r="137" spans="1:5" ht="27" customHeight="1">
      <c r="A137" s="194" t="s">
        <v>194</v>
      </c>
      <c r="B137" s="194"/>
      <c r="C137" s="194"/>
      <c r="D137" s="55">
        <f>SUM(D125:D136)</f>
        <v>0</v>
      </c>
      <c r="E137" s="13">
        <f>SUM(E125:E136)</f>
        <v>33</v>
      </c>
    </row>
    <row r="138" spans="1:5" ht="80.25" customHeight="1" thickBot="1">
      <c r="A138" s="56" t="s">
        <v>103</v>
      </c>
      <c r="B138" s="240" t="s">
        <v>158</v>
      </c>
      <c r="C138" s="240"/>
      <c r="D138" s="240"/>
    </row>
    <row r="139" spans="1:5" ht="27" customHeight="1">
      <c r="A139" s="275" t="s">
        <v>195</v>
      </c>
      <c r="B139" s="276"/>
      <c r="C139" s="57" t="s">
        <v>179</v>
      </c>
      <c r="D139" s="58" t="s">
        <v>180</v>
      </c>
    </row>
    <row r="140" spans="1:5" ht="27" customHeight="1" thickBot="1">
      <c r="A140" s="277"/>
      <c r="B140" s="278"/>
      <c r="C140" s="59">
        <f>D137</f>
        <v>0</v>
      </c>
      <c r="D140" s="60">
        <f>C140/33*100</f>
        <v>0</v>
      </c>
    </row>
    <row r="141" spans="1:5" ht="27" customHeight="1">
      <c r="A141" s="211"/>
      <c r="B141" s="212"/>
      <c r="C141" s="212"/>
      <c r="D141" s="213"/>
    </row>
    <row r="142" spans="1:5" ht="27" customHeight="1">
      <c r="A142" s="238" t="s">
        <v>204</v>
      </c>
      <c r="B142" s="239"/>
      <c r="C142" s="239"/>
      <c r="D142" s="241"/>
    </row>
    <row r="143" spans="1:5" ht="27" customHeight="1">
      <c r="A143" s="224" t="s">
        <v>495</v>
      </c>
      <c r="B143" s="225"/>
      <c r="C143" s="225"/>
      <c r="D143" s="48" t="s">
        <v>8</v>
      </c>
    </row>
    <row r="144" spans="1:5" ht="27" customHeight="1">
      <c r="A144" s="224" t="s">
        <v>193</v>
      </c>
      <c r="B144" s="225"/>
      <c r="C144" s="225"/>
      <c r="D144" s="49" t="s">
        <v>3</v>
      </c>
    </row>
    <row r="145" spans="1:5" ht="27" customHeight="1">
      <c r="A145" s="274" t="s">
        <v>490</v>
      </c>
      <c r="B145" s="274"/>
      <c r="C145" s="274"/>
      <c r="D145" s="95"/>
      <c r="E145" s="12">
        <v>3</v>
      </c>
    </row>
    <row r="146" spans="1:5" ht="27" customHeight="1">
      <c r="A146" s="274" t="s">
        <v>491</v>
      </c>
      <c r="B146" s="274"/>
      <c r="C146" s="274"/>
      <c r="D146" s="95"/>
      <c r="E146" s="12">
        <v>3</v>
      </c>
    </row>
    <row r="147" spans="1:5" ht="27" customHeight="1">
      <c r="A147" s="287" t="s">
        <v>492</v>
      </c>
      <c r="B147" s="288"/>
      <c r="C147" s="289"/>
      <c r="D147" s="95"/>
      <c r="E147" s="12">
        <v>3</v>
      </c>
    </row>
    <row r="148" spans="1:5" ht="27" customHeight="1">
      <c r="A148" s="274" t="s">
        <v>493</v>
      </c>
      <c r="B148" s="274"/>
      <c r="C148" s="274"/>
      <c r="D148" s="95"/>
      <c r="E148" s="12">
        <v>3</v>
      </c>
    </row>
    <row r="149" spans="1:5" ht="27" customHeight="1">
      <c r="A149" s="224" t="s">
        <v>177</v>
      </c>
      <c r="B149" s="225"/>
      <c r="C149" s="225"/>
      <c r="D149" s="49" t="s">
        <v>3</v>
      </c>
    </row>
    <row r="150" spans="1:5" ht="27" customHeight="1">
      <c r="A150" s="238" t="s">
        <v>494</v>
      </c>
      <c r="B150" s="239"/>
      <c r="C150" s="239"/>
      <c r="D150" s="2"/>
      <c r="E150" s="12">
        <v>3</v>
      </c>
    </row>
    <row r="151" spans="1:5" ht="27" customHeight="1">
      <c r="A151" s="238" t="s">
        <v>36</v>
      </c>
      <c r="B151" s="239"/>
      <c r="C151" s="239"/>
      <c r="D151" s="2"/>
      <c r="E151" s="12">
        <v>3</v>
      </c>
    </row>
    <row r="152" spans="1:5" ht="27" customHeight="1">
      <c r="A152" s="238" t="s">
        <v>37</v>
      </c>
      <c r="B152" s="239"/>
      <c r="C152" s="239"/>
      <c r="D152" s="2"/>
      <c r="E152" s="12">
        <v>3</v>
      </c>
    </row>
    <row r="153" spans="1:5" ht="27" customHeight="1">
      <c r="A153" s="194" t="s">
        <v>197</v>
      </c>
      <c r="B153" s="194"/>
      <c r="C153" s="194"/>
      <c r="D153" s="55">
        <f>SUM(D145:D152)</f>
        <v>0</v>
      </c>
      <c r="E153" s="13">
        <f>SUM(E145:E152)</f>
        <v>21</v>
      </c>
    </row>
    <row r="154" spans="1:5" ht="80.25" customHeight="1" thickBot="1">
      <c r="A154" s="61" t="s">
        <v>103</v>
      </c>
      <c r="B154" s="240" t="s">
        <v>158</v>
      </c>
      <c r="C154" s="240"/>
      <c r="D154" s="240"/>
    </row>
    <row r="155" spans="1:5" ht="27" customHeight="1">
      <c r="A155" s="285" t="s">
        <v>198</v>
      </c>
      <c r="B155" s="286"/>
      <c r="C155" s="57" t="s">
        <v>179</v>
      </c>
      <c r="D155" s="58" t="s">
        <v>180</v>
      </c>
    </row>
    <row r="156" spans="1:5" ht="27" customHeight="1" thickBot="1">
      <c r="A156" s="189"/>
      <c r="B156" s="190"/>
      <c r="C156" s="59">
        <f>D153</f>
        <v>0</v>
      </c>
      <c r="D156" s="60">
        <f>C156/21*100</f>
        <v>0</v>
      </c>
    </row>
    <row r="157" spans="1:5" ht="27" customHeight="1">
      <c r="A157" s="208"/>
      <c r="B157" s="209"/>
      <c r="C157" s="209"/>
      <c r="D157" s="210"/>
    </row>
    <row r="158" spans="1:5" ht="27" customHeight="1">
      <c r="A158" s="238" t="s">
        <v>189</v>
      </c>
      <c r="B158" s="239"/>
      <c r="C158" s="239"/>
      <c r="D158" s="241"/>
    </row>
    <row r="159" spans="1:5" ht="27" customHeight="1">
      <c r="A159" s="224" t="s">
        <v>464</v>
      </c>
      <c r="B159" s="225"/>
      <c r="C159" s="225"/>
      <c r="D159" s="48" t="s">
        <v>8</v>
      </c>
    </row>
    <row r="160" spans="1:5" ht="27" customHeight="1">
      <c r="A160" s="224" t="s">
        <v>193</v>
      </c>
      <c r="B160" s="225"/>
      <c r="C160" s="225"/>
      <c r="D160" s="49" t="s">
        <v>3</v>
      </c>
    </row>
    <row r="161" spans="1:5" ht="27" customHeight="1">
      <c r="A161" s="238" t="s">
        <v>38</v>
      </c>
      <c r="B161" s="239"/>
      <c r="C161" s="239"/>
      <c r="D161" s="95"/>
      <c r="E161" s="5">
        <v>3</v>
      </c>
    </row>
    <row r="162" spans="1:5" ht="27" customHeight="1">
      <c r="A162" s="238" t="s">
        <v>39</v>
      </c>
      <c r="B162" s="239"/>
      <c r="C162" s="239"/>
      <c r="D162" s="95"/>
      <c r="E162" s="5">
        <v>3</v>
      </c>
    </row>
    <row r="163" spans="1:5" ht="27" customHeight="1">
      <c r="A163" s="238" t="s">
        <v>40</v>
      </c>
      <c r="B163" s="239"/>
      <c r="C163" s="239"/>
      <c r="D163" s="95"/>
      <c r="E163" s="5">
        <v>3</v>
      </c>
    </row>
    <row r="164" spans="1:5" ht="27" customHeight="1">
      <c r="A164" s="245" t="s">
        <v>41</v>
      </c>
      <c r="B164" s="246"/>
      <c r="C164" s="246"/>
      <c r="D164" s="95"/>
      <c r="E164" s="5">
        <v>3</v>
      </c>
    </row>
    <row r="165" spans="1:5" ht="27" customHeight="1">
      <c r="A165" s="238" t="s">
        <v>42</v>
      </c>
      <c r="B165" s="239"/>
      <c r="C165" s="239"/>
      <c r="D165" s="95"/>
      <c r="E165" s="5">
        <v>3</v>
      </c>
    </row>
    <row r="166" spans="1:5" ht="27" customHeight="1">
      <c r="A166" s="238" t="s">
        <v>43</v>
      </c>
      <c r="B166" s="239"/>
      <c r="C166" s="239"/>
      <c r="D166" s="95"/>
      <c r="E166" s="5">
        <v>3</v>
      </c>
    </row>
    <row r="167" spans="1:5" ht="27" customHeight="1">
      <c r="A167" s="238" t="s">
        <v>44</v>
      </c>
      <c r="B167" s="239"/>
      <c r="C167" s="239"/>
      <c r="D167" s="95"/>
      <c r="E167" s="5">
        <v>3</v>
      </c>
    </row>
    <row r="168" spans="1:5" ht="27" customHeight="1">
      <c r="A168" s="238" t="s">
        <v>45</v>
      </c>
      <c r="B168" s="239"/>
      <c r="C168" s="239"/>
      <c r="D168" s="95"/>
      <c r="E168" s="5">
        <v>3</v>
      </c>
    </row>
    <row r="169" spans="1:5" ht="27" customHeight="1">
      <c r="A169" s="224" t="s">
        <v>177</v>
      </c>
      <c r="B169" s="225"/>
      <c r="C169" s="225"/>
      <c r="D169" s="49" t="s">
        <v>3</v>
      </c>
    </row>
    <row r="170" spans="1:5" ht="27" customHeight="1">
      <c r="A170" s="238" t="s">
        <v>46</v>
      </c>
      <c r="B170" s="239"/>
      <c r="C170" s="239"/>
      <c r="D170" s="2"/>
      <c r="E170" s="5">
        <v>3</v>
      </c>
    </row>
    <row r="171" spans="1:5" ht="27" customHeight="1">
      <c r="A171" s="238" t="s">
        <v>47</v>
      </c>
      <c r="B171" s="239"/>
      <c r="C171" s="239"/>
      <c r="D171" s="2"/>
      <c r="E171" s="5">
        <v>3</v>
      </c>
    </row>
    <row r="172" spans="1:5" ht="27" customHeight="1">
      <c r="A172" s="238" t="s">
        <v>48</v>
      </c>
      <c r="B172" s="239"/>
      <c r="C172" s="239"/>
      <c r="D172" s="2"/>
      <c r="E172" s="5">
        <v>3</v>
      </c>
    </row>
    <row r="173" spans="1:5" ht="27" customHeight="1">
      <c r="A173" s="245" t="s">
        <v>49</v>
      </c>
      <c r="B173" s="246"/>
      <c r="C173" s="246"/>
      <c r="D173" s="2"/>
      <c r="E173" s="5">
        <v>3</v>
      </c>
    </row>
    <row r="174" spans="1:5" ht="27" customHeight="1">
      <c r="A174" s="238" t="s">
        <v>50</v>
      </c>
      <c r="B174" s="239"/>
      <c r="C174" s="239"/>
      <c r="D174" s="2"/>
      <c r="E174" s="5">
        <v>3</v>
      </c>
    </row>
    <row r="175" spans="1:5" ht="27" customHeight="1">
      <c r="A175" s="238" t="s">
        <v>51</v>
      </c>
      <c r="B175" s="239"/>
      <c r="C175" s="239"/>
      <c r="D175" s="2"/>
      <c r="E175" s="5">
        <v>3</v>
      </c>
    </row>
    <row r="176" spans="1:5" ht="27" customHeight="1">
      <c r="A176" s="194" t="s">
        <v>205</v>
      </c>
      <c r="B176" s="194"/>
      <c r="C176" s="194"/>
      <c r="D176" s="55">
        <f>SUM(D161:D175)</f>
        <v>0</v>
      </c>
      <c r="E176" s="5">
        <f>SUM(E161:E175)</f>
        <v>42</v>
      </c>
    </row>
    <row r="177" spans="1:5" ht="80.25" customHeight="1" thickBot="1">
      <c r="A177" s="62" t="s">
        <v>103</v>
      </c>
      <c r="B177" s="240" t="s">
        <v>158</v>
      </c>
      <c r="C177" s="240"/>
      <c r="D177" s="240"/>
    </row>
    <row r="178" spans="1:5" ht="27" customHeight="1">
      <c r="A178" s="187" t="s">
        <v>206</v>
      </c>
      <c r="B178" s="188"/>
      <c r="C178" s="57" t="s">
        <v>179</v>
      </c>
      <c r="D178" s="58" t="s">
        <v>180</v>
      </c>
    </row>
    <row r="179" spans="1:5" ht="27" customHeight="1" thickBot="1">
      <c r="A179" s="189"/>
      <c r="B179" s="190"/>
      <c r="C179" s="59">
        <f>D176</f>
        <v>0</v>
      </c>
      <c r="D179" s="60">
        <f>C179/42*100</f>
        <v>0</v>
      </c>
    </row>
    <row r="180" spans="1:5" ht="27" customHeight="1" thickBot="1">
      <c r="A180" s="106"/>
      <c r="B180" s="107"/>
      <c r="C180" s="108"/>
      <c r="D180" s="109"/>
    </row>
    <row r="181" spans="1:5" ht="27" customHeight="1">
      <c r="A181" s="187" t="s">
        <v>207</v>
      </c>
      <c r="B181" s="188"/>
      <c r="C181" s="57" t="s">
        <v>208</v>
      </c>
      <c r="D181" s="63" t="s">
        <v>209</v>
      </c>
    </row>
    <row r="182" spans="1:5" ht="27" customHeight="1" thickBot="1">
      <c r="A182" s="189"/>
      <c r="B182" s="190"/>
      <c r="C182" s="64">
        <f>C120+C140+C156+C179</f>
        <v>0</v>
      </c>
      <c r="D182" s="65">
        <f>C182/144*100</f>
        <v>0</v>
      </c>
      <c r="E182" s="13">
        <f>E117+E137+E153+E176</f>
        <v>144</v>
      </c>
    </row>
    <row r="183" spans="1:5" ht="27" customHeight="1">
      <c r="A183" s="126"/>
      <c r="B183" s="126"/>
      <c r="C183" s="126"/>
      <c r="D183" s="126"/>
    </row>
    <row r="184" spans="1:5" ht="27" customHeight="1">
      <c r="A184" s="242" t="s">
        <v>425</v>
      </c>
      <c r="B184" s="242"/>
      <c r="C184" s="242"/>
      <c r="D184" s="242"/>
    </row>
    <row r="185" spans="1:5" ht="27" customHeight="1">
      <c r="A185" s="238" t="s">
        <v>210</v>
      </c>
      <c r="B185" s="239"/>
      <c r="C185" s="239"/>
      <c r="D185" s="241"/>
    </row>
    <row r="186" spans="1:5" ht="27" customHeight="1">
      <c r="A186" s="224" t="s">
        <v>215</v>
      </c>
      <c r="B186" s="225"/>
      <c r="C186" s="225"/>
      <c r="D186" s="48" t="s">
        <v>8</v>
      </c>
    </row>
    <row r="187" spans="1:5" ht="27" customHeight="1">
      <c r="A187" s="224" t="s">
        <v>193</v>
      </c>
      <c r="B187" s="225"/>
      <c r="C187" s="225"/>
      <c r="D187" s="49" t="s">
        <v>3</v>
      </c>
    </row>
    <row r="188" spans="1:5" ht="27" customHeight="1">
      <c r="A188" s="238" t="s">
        <v>52</v>
      </c>
      <c r="B188" s="239"/>
      <c r="C188" s="239"/>
      <c r="D188" s="96"/>
      <c r="E188" s="12">
        <v>3</v>
      </c>
    </row>
    <row r="189" spans="1:5" ht="27" customHeight="1">
      <c r="A189" s="238" t="s">
        <v>53</v>
      </c>
      <c r="B189" s="239"/>
      <c r="C189" s="239"/>
      <c r="D189" s="96"/>
      <c r="E189" s="12">
        <v>3</v>
      </c>
    </row>
    <row r="190" spans="1:5" ht="27" customHeight="1">
      <c r="A190" s="238" t="s">
        <v>54</v>
      </c>
      <c r="B190" s="239"/>
      <c r="C190" s="239"/>
      <c r="D190" s="96"/>
      <c r="E190" s="12">
        <v>3</v>
      </c>
    </row>
    <row r="191" spans="1:5" ht="27" customHeight="1">
      <c r="A191" s="245" t="s">
        <v>55</v>
      </c>
      <c r="B191" s="246"/>
      <c r="C191" s="246"/>
      <c r="D191" s="96"/>
      <c r="E191" s="12">
        <v>3</v>
      </c>
    </row>
    <row r="192" spans="1:5" ht="27" customHeight="1">
      <c r="A192" s="224" t="s">
        <v>177</v>
      </c>
      <c r="B192" s="225"/>
      <c r="C192" s="225"/>
      <c r="D192" s="49" t="s">
        <v>3</v>
      </c>
    </row>
    <row r="193" spans="1:5" ht="27" customHeight="1">
      <c r="A193" s="238" t="s">
        <v>56</v>
      </c>
      <c r="B193" s="239"/>
      <c r="C193" s="239"/>
      <c r="D193" s="2"/>
      <c r="E193" s="12">
        <v>3</v>
      </c>
    </row>
    <row r="194" spans="1:5" ht="27" customHeight="1">
      <c r="A194" s="238" t="s">
        <v>57</v>
      </c>
      <c r="B194" s="239"/>
      <c r="C194" s="239"/>
      <c r="D194" s="2"/>
      <c r="E194" s="12">
        <v>3</v>
      </c>
    </row>
    <row r="195" spans="1:5" ht="27" customHeight="1">
      <c r="A195" s="194" t="s">
        <v>213</v>
      </c>
      <c r="B195" s="194"/>
      <c r="C195" s="194"/>
      <c r="D195" s="55">
        <f>SUM(D188:D194)</f>
        <v>0</v>
      </c>
      <c r="E195" s="13">
        <f>SUM(E188:E194)</f>
        <v>18</v>
      </c>
    </row>
    <row r="196" spans="1:5" ht="80.25" customHeight="1" thickBot="1">
      <c r="A196" s="66" t="s">
        <v>103</v>
      </c>
      <c r="B196" s="240" t="s">
        <v>158</v>
      </c>
      <c r="C196" s="240"/>
      <c r="D196" s="240"/>
    </row>
    <row r="197" spans="1:5" ht="27" customHeight="1">
      <c r="A197" s="187" t="s">
        <v>214</v>
      </c>
      <c r="B197" s="188"/>
      <c r="C197" s="57" t="s">
        <v>179</v>
      </c>
      <c r="D197" s="58" t="s">
        <v>180</v>
      </c>
    </row>
    <row r="198" spans="1:5" ht="27" customHeight="1" thickBot="1">
      <c r="A198" s="189"/>
      <c r="B198" s="190"/>
      <c r="C198" s="67">
        <f>D195</f>
        <v>0</v>
      </c>
      <c r="D198" s="60">
        <f>C198/18*100</f>
        <v>0</v>
      </c>
    </row>
    <row r="199" spans="1:5" ht="27" customHeight="1">
      <c r="A199" s="245"/>
      <c r="B199" s="246"/>
      <c r="C199" s="246"/>
      <c r="D199" s="24"/>
    </row>
    <row r="200" spans="1:5" ht="27" customHeight="1">
      <c r="A200" s="184" t="s">
        <v>211</v>
      </c>
      <c r="B200" s="185"/>
      <c r="C200" s="185"/>
      <c r="D200" s="237"/>
    </row>
    <row r="201" spans="1:5" ht="27" customHeight="1">
      <c r="A201" s="198" t="s">
        <v>219</v>
      </c>
      <c r="B201" s="199"/>
      <c r="C201" s="200"/>
      <c r="D201" s="48" t="s">
        <v>8</v>
      </c>
    </row>
    <row r="202" spans="1:5" ht="27" customHeight="1">
      <c r="A202" s="224" t="s">
        <v>218</v>
      </c>
      <c r="B202" s="225"/>
      <c r="C202" s="225"/>
      <c r="D202" s="49" t="s">
        <v>3</v>
      </c>
    </row>
    <row r="203" spans="1:5" ht="27" customHeight="1">
      <c r="A203" s="184" t="s">
        <v>58</v>
      </c>
      <c r="B203" s="185"/>
      <c r="C203" s="186"/>
      <c r="D203" s="97"/>
      <c r="E203" s="12">
        <v>3</v>
      </c>
    </row>
    <row r="204" spans="1:5" ht="27" customHeight="1">
      <c r="A204" s="184" t="s">
        <v>59</v>
      </c>
      <c r="B204" s="185"/>
      <c r="C204" s="186"/>
      <c r="D204" s="97"/>
      <c r="E204" s="12">
        <v>3</v>
      </c>
    </row>
    <row r="205" spans="1:5" ht="27" customHeight="1">
      <c r="A205" s="184" t="s">
        <v>60</v>
      </c>
      <c r="B205" s="185"/>
      <c r="C205" s="186"/>
      <c r="D205" s="97"/>
      <c r="E205" s="12">
        <v>3</v>
      </c>
    </row>
    <row r="206" spans="1:5" ht="27" customHeight="1">
      <c r="A206" s="198" t="s">
        <v>177</v>
      </c>
      <c r="B206" s="199"/>
      <c r="C206" s="200"/>
      <c r="D206" s="49" t="s">
        <v>3</v>
      </c>
    </row>
    <row r="207" spans="1:5" ht="27" customHeight="1">
      <c r="A207" s="184" t="s">
        <v>61</v>
      </c>
      <c r="B207" s="185"/>
      <c r="C207" s="186"/>
      <c r="D207" s="98"/>
      <c r="E207" s="12">
        <v>3</v>
      </c>
    </row>
    <row r="208" spans="1:5" ht="27" customHeight="1">
      <c r="A208" s="184" t="s">
        <v>62</v>
      </c>
      <c r="B208" s="185"/>
      <c r="C208" s="186"/>
      <c r="D208" s="98"/>
      <c r="E208" s="12">
        <v>3</v>
      </c>
    </row>
    <row r="209" spans="1:5" ht="27" customHeight="1">
      <c r="A209" s="184" t="s">
        <v>63</v>
      </c>
      <c r="B209" s="185"/>
      <c r="C209" s="186"/>
      <c r="D209" s="98"/>
      <c r="E209" s="12">
        <v>3</v>
      </c>
    </row>
    <row r="210" spans="1:5" ht="27" customHeight="1">
      <c r="A210" s="194" t="s">
        <v>216</v>
      </c>
      <c r="B210" s="194"/>
      <c r="C210" s="194"/>
      <c r="D210" s="55">
        <f>SUM(D203:D209)</f>
        <v>0</v>
      </c>
      <c r="E210" s="13">
        <f>SUM(E203:E209)</f>
        <v>18</v>
      </c>
    </row>
    <row r="211" spans="1:5" ht="80.25" customHeight="1" thickBot="1">
      <c r="A211" s="62" t="s">
        <v>103</v>
      </c>
      <c r="B211" s="240" t="s">
        <v>158</v>
      </c>
      <c r="C211" s="240"/>
      <c r="D211" s="240"/>
    </row>
    <row r="212" spans="1:5" ht="27" customHeight="1">
      <c r="A212" s="187" t="s">
        <v>217</v>
      </c>
      <c r="B212" s="188"/>
      <c r="C212" s="57" t="s">
        <v>179</v>
      </c>
      <c r="D212" s="58" t="s">
        <v>180</v>
      </c>
    </row>
    <row r="213" spans="1:5" ht="27" customHeight="1" thickBot="1">
      <c r="A213" s="189"/>
      <c r="B213" s="190"/>
      <c r="C213" s="68">
        <f>D210</f>
        <v>0</v>
      </c>
      <c r="D213" s="69">
        <f>C213/18*100</f>
        <v>0</v>
      </c>
    </row>
    <row r="214" spans="1:5" ht="27" customHeight="1">
      <c r="A214" s="184"/>
      <c r="B214" s="185"/>
      <c r="C214" s="186"/>
      <c r="D214" s="24"/>
    </row>
    <row r="215" spans="1:5" ht="27" customHeight="1">
      <c r="A215" s="238" t="s">
        <v>190</v>
      </c>
      <c r="B215" s="239"/>
      <c r="C215" s="239"/>
      <c r="D215" s="241"/>
    </row>
    <row r="216" spans="1:5" ht="27" customHeight="1">
      <c r="A216" s="224" t="s">
        <v>222</v>
      </c>
      <c r="B216" s="225"/>
      <c r="C216" s="225"/>
      <c r="D216" s="48" t="s">
        <v>8</v>
      </c>
    </row>
    <row r="217" spans="1:5" ht="27" customHeight="1">
      <c r="A217" s="224" t="s">
        <v>176</v>
      </c>
      <c r="B217" s="225"/>
      <c r="C217" s="225"/>
      <c r="D217" s="49" t="s">
        <v>3</v>
      </c>
    </row>
    <row r="218" spans="1:5" ht="27" customHeight="1">
      <c r="A218" s="184" t="s">
        <v>64</v>
      </c>
      <c r="B218" s="185"/>
      <c r="C218" s="186"/>
      <c r="D218" s="95"/>
      <c r="E218" s="12">
        <v>3</v>
      </c>
    </row>
    <row r="219" spans="1:5" ht="27" customHeight="1">
      <c r="A219" s="184" t="s">
        <v>65</v>
      </c>
      <c r="B219" s="185"/>
      <c r="C219" s="186"/>
      <c r="D219" s="95"/>
      <c r="E219" s="12">
        <v>3</v>
      </c>
    </row>
    <row r="220" spans="1:5" ht="27" customHeight="1">
      <c r="A220" s="184" t="s">
        <v>66</v>
      </c>
      <c r="B220" s="185"/>
      <c r="C220" s="186"/>
      <c r="D220" s="95"/>
      <c r="E220" s="12">
        <v>3</v>
      </c>
    </row>
    <row r="221" spans="1:5" ht="27" customHeight="1">
      <c r="A221" s="184" t="s">
        <v>67</v>
      </c>
      <c r="B221" s="185"/>
      <c r="C221" s="186"/>
      <c r="D221" s="95"/>
      <c r="E221" s="12">
        <v>3</v>
      </c>
    </row>
    <row r="222" spans="1:5" ht="27" customHeight="1">
      <c r="A222" s="184" t="s">
        <v>68</v>
      </c>
      <c r="B222" s="185"/>
      <c r="C222" s="186"/>
      <c r="D222" s="95"/>
      <c r="E222" s="12">
        <v>3</v>
      </c>
    </row>
    <row r="223" spans="1:5" ht="27" customHeight="1">
      <c r="A223" s="184" t="s">
        <v>69</v>
      </c>
      <c r="B223" s="185"/>
      <c r="C223" s="186"/>
      <c r="D223" s="95"/>
      <c r="E223" s="12">
        <v>3</v>
      </c>
    </row>
    <row r="224" spans="1:5" ht="27" customHeight="1">
      <c r="A224" s="184" t="s">
        <v>70</v>
      </c>
      <c r="B224" s="185"/>
      <c r="C224" s="186"/>
      <c r="D224" s="95"/>
      <c r="E224" s="12">
        <v>3</v>
      </c>
    </row>
    <row r="225" spans="1:5" ht="27" customHeight="1">
      <c r="A225" s="184" t="s">
        <v>71</v>
      </c>
      <c r="B225" s="185"/>
      <c r="C225" s="186"/>
      <c r="D225" s="95"/>
      <c r="E225" s="12">
        <v>3</v>
      </c>
    </row>
    <row r="226" spans="1:5" ht="27" customHeight="1">
      <c r="A226" s="184" t="s">
        <v>72</v>
      </c>
      <c r="B226" s="185"/>
      <c r="C226" s="186"/>
      <c r="D226" s="95"/>
      <c r="E226" s="12">
        <v>3</v>
      </c>
    </row>
    <row r="227" spans="1:5" ht="27" customHeight="1">
      <c r="A227" s="198" t="s">
        <v>177</v>
      </c>
      <c r="B227" s="199"/>
      <c r="C227" s="200"/>
      <c r="D227" s="49" t="s">
        <v>3</v>
      </c>
    </row>
    <row r="228" spans="1:5" ht="27" customHeight="1">
      <c r="A228" s="184" t="s">
        <v>496</v>
      </c>
      <c r="B228" s="185"/>
      <c r="C228" s="186"/>
      <c r="D228" s="2"/>
      <c r="E228" s="12">
        <v>3</v>
      </c>
    </row>
    <row r="229" spans="1:5" ht="27" customHeight="1">
      <c r="A229" s="184" t="s">
        <v>73</v>
      </c>
      <c r="B229" s="185"/>
      <c r="C229" s="186"/>
      <c r="D229" s="2"/>
      <c r="E229" s="12">
        <v>3</v>
      </c>
    </row>
    <row r="230" spans="1:5" ht="27" customHeight="1">
      <c r="A230" s="184" t="s">
        <v>74</v>
      </c>
      <c r="B230" s="185"/>
      <c r="C230" s="186"/>
      <c r="D230" s="2"/>
      <c r="E230" s="12">
        <v>3</v>
      </c>
    </row>
    <row r="231" spans="1:5" ht="27" customHeight="1">
      <c r="A231" s="184" t="s">
        <v>75</v>
      </c>
      <c r="B231" s="185"/>
      <c r="C231" s="186"/>
      <c r="D231" s="2"/>
      <c r="E231" s="12">
        <v>3</v>
      </c>
    </row>
    <row r="232" spans="1:5" ht="27" customHeight="1">
      <c r="A232" s="184" t="s">
        <v>76</v>
      </c>
      <c r="B232" s="185"/>
      <c r="C232" s="186"/>
      <c r="D232" s="2"/>
      <c r="E232" s="12">
        <v>3</v>
      </c>
    </row>
    <row r="233" spans="1:5" ht="27" customHeight="1">
      <c r="A233" s="184" t="s">
        <v>77</v>
      </c>
      <c r="B233" s="185"/>
      <c r="C233" s="186"/>
      <c r="D233" s="2"/>
      <c r="E233" s="12">
        <v>3</v>
      </c>
    </row>
    <row r="234" spans="1:5" ht="27" customHeight="1">
      <c r="A234" s="184" t="s">
        <v>78</v>
      </c>
      <c r="B234" s="185"/>
      <c r="C234" s="186"/>
      <c r="D234" s="2"/>
      <c r="E234" s="12">
        <v>3</v>
      </c>
    </row>
    <row r="235" spans="1:5" ht="27" customHeight="1">
      <c r="A235" s="184" t="s">
        <v>79</v>
      </c>
      <c r="B235" s="185"/>
      <c r="C235" s="186"/>
      <c r="D235" s="2"/>
      <c r="E235" s="12">
        <v>3</v>
      </c>
    </row>
    <row r="236" spans="1:5" ht="27" customHeight="1">
      <c r="A236" s="184" t="s">
        <v>80</v>
      </c>
      <c r="B236" s="185"/>
      <c r="C236" s="186"/>
      <c r="D236" s="2"/>
      <c r="E236" s="12">
        <v>3</v>
      </c>
    </row>
    <row r="237" spans="1:5" ht="27" customHeight="1">
      <c r="A237" s="194" t="s">
        <v>220</v>
      </c>
      <c r="B237" s="194"/>
      <c r="C237" s="194"/>
      <c r="D237" s="55">
        <f>SUM(D218:D236)</f>
        <v>0</v>
      </c>
      <c r="E237" s="13">
        <f>SUM(E218:E236)</f>
        <v>54</v>
      </c>
    </row>
    <row r="238" spans="1:5" ht="80.25" customHeight="1" thickBot="1">
      <c r="A238" s="56" t="s">
        <v>103</v>
      </c>
      <c r="B238" s="240" t="s">
        <v>158</v>
      </c>
      <c r="C238" s="240"/>
      <c r="D238" s="240"/>
    </row>
    <row r="239" spans="1:5" ht="27" customHeight="1">
      <c r="A239" s="187" t="s">
        <v>221</v>
      </c>
      <c r="B239" s="188"/>
      <c r="C239" s="57" t="s">
        <v>179</v>
      </c>
      <c r="D239" s="58" t="s">
        <v>180</v>
      </c>
    </row>
    <row r="240" spans="1:5" ht="27" customHeight="1" thickBot="1">
      <c r="A240" s="189"/>
      <c r="B240" s="190"/>
      <c r="C240" s="59">
        <f>D237</f>
        <v>0</v>
      </c>
      <c r="D240" s="60">
        <f>C240/54*100</f>
        <v>0</v>
      </c>
    </row>
    <row r="241" spans="1:5" ht="27" customHeight="1">
      <c r="A241" s="208"/>
      <c r="B241" s="209"/>
      <c r="C241" s="209"/>
      <c r="D241" s="210"/>
    </row>
    <row r="242" spans="1:5" ht="27" customHeight="1">
      <c r="A242" s="238" t="s">
        <v>212</v>
      </c>
      <c r="B242" s="239"/>
      <c r="C242" s="239"/>
      <c r="D242" s="241"/>
    </row>
    <row r="243" spans="1:5" ht="27" customHeight="1">
      <c r="A243" s="224" t="s">
        <v>226</v>
      </c>
      <c r="B243" s="225"/>
      <c r="C243" s="225"/>
      <c r="D243" s="48" t="s">
        <v>8</v>
      </c>
    </row>
    <row r="244" spans="1:5" ht="27" customHeight="1">
      <c r="A244" s="224" t="s">
        <v>193</v>
      </c>
      <c r="B244" s="225"/>
      <c r="C244" s="225"/>
      <c r="D244" s="49" t="s">
        <v>3</v>
      </c>
    </row>
    <row r="245" spans="1:5" ht="27" customHeight="1">
      <c r="A245" s="184" t="s">
        <v>81</v>
      </c>
      <c r="B245" s="185"/>
      <c r="C245" s="186"/>
      <c r="D245" s="95"/>
      <c r="E245" s="12">
        <v>3</v>
      </c>
    </row>
    <row r="246" spans="1:5" ht="27" customHeight="1">
      <c r="A246" s="184" t="s">
        <v>82</v>
      </c>
      <c r="B246" s="185"/>
      <c r="C246" s="186"/>
      <c r="D246" s="95"/>
      <c r="E246" s="12">
        <v>3</v>
      </c>
    </row>
    <row r="247" spans="1:5" ht="27" customHeight="1">
      <c r="A247" s="184" t="s">
        <v>83</v>
      </c>
      <c r="B247" s="185"/>
      <c r="C247" s="186"/>
      <c r="D247" s="95"/>
      <c r="E247" s="12">
        <v>3</v>
      </c>
    </row>
    <row r="248" spans="1:5" ht="27" customHeight="1">
      <c r="A248" s="184" t="s">
        <v>84</v>
      </c>
      <c r="B248" s="185"/>
      <c r="C248" s="186"/>
      <c r="D248" s="95"/>
      <c r="E248" s="12">
        <v>3</v>
      </c>
    </row>
    <row r="249" spans="1:5" ht="27" customHeight="1">
      <c r="A249" s="184" t="s">
        <v>85</v>
      </c>
      <c r="B249" s="185"/>
      <c r="C249" s="186"/>
      <c r="D249" s="95"/>
      <c r="E249" s="12">
        <v>3</v>
      </c>
    </row>
    <row r="250" spans="1:5" ht="27" customHeight="1">
      <c r="A250" s="184" t="s">
        <v>86</v>
      </c>
      <c r="B250" s="185"/>
      <c r="C250" s="186"/>
      <c r="D250" s="95"/>
      <c r="E250" s="12">
        <v>3</v>
      </c>
    </row>
    <row r="251" spans="1:5" ht="27" customHeight="1">
      <c r="A251" s="184" t="s">
        <v>87</v>
      </c>
      <c r="B251" s="185"/>
      <c r="C251" s="186"/>
      <c r="D251" s="95"/>
      <c r="E251" s="12">
        <v>3</v>
      </c>
    </row>
    <row r="252" spans="1:5" ht="27" customHeight="1">
      <c r="A252" s="184" t="s">
        <v>88</v>
      </c>
      <c r="B252" s="185"/>
      <c r="C252" s="186"/>
      <c r="D252" s="95"/>
      <c r="E252" s="12">
        <v>3</v>
      </c>
    </row>
    <row r="253" spans="1:5" ht="27" customHeight="1">
      <c r="A253" s="184" t="s">
        <v>89</v>
      </c>
      <c r="B253" s="185"/>
      <c r="C253" s="186"/>
      <c r="D253" s="95"/>
      <c r="E253" s="12">
        <v>3</v>
      </c>
    </row>
    <row r="254" spans="1:5" ht="27" customHeight="1">
      <c r="A254" s="184" t="s">
        <v>96</v>
      </c>
      <c r="B254" s="185"/>
      <c r="C254" s="186"/>
      <c r="D254" s="95"/>
      <c r="E254" s="12">
        <v>3</v>
      </c>
    </row>
    <row r="255" spans="1:5" ht="27" customHeight="1">
      <c r="A255" s="184" t="s">
        <v>97</v>
      </c>
      <c r="B255" s="185"/>
      <c r="C255" s="186"/>
      <c r="D255" s="95"/>
      <c r="E255" s="12">
        <v>3</v>
      </c>
    </row>
    <row r="256" spans="1:5" ht="27" customHeight="1">
      <c r="A256" s="184" t="s">
        <v>98</v>
      </c>
      <c r="B256" s="185"/>
      <c r="C256" s="186"/>
      <c r="D256" s="95"/>
      <c r="E256" s="12">
        <v>3</v>
      </c>
    </row>
    <row r="257" spans="1:5" ht="27" customHeight="1">
      <c r="A257" s="184" t="s">
        <v>99</v>
      </c>
      <c r="B257" s="185"/>
      <c r="C257" s="186"/>
      <c r="D257" s="95"/>
      <c r="E257" s="12">
        <v>3</v>
      </c>
    </row>
    <row r="258" spans="1:5" ht="27" customHeight="1">
      <c r="A258" s="198" t="s">
        <v>177</v>
      </c>
      <c r="B258" s="199"/>
      <c r="C258" s="200"/>
      <c r="D258" s="49" t="s">
        <v>3</v>
      </c>
    </row>
    <row r="259" spans="1:5" ht="27" customHeight="1">
      <c r="A259" s="184" t="s">
        <v>90</v>
      </c>
      <c r="B259" s="185"/>
      <c r="C259" s="186"/>
      <c r="D259" s="2"/>
      <c r="E259" s="12">
        <v>3</v>
      </c>
    </row>
    <row r="260" spans="1:5" ht="27" customHeight="1">
      <c r="A260" s="184" t="s">
        <v>91</v>
      </c>
      <c r="B260" s="185"/>
      <c r="C260" s="186"/>
      <c r="D260" s="2"/>
      <c r="E260" s="12">
        <v>3</v>
      </c>
    </row>
    <row r="261" spans="1:5" ht="27" customHeight="1">
      <c r="A261" s="184" t="s">
        <v>92</v>
      </c>
      <c r="B261" s="185"/>
      <c r="C261" s="186"/>
      <c r="D261" s="2"/>
      <c r="E261" s="12">
        <v>3</v>
      </c>
    </row>
    <row r="262" spans="1:5" ht="27" customHeight="1">
      <c r="A262" s="184" t="s">
        <v>93</v>
      </c>
      <c r="B262" s="185"/>
      <c r="C262" s="186"/>
      <c r="D262" s="2"/>
      <c r="E262" s="12">
        <v>3</v>
      </c>
    </row>
    <row r="263" spans="1:5" ht="27" customHeight="1">
      <c r="A263" s="184" t="s">
        <v>94</v>
      </c>
      <c r="B263" s="185"/>
      <c r="C263" s="186"/>
      <c r="D263" s="2"/>
      <c r="E263" s="12">
        <v>3</v>
      </c>
    </row>
    <row r="264" spans="1:5" ht="27" customHeight="1">
      <c r="A264" s="184" t="s">
        <v>95</v>
      </c>
      <c r="B264" s="185"/>
      <c r="C264" s="186"/>
      <c r="D264" s="2"/>
      <c r="E264" s="12">
        <v>3</v>
      </c>
    </row>
    <row r="265" spans="1:5" ht="27" customHeight="1">
      <c r="A265" s="194" t="s">
        <v>223</v>
      </c>
      <c r="B265" s="194"/>
      <c r="C265" s="194"/>
      <c r="D265" s="55">
        <f>SUM(D245:D264)</f>
        <v>0</v>
      </c>
      <c r="E265" s="13">
        <f>SUM(E245:E264)</f>
        <v>57</v>
      </c>
    </row>
    <row r="266" spans="1:5" ht="80.25" customHeight="1" thickBot="1">
      <c r="A266" s="56" t="s">
        <v>103</v>
      </c>
      <c r="B266" s="240" t="s">
        <v>158</v>
      </c>
      <c r="C266" s="240"/>
      <c r="D266" s="240"/>
    </row>
    <row r="267" spans="1:5" ht="27" customHeight="1">
      <c r="A267" s="187" t="s">
        <v>224</v>
      </c>
      <c r="B267" s="188"/>
      <c r="C267" s="57" t="s">
        <v>179</v>
      </c>
      <c r="D267" s="58" t="s">
        <v>180</v>
      </c>
    </row>
    <row r="268" spans="1:5" ht="27" customHeight="1" thickBot="1">
      <c r="A268" s="189"/>
      <c r="B268" s="190"/>
      <c r="C268" s="68">
        <f>D265</f>
        <v>0</v>
      </c>
      <c r="D268" s="60">
        <f>C268/57*100</f>
        <v>0</v>
      </c>
    </row>
    <row r="269" spans="1:5" ht="27" customHeight="1" thickBot="1">
      <c r="A269" s="340"/>
      <c r="B269" s="341"/>
      <c r="C269" s="341"/>
      <c r="D269" s="342"/>
    </row>
    <row r="270" spans="1:5" ht="27" customHeight="1">
      <c r="A270" s="187" t="s">
        <v>225</v>
      </c>
      <c r="B270" s="188"/>
      <c r="C270" s="57" t="s">
        <v>208</v>
      </c>
      <c r="D270" s="63" t="s">
        <v>209</v>
      </c>
    </row>
    <row r="271" spans="1:5" ht="27" customHeight="1" thickBot="1">
      <c r="A271" s="189"/>
      <c r="B271" s="190"/>
      <c r="C271" s="70">
        <f>C198+C213+C240+C268</f>
        <v>0</v>
      </c>
      <c r="D271" s="65">
        <f>C271/147*100</f>
        <v>0</v>
      </c>
      <c r="E271" s="13">
        <f>E195+E210+E237+E265</f>
        <v>147</v>
      </c>
    </row>
    <row r="272" spans="1:5" ht="27" customHeight="1" thickBot="1">
      <c r="A272" s="110"/>
      <c r="B272" s="111"/>
      <c r="C272" s="112"/>
      <c r="D272" s="113"/>
    </row>
    <row r="273" spans="1:5" ht="27" customHeight="1">
      <c r="A273" s="236" t="s">
        <v>426</v>
      </c>
      <c r="B273" s="236"/>
      <c r="C273" s="236"/>
      <c r="D273" s="236"/>
    </row>
    <row r="274" spans="1:5" ht="27" customHeight="1">
      <c r="A274" s="184" t="s">
        <v>191</v>
      </c>
      <c r="B274" s="185"/>
      <c r="C274" s="185"/>
      <c r="D274" s="237"/>
    </row>
    <row r="275" spans="1:5" ht="27" customHeight="1">
      <c r="A275" s="198" t="s">
        <v>202</v>
      </c>
      <c r="B275" s="199"/>
      <c r="C275" s="200"/>
      <c r="D275" s="48" t="s">
        <v>8</v>
      </c>
    </row>
    <row r="276" spans="1:5" ht="27" customHeight="1">
      <c r="A276" s="198" t="s">
        <v>193</v>
      </c>
      <c r="B276" s="199"/>
      <c r="C276" s="200"/>
      <c r="D276" s="49" t="s">
        <v>3</v>
      </c>
    </row>
    <row r="277" spans="1:5" ht="27" customHeight="1">
      <c r="A277" s="184" t="s">
        <v>125</v>
      </c>
      <c r="B277" s="185"/>
      <c r="C277" s="186"/>
      <c r="D277" s="95"/>
      <c r="E277" s="12">
        <v>3</v>
      </c>
    </row>
    <row r="278" spans="1:5" ht="27" customHeight="1">
      <c r="A278" s="184" t="s">
        <v>126</v>
      </c>
      <c r="B278" s="185"/>
      <c r="C278" s="186"/>
      <c r="D278" s="95"/>
      <c r="E278" s="12">
        <v>3</v>
      </c>
    </row>
    <row r="279" spans="1:5" ht="27" customHeight="1">
      <c r="A279" s="184" t="s">
        <v>127</v>
      </c>
      <c r="B279" s="185"/>
      <c r="C279" s="186"/>
      <c r="D279" s="95"/>
      <c r="E279" s="12">
        <v>3</v>
      </c>
    </row>
    <row r="280" spans="1:5" ht="27" customHeight="1">
      <c r="A280" s="184" t="s">
        <v>128</v>
      </c>
      <c r="B280" s="185"/>
      <c r="C280" s="186"/>
      <c r="D280" s="95"/>
      <c r="E280" s="12">
        <v>3</v>
      </c>
    </row>
    <row r="281" spans="1:5" ht="27" customHeight="1">
      <c r="A281" s="184" t="s">
        <v>129</v>
      </c>
      <c r="B281" s="185"/>
      <c r="C281" s="186"/>
      <c r="D281" s="95"/>
      <c r="E281" s="12">
        <v>3</v>
      </c>
    </row>
    <row r="282" spans="1:5" ht="27" customHeight="1">
      <c r="A282" s="184" t="s">
        <v>130</v>
      </c>
      <c r="B282" s="185"/>
      <c r="C282" s="186"/>
      <c r="D282" s="95"/>
      <c r="E282" s="12">
        <v>3</v>
      </c>
    </row>
    <row r="283" spans="1:5" ht="27" customHeight="1">
      <c r="A283" s="184" t="s">
        <v>131</v>
      </c>
      <c r="B283" s="185"/>
      <c r="C283" s="186"/>
      <c r="D283" s="95"/>
      <c r="E283" s="12">
        <v>3</v>
      </c>
    </row>
    <row r="284" spans="1:5" ht="27" customHeight="1">
      <c r="A284" s="198" t="s">
        <v>177</v>
      </c>
      <c r="B284" s="199"/>
      <c r="C284" s="200"/>
      <c r="D284" s="49" t="s">
        <v>3</v>
      </c>
    </row>
    <row r="285" spans="1:5" ht="27" customHeight="1">
      <c r="A285" s="184" t="s">
        <v>132</v>
      </c>
      <c r="B285" s="185"/>
      <c r="C285" s="186"/>
      <c r="D285" s="2"/>
      <c r="E285" s="12">
        <v>3</v>
      </c>
    </row>
    <row r="286" spans="1:5" ht="27" customHeight="1">
      <c r="A286" s="184" t="s">
        <v>133</v>
      </c>
      <c r="B286" s="185"/>
      <c r="C286" s="186"/>
      <c r="D286" s="2"/>
      <c r="E286" s="12">
        <v>3</v>
      </c>
    </row>
    <row r="287" spans="1:5" ht="27" customHeight="1">
      <c r="A287" s="184" t="s">
        <v>134</v>
      </c>
      <c r="B287" s="185"/>
      <c r="C287" s="186"/>
      <c r="D287" s="2"/>
      <c r="E287" s="12">
        <v>3</v>
      </c>
    </row>
    <row r="288" spans="1:5" ht="27" customHeight="1">
      <c r="A288" s="184" t="s">
        <v>135</v>
      </c>
      <c r="B288" s="185"/>
      <c r="C288" s="186"/>
      <c r="D288" s="2"/>
      <c r="E288" s="12">
        <v>3</v>
      </c>
    </row>
    <row r="289" spans="1:5" ht="27" customHeight="1">
      <c r="A289" s="184" t="s">
        <v>136</v>
      </c>
      <c r="B289" s="185"/>
      <c r="C289" s="186"/>
      <c r="D289" s="2"/>
      <c r="E289" s="12">
        <v>3</v>
      </c>
    </row>
    <row r="290" spans="1:5" ht="27" customHeight="1">
      <c r="A290" s="184" t="s">
        <v>137</v>
      </c>
      <c r="B290" s="185"/>
      <c r="C290" s="186"/>
      <c r="D290" s="2"/>
      <c r="E290" s="12">
        <v>3</v>
      </c>
    </row>
    <row r="291" spans="1:5" ht="27" customHeight="1">
      <c r="A291" s="184" t="s">
        <v>138</v>
      </c>
      <c r="B291" s="185"/>
      <c r="C291" s="186"/>
      <c r="D291" s="2"/>
      <c r="E291" s="12">
        <v>3</v>
      </c>
    </row>
    <row r="292" spans="1:5" ht="27" customHeight="1">
      <c r="A292" s="184" t="s">
        <v>139</v>
      </c>
      <c r="B292" s="185"/>
      <c r="C292" s="186"/>
      <c r="D292" s="2"/>
      <c r="E292" s="12">
        <v>3</v>
      </c>
    </row>
    <row r="293" spans="1:5" ht="27" customHeight="1">
      <c r="A293" s="184" t="s">
        <v>140</v>
      </c>
      <c r="B293" s="185"/>
      <c r="C293" s="186"/>
      <c r="D293" s="2"/>
      <c r="E293" s="12">
        <v>3</v>
      </c>
    </row>
    <row r="294" spans="1:5" ht="27" customHeight="1">
      <c r="A294" s="194" t="s">
        <v>227</v>
      </c>
      <c r="B294" s="194"/>
      <c r="C294" s="194"/>
      <c r="D294" s="55">
        <f>SUM(D277:D293)</f>
        <v>0</v>
      </c>
      <c r="E294" s="12">
        <f>SUM(E277:E293)</f>
        <v>48</v>
      </c>
    </row>
    <row r="295" spans="1:5" ht="80.25" customHeight="1" thickBot="1">
      <c r="A295" s="72" t="s">
        <v>103</v>
      </c>
      <c r="B295" s="240" t="s">
        <v>158</v>
      </c>
      <c r="C295" s="240"/>
      <c r="D295" s="240"/>
      <c r="E295" s="12"/>
    </row>
    <row r="296" spans="1:5" ht="27" customHeight="1">
      <c r="A296" s="195" t="s">
        <v>228</v>
      </c>
      <c r="B296" s="196"/>
      <c r="C296" s="73" t="s">
        <v>179</v>
      </c>
      <c r="D296" s="74" t="s">
        <v>180</v>
      </c>
      <c r="E296" s="12"/>
    </row>
    <row r="297" spans="1:5" ht="27" customHeight="1" thickBot="1">
      <c r="A297" s="189"/>
      <c r="B297" s="190"/>
      <c r="C297" s="68">
        <f>D294</f>
        <v>0</v>
      </c>
      <c r="D297" s="60">
        <f>C297/48*100</f>
        <v>0</v>
      </c>
    </row>
    <row r="298" spans="1:5" ht="27" customHeight="1" thickBot="1">
      <c r="A298" s="114"/>
      <c r="B298" s="341"/>
      <c r="C298" s="341"/>
      <c r="D298" s="342"/>
      <c r="E298" s="12"/>
    </row>
    <row r="299" spans="1:5" ht="27" customHeight="1">
      <c r="A299" s="187" t="s">
        <v>229</v>
      </c>
      <c r="B299" s="188"/>
      <c r="C299" s="57" t="s">
        <v>208</v>
      </c>
      <c r="D299" s="63" t="s">
        <v>209</v>
      </c>
    </row>
    <row r="300" spans="1:5" ht="27" customHeight="1" thickBot="1">
      <c r="A300" s="189"/>
      <c r="B300" s="190"/>
      <c r="C300" s="75">
        <f>C297</f>
        <v>0</v>
      </c>
      <c r="D300" s="65">
        <f>C300/48*100</f>
        <v>0</v>
      </c>
      <c r="E300" s="12">
        <f>E294</f>
        <v>48</v>
      </c>
    </row>
    <row r="301" spans="1:5" ht="27" customHeight="1" thickBot="1">
      <c r="A301" s="197"/>
      <c r="B301" s="197"/>
      <c r="C301" s="197"/>
      <c r="D301" s="197"/>
    </row>
    <row r="302" spans="1:5" ht="27" customHeight="1">
      <c r="A302" s="236" t="s">
        <v>427</v>
      </c>
      <c r="B302" s="236"/>
      <c r="C302" s="236"/>
      <c r="D302" s="236"/>
    </row>
    <row r="303" spans="1:5" ht="39" customHeight="1">
      <c r="A303" s="184" t="s">
        <v>192</v>
      </c>
      <c r="B303" s="185"/>
      <c r="C303" s="185"/>
      <c r="D303" s="237"/>
    </row>
    <row r="304" spans="1:5" ht="27" customHeight="1">
      <c r="A304" s="198" t="s">
        <v>222</v>
      </c>
      <c r="B304" s="199"/>
      <c r="C304" s="200"/>
      <c r="D304" s="48" t="s">
        <v>8</v>
      </c>
    </row>
    <row r="305" spans="1:5" ht="27" customHeight="1">
      <c r="A305" s="198" t="s">
        <v>193</v>
      </c>
      <c r="B305" s="199"/>
      <c r="C305" s="200"/>
      <c r="D305" s="49" t="s">
        <v>3</v>
      </c>
    </row>
    <row r="306" spans="1:5" ht="27" customHeight="1">
      <c r="A306" s="184" t="s">
        <v>113</v>
      </c>
      <c r="B306" s="185"/>
      <c r="C306" s="186"/>
      <c r="D306" s="95"/>
      <c r="E306" s="12">
        <v>3</v>
      </c>
    </row>
    <row r="307" spans="1:5" ht="27" customHeight="1">
      <c r="A307" s="184" t="s">
        <v>114</v>
      </c>
      <c r="B307" s="185"/>
      <c r="C307" s="186"/>
      <c r="D307" s="95"/>
      <c r="E307" s="12">
        <v>3</v>
      </c>
    </row>
    <row r="308" spans="1:5" ht="27" customHeight="1">
      <c r="A308" s="184" t="s">
        <v>115</v>
      </c>
      <c r="B308" s="185"/>
      <c r="C308" s="186"/>
      <c r="D308" s="95"/>
      <c r="E308" s="12">
        <v>3</v>
      </c>
    </row>
    <row r="309" spans="1:5" ht="27" customHeight="1">
      <c r="A309" s="184" t="s">
        <v>116</v>
      </c>
      <c r="B309" s="185"/>
      <c r="C309" s="186"/>
      <c r="D309" s="95"/>
      <c r="E309" s="12">
        <v>3</v>
      </c>
    </row>
    <row r="310" spans="1:5" ht="27" customHeight="1">
      <c r="A310" s="184" t="s">
        <v>230</v>
      </c>
      <c r="B310" s="185"/>
      <c r="C310" s="186"/>
      <c r="D310" s="95"/>
      <c r="E310" s="12">
        <v>3</v>
      </c>
    </row>
    <row r="311" spans="1:5" ht="27" customHeight="1">
      <c r="A311" s="184" t="s">
        <v>231</v>
      </c>
      <c r="B311" s="185"/>
      <c r="C311" s="186"/>
      <c r="D311" s="95"/>
      <c r="E311" s="12">
        <v>3</v>
      </c>
    </row>
    <row r="312" spans="1:5" ht="27" customHeight="1">
      <c r="A312" s="184" t="s">
        <v>232</v>
      </c>
      <c r="B312" s="185"/>
      <c r="C312" s="186"/>
      <c r="D312" s="95"/>
      <c r="E312" s="12">
        <v>3</v>
      </c>
    </row>
    <row r="313" spans="1:5" ht="27" customHeight="1">
      <c r="A313" s="184" t="s">
        <v>233</v>
      </c>
      <c r="B313" s="185"/>
      <c r="C313" s="186"/>
      <c r="D313" s="95"/>
      <c r="E313" s="12">
        <v>3</v>
      </c>
    </row>
    <row r="314" spans="1:5" ht="27" customHeight="1">
      <c r="A314" s="184" t="s">
        <v>234</v>
      </c>
      <c r="B314" s="185"/>
      <c r="C314" s="186"/>
      <c r="D314" s="95"/>
      <c r="E314" s="12">
        <v>3</v>
      </c>
    </row>
    <row r="315" spans="1:5" ht="27" customHeight="1">
      <c r="A315" s="184" t="s">
        <v>235</v>
      </c>
      <c r="B315" s="185"/>
      <c r="C315" s="186"/>
      <c r="D315" s="95"/>
      <c r="E315" s="12">
        <v>3</v>
      </c>
    </row>
    <row r="316" spans="1:5" ht="27" customHeight="1">
      <c r="A316" s="198" t="s">
        <v>177</v>
      </c>
      <c r="B316" s="199"/>
      <c r="C316" s="200"/>
      <c r="D316" s="49" t="s">
        <v>3</v>
      </c>
    </row>
    <row r="317" spans="1:5" ht="27" customHeight="1">
      <c r="A317" s="184" t="s">
        <v>117</v>
      </c>
      <c r="B317" s="185"/>
      <c r="C317" s="186"/>
      <c r="D317" s="2"/>
      <c r="E317" s="12">
        <v>3</v>
      </c>
    </row>
    <row r="318" spans="1:5" ht="27" customHeight="1">
      <c r="A318" s="184" t="s">
        <v>118</v>
      </c>
      <c r="B318" s="185"/>
      <c r="C318" s="186"/>
      <c r="D318" s="2"/>
      <c r="E318" s="12">
        <v>3</v>
      </c>
    </row>
    <row r="319" spans="1:5" ht="27" customHeight="1">
      <c r="A319" s="184" t="s">
        <v>119</v>
      </c>
      <c r="B319" s="185"/>
      <c r="C319" s="186"/>
      <c r="D319" s="2"/>
      <c r="E319" s="12">
        <v>3</v>
      </c>
    </row>
    <row r="320" spans="1:5" ht="27" customHeight="1">
      <c r="A320" s="184" t="s">
        <v>120</v>
      </c>
      <c r="B320" s="185"/>
      <c r="C320" s="186"/>
      <c r="D320" s="2"/>
      <c r="E320" s="12">
        <v>3</v>
      </c>
    </row>
    <row r="321" spans="1:5" ht="27" customHeight="1">
      <c r="A321" s="184" t="s">
        <v>121</v>
      </c>
      <c r="B321" s="185"/>
      <c r="C321" s="186"/>
      <c r="D321" s="2"/>
      <c r="E321" s="12">
        <v>3</v>
      </c>
    </row>
    <row r="322" spans="1:5" ht="27" customHeight="1">
      <c r="A322" s="184" t="s">
        <v>122</v>
      </c>
      <c r="B322" s="185"/>
      <c r="C322" s="186"/>
      <c r="D322" s="2"/>
      <c r="E322" s="12">
        <v>3</v>
      </c>
    </row>
    <row r="323" spans="1:5" ht="27" customHeight="1">
      <c r="A323" s="184" t="s">
        <v>123</v>
      </c>
      <c r="B323" s="185"/>
      <c r="C323" s="186"/>
      <c r="D323" s="2"/>
      <c r="E323" s="12">
        <v>3</v>
      </c>
    </row>
    <row r="324" spans="1:5" ht="27" customHeight="1">
      <c r="A324" s="184" t="s">
        <v>124</v>
      </c>
      <c r="B324" s="185"/>
      <c r="C324" s="186"/>
      <c r="D324" s="2"/>
      <c r="E324" s="12">
        <v>3</v>
      </c>
    </row>
    <row r="325" spans="1:5" ht="27" customHeight="1">
      <c r="A325" s="194" t="s">
        <v>236</v>
      </c>
      <c r="B325" s="194"/>
      <c r="C325" s="194"/>
      <c r="D325" s="55">
        <f>SUM(D306:D324)</f>
        <v>0</v>
      </c>
      <c r="E325" s="13">
        <f>SUM(E306:E324)</f>
        <v>54</v>
      </c>
    </row>
    <row r="326" spans="1:5" ht="80.25" customHeight="1" thickBot="1">
      <c r="A326" s="76" t="s">
        <v>103</v>
      </c>
      <c r="B326" s="240" t="s">
        <v>158</v>
      </c>
      <c r="C326" s="240"/>
      <c r="D326" s="240"/>
    </row>
    <row r="327" spans="1:5" ht="27" customHeight="1">
      <c r="A327" s="187" t="s">
        <v>481</v>
      </c>
      <c r="B327" s="188"/>
      <c r="C327" s="57" t="s">
        <v>179</v>
      </c>
      <c r="D327" s="58" t="s">
        <v>180</v>
      </c>
    </row>
    <row r="328" spans="1:5" ht="27" customHeight="1" thickBot="1">
      <c r="A328" s="189"/>
      <c r="B328" s="190"/>
      <c r="C328" s="77">
        <f>D325</f>
        <v>0</v>
      </c>
      <c r="D328" s="60">
        <f>C328/54*100</f>
        <v>0</v>
      </c>
    </row>
    <row r="329" spans="1:5" ht="27" customHeight="1" thickBot="1">
      <c r="A329" s="191"/>
      <c r="B329" s="192"/>
      <c r="C329" s="192"/>
      <c r="D329" s="193"/>
    </row>
    <row r="330" spans="1:5" ht="27" customHeight="1">
      <c r="A330" s="187" t="s">
        <v>237</v>
      </c>
      <c r="B330" s="188"/>
      <c r="C330" s="57" t="s">
        <v>208</v>
      </c>
      <c r="D330" s="63" t="s">
        <v>209</v>
      </c>
    </row>
    <row r="331" spans="1:5" ht="27" customHeight="1" thickBot="1">
      <c r="A331" s="189"/>
      <c r="B331" s="190"/>
      <c r="C331" s="70">
        <f>C328</f>
        <v>0</v>
      </c>
      <c r="D331" s="65">
        <f>C331/54*100</f>
        <v>0</v>
      </c>
      <c r="E331" s="13">
        <f>E325</f>
        <v>54</v>
      </c>
    </row>
    <row r="332" spans="1:5" ht="27" customHeight="1" thickBot="1">
      <c r="A332" s="351"/>
      <c r="B332" s="352"/>
      <c r="C332" s="352"/>
      <c r="D332" s="353"/>
    </row>
    <row r="333" spans="1:5" ht="27" customHeight="1" thickBot="1">
      <c r="A333" s="187" t="s">
        <v>238</v>
      </c>
      <c r="B333" s="188"/>
      <c r="C333" s="78" t="s">
        <v>167</v>
      </c>
      <c r="D333" s="79" t="s">
        <v>168</v>
      </c>
    </row>
    <row r="334" spans="1:5" ht="27" customHeight="1">
      <c r="A334" s="234" t="s">
        <v>239</v>
      </c>
      <c r="B334" s="235"/>
      <c r="C334" s="359">
        <f>C182+C271+C300+C331</f>
        <v>0</v>
      </c>
      <c r="D334" s="361">
        <f>C334/393*100</f>
        <v>0</v>
      </c>
      <c r="E334" s="13">
        <f>E331+E300+E271+E182</f>
        <v>393</v>
      </c>
    </row>
    <row r="335" spans="1:5" ht="27" customHeight="1" thickBot="1">
      <c r="A335" s="256" t="s">
        <v>240</v>
      </c>
      <c r="B335" s="257"/>
      <c r="C335" s="360"/>
      <c r="D335" s="362"/>
    </row>
    <row r="336" spans="1:5" ht="27" customHeight="1" thickBot="1">
      <c r="A336" s="363"/>
      <c r="B336" s="364"/>
      <c r="C336" s="341"/>
      <c r="D336" s="342"/>
    </row>
    <row r="337" spans="1:4" ht="27" customHeight="1" thickBot="1">
      <c r="A337" s="371" t="s">
        <v>241</v>
      </c>
      <c r="B337" s="371"/>
      <c r="C337" s="371"/>
      <c r="D337" s="371"/>
    </row>
    <row r="338" spans="1:4" ht="27" customHeight="1" thickBot="1">
      <c r="A338" s="350" t="s">
        <v>108</v>
      </c>
      <c r="B338" s="350"/>
      <c r="C338" s="350"/>
      <c r="D338" s="350"/>
    </row>
    <row r="339" spans="1:4" ht="27" customHeight="1">
      <c r="A339" s="372" t="s">
        <v>242</v>
      </c>
      <c r="B339" s="365"/>
      <c r="C339" s="365" t="s">
        <v>243</v>
      </c>
      <c r="D339" s="366"/>
    </row>
    <row r="340" spans="1:4" ht="27" customHeight="1">
      <c r="A340" s="367" t="s">
        <v>5</v>
      </c>
      <c r="B340" s="368"/>
      <c r="C340" s="328" t="s">
        <v>244</v>
      </c>
      <c r="D340" s="329"/>
    </row>
    <row r="341" spans="1:4" ht="27" customHeight="1" thickBot="1">
      <c r="A341" s="369" t="s">
        <v>245</v>
      </c>
      <c r="B341" s="370"/>
      <c r="C341" s="332" t="s">
        <v>7</v>
      </c>
      <c r="D341" s="333"/>
    </row>
    <row r="342" spans="1:4" ht="32.25" customHeight="1" thickBot="1">
      <c r="A342" s="349" t="s">
        <v>246</v>
      </c>
      <c r="B342" s="349"/>
      <c r="C342" s="349"/>
      <c r="D342" s="349"/>
    </row>
    <row r="343" spans="1:4" ht="27" customHeight="1" thickBot="1">
      <c r="A343" s="80" t="s">
        <v>247</v>
      </c>
      <c r="B343" s="81" t="s">
        <v>248</v>
      </c>
      <c r="C343" s="81" t="s">
        <v>249</v>
      </c>
      <c r="D343" s="82" t="s">
        <v>102</v>
      </c>
    </row>
    <row r="344" spans="1:4" ht="27" customHeight="1">
      <c r="A344" s="83" t="s">
        <v>250</v>
      </c>
      <c r="B344" s="84">
        <v>1</v>
      </c>
      <c r="C344" s="84" t="e">
        <f>C62</f>
        <v>#VALUE!</v>
      </c>
      <c r="D344" s="85" t="e">
        <f>D62</f>
        <v>#VALUE!</v>
      </c>
    </row>
    <row r="345" spans="1:4" ht="27" customHeight="1">
      <c r="A345" s="86" t="s">
        <v>251</v>
      </c>
      <c r="B345" s="87">
        <v>1</v>
      </c>
      <c r="C345" s="87">
        <f>C86</f>
        <v>0</v>
      </c>
      <c r="D345" s="88">
        <f>D86</f>
        <v>0</v>
      </c>
    </row>
    <row r="346" spans="1:4" ht="27" customHeight="1" thickBot="1">
      <c r="A346" s="89" t="s">
        <v>252</v>
      </c>
      <c r="B346" s="59">
        <v>3</v>
      </c>
      <c r="C346" s="59">
        <f>C334</f>
        <v>0</v>
      </c>
      <c r="D346" s="60">
        <f>D334</f>
        <v>0</v>
      </c>
    </row>
    <row r="347" spans="1:4" ht="27" customHeight="1" thickBot="1">
      <c r="A347" s="356"/>
      <c r="B347" s="356"/>
      <c r="C347" s="356"/>
      <c r="D347" s="356"/>
    </row>
    <row r="348" spans="1:4" ht="42" customHeight="1" thickBot="1">
      <c r="A348" s="357" t="s">
        <v>109</v>
      </c>
      <c r="B348" s="357"/>
      <c r="C348" s="90" t="e">
        <f>IF(D348&gt;50,"SATISFATÓRIO","INSATISFATÓRIO")</f>
        <v>#VALUE!</v>
      </c>
      <c r="D348" s="91" t="e">
        <f>((C344/12*1)+(C345/42*1)+(C346/393*3))/5*100</f>
        <v>#VALUE!</v>
      </c>
    </row>
    <row r="349" spans="1:4" ht="27" customHeight="1" thickBot="1">
      <c r="A349" s="358"/>
      <c r="B349" s="358"/>
      <c r="C349" s="358"/>
      <c r="D349" s="358"/>
    </row>
    <row r="350" spans="1:4" ht="27" customHeight="1">
      <c r="A350" s="125" t="s">
        <v>110</v>
      </c>
      <c r="B350" s="125"/>
      <c r="C350" s="125"/>
      <c r="D350" s="125"/>
    </row>
    <row r="351" spans="1:4" ht="27" customHeight="1">
      <c r="A351" s="126" t="s">
        <v>253</v>
      </c>
      <c r="B351" s="126"/>
      <c r="C351" s="126"/>
      <c r="D351" s="126"/>
    </row>
    <row r="352" spans="1:4" ht="53.25" customHeight="1" thickBot="1">
      <c r="A352" s="127"/>
      <c r="B352" s="127"/>
      <c r="C352" s="127"/>
      <c r="D352" s="127"/>
    </row>
    <row r="353" spans="1:4" ht="27" customHeight="1">
      <c r="A353" s="128" t="s">
        <v>111</v>
      </c>
      <c r="B353" s="128"/>
      <c r="C353" s="128"/>
      <c r="D353" s="128"/>
    </row>
    <row r="354" spans="1:4" ht="65.25" customHeight="1" thickBot="1">
      <c r="A354" s="127"/>
      <c r="B354" s="127"/>
      <c r="C354" s="127"/>
      <c r="D354" s="127"/>
    </row>
    <row r="355" spans="1:4" ht="27" customHeight="1">
      <c r="A355" s="129" t="s">
        <v>423</v>
      </c>
      <c r="B355" s="130"/>
      <c r="C355" s="130"/>
      <c r="D355" s="131"/>
    </row>
    <row r="356" spans="1:4" ht="27" customHeight="1" thickBot="1">
      <c r="A356" s="92" t="s">
        <v>254</v>
      </c>
      <c r="B356" s="6"/>
      <c r="C356" s="93" t="s">
        <v>105</v>
      </c>
      <c r="D356" s="7"/>
    </row>
  </sheetData>
  <sheetProtection algorithmName="SHA-512" hashValue="bFfOTHpZ5DKnyBZg/4YKWBbaCk2jd1H76mwijITpcEStebqrTB8ExtkeF3MmoxHWp7Lh+jwXamEh6TCAWjuJmg==" saltValue="t96YZF2cxAQx0l+dBVt/JA==" spinCount="100000" sheet="1" formatRows="0"/>
  <mergeCells count="348">
    <mergeCell ref="A1:D1"/>
    <mergeCell ref="A2:D2"/>
    <mergeCell ref="A32:C32"/>
    <mergeCell ref="A350:D350"/>
    <mergeCell ref="A351:D351"/>
    <mergeCell ref="A352:D352"/>
    <mergeCell ref="A353:D353"/>
    <mergeCell ref="A354:D354"/>
    <mergeCell ref="A355:D355"/>
    <mergeCell ref="A341:B341"/>
    <mergeCell ref="C341:D341"/>
    <mergeCell ref="A342:D342"/>
    <mergeCell ref="A347:D347"/>
    <mergeCell ref="A348:B348"/>
    <mergeCell ref="A349:D349"/>
    <mergeCell ref="A336:D336"/>
    <mergeCell ref="A337:D337"/>
    <mergeCell ref="A338:D338"/>
    <mergeCell ref="A339:B339"/>
    <mergeCell ref="C339:D339"/>
    <mergeCell ref="A340:B340"/>
    <mergeCell ref="C340:D340"/>
    <mergeCell ref="A330:B331"/>
    <mergeCell ref="A332:D332"/>
    <mergeCell ref="A333:B333"/>
    <mergeCell ref="A334:B334"/>
    <mergeCell ref="C334:C335"/>
    <mergeCell ref="D334:D335"/>
    <mergeCell ref="A335:B335"/>
    <mergeCell ref="A323:C323"/>
    <mergeCell ref="A324:C324"/>
    <mergeCell ref="A325:C325"/>
    <mergeCell ref="B326:D326"/>
    <mergeCell ref="A327:B328"/>
    <mergeCell ref="A329:D329"/>
    <mergeCell ref="A317:C317"/>
    <mergeCell ref="A318:C318"/>
    <mergeCell ref="A319:C319"/>
    <mergeCell ref="A320:C320"/>
    <mergeCell ref="A321:C321"/>
    <mergeCell ref="A322:C322"/>
    <mergeCell ref="A311:C311"/>
    <mergeCell ref="A312:C312"/>
    <mergeCell ref="A313:C313"/>
    <mergeCell ref="A314:C314"/>
    <mergeCell ref="A315:C315"/>
    <mergeCell ref="A316:C316"/>
    <mergeCell ref="A305:C305"/>
    <mergeCell ref="A306:C306"/>
    <mergeCell ref="A307:C307"/>
    <mergeCell ref="A308:C308"/>
    <mergeCell ref="A309:C309"/>
    <mergeCell ref="A310:C310"/>
    <mergeCell ref="B298:D298"/>
    <mergeCell ref="A299:B300"/>
    <mergeCell ref="A301:D301"/>
    <mergeCell ref="A302:D302"/>
    <mergeCell ref="A303:D303"/>
    <mergeCell ref="A304:C304"/>
    <mergeCell ref="A291:C291"/>
    <mergeCell ref="A292:C292"/>
    <mergeCell ref="A293:C293"/>
    <mergeCell ref="A294:C294"/>
    <mergeCell ref="B295:D295"/>
    <mergeCell ref="A296:B297"/>
    <mergeCell ref="A285:C285"/>
    <mergeCell ref="A286:C286"/>
    <mergeCell ref="A287:C287"/>
    <mergeCell ref="A288:C288"/>
    <mergeCell ref="A289:C289"/>
    <mergeCell ref="A290:C290"/>
    <mergeCell ref="A279:C279"/>
    <mergeCell ref="A280:C280"/>
    <mergeCell ref="A281:C281"/>
    <mergeCell ref="A282:C282"/>
    <mergeCell ref="A283:C283"/>
    <mergeCell ref="A284:C284"/>
    <mergeCell ref="A273:D273"/>
    <mergeCell ref="A274:D274"/>
    <mergeCell ref="A275:C275"/>
    <mergeCell ref="A276:C276"/>
    <mergeCell ref="A277:C277"/>
    <mergeCell ref="A278:C278"/>
    <mergeCell ref="A264:C264"/>
    <mergeCell ref="A265:C265"/>
    <mergeCell ref="B266:D266"/>
    <mergeCell ref="A267:B268"/>
    <mergeCell ref="A269:D269"/>
    <mergeCell ref="A270:B271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39:B240"/>
    <mergeCell ref="A241:D241"/>
    <mergeCell ref="A242:D242"/>
    <mergeCell ref="A243:C243"/>
    <mergeCell ref="A244:C244"/>
    <mergeCell ref="A245:C245"/>
    <mergeCell ref="A233:C233"/>
    <mergeCell ref="A234:C234"/>
    <mergeCell ref="A235:C235"/>
    <mergeCell ref="A236:C236"/>
    <mergeCell ref="A237:C237"/>
    <mergeCell ref="B238:D238"/>
    <mergeCell ref="A227:C227"/>
    <mergeCell ref="A228:C228"/>
    <mergeCell ref="A229:C229"/>
    <mergeCell ref="A230:C230"/>
    <mergeCell ref="A231:C231"/>
    <mergeCell ref="A232:C232"/>
    <mergeCell ref="A221:C221"/>
    <mergeCell ref="A222:C222"/>
    <mergeCell ref="A223:C223"/>
    <mergeCell ref="A224:C224"/>
    <mergeCell ref="A225:C225"/>
    <mergeCell ref="A226:C226"/>
    <mergeCell ref="A215:D215"/>
    <mergeCell ref="A216:C216"/>
    <mergeCell ref="A217:C217"/>
    <mergeCell ref="A218:C218"/>
    <mergeCell ref="A219:C219"/>
    <mergeCell ref="A220:C220"/>
    <mergeCell ref="A208:C208"/>
    <mergeCell ref="A209:C209"/>
    <mergeCell ref="A210:C210"/>
    <mergeCell ref="B211:D211"/>
    <mergeCell ref="A212:B213"/>
    <mergeCell ref="A214:C214"/>
    <mergeCell ref="A202:C202"/>
    <mergeCell ref="A203:C203"/>
    <mergeCell ref="A204:C204"/>
    <mergeCell ref="A205:C205"/>
    <mergeCell ref="A206:C206"/>
    <mergeCell ref="A207:C207"/>
    <mergeCell ref="A195:C195"/>
    <mergeCell ref="B196:D196"/>
    <mergeCell ref="A197:B198"/>
    <mergeCell ref="A199:C199"/>
    <mergeCell ref="A200:D200"/>
    <mergeCell ref="A201:C201"/>
    <mergeCell ref="A189:C189"/>
    <mergeCell ref="A190:C190"/>
    <mergeCell ref="A191:C191"/>
    <mergeCell ref="A192:C192"/>
    <mergeCell ref="A193:C193"/>
    <mergeCell ref="A194:C194"/>
    <mergeCell ref="A183:D183"/>
    <mergeCell ref="A184:D184"/>
    <mergeCell ref="A185:D185"/>
    <mergeCell ref="A186:C186"/>
    <mergeCell ref="A187:C187"/>
    <mergeCell ref="A188:C188"/>
    <mergeCell ref="A174:C174"/>
    <mergeCell ref="A175:C175"/>
    <mergeCell ref="A176:C176"/>
    <mergeCell ref="B177:D177"/>
    <mergeCell ref="A178:B179"/>
    <mergeCell ref="A181:B182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5:B156"/>
    <mergeCell ref="A157:D157"/>
    <mergeCell ref="A158:D158"/>
    <mergeCell ref="A159:C159"/>
    <mergeCell ref="A160:C160"/>
    <mergeCell ref="A161:C161"/>
    <mergeCell ref="A151:C151"/>
    <mergeCell ref="A152:C152"/>
    <mergeCell ref="A153:C153"/>
    <mergeCell ref="B154:D154"/>
    <mergeCell ref="A144:C144"/>
    <mergeCell ref="A145:C145"/>
    <mergeCell ref="A146:C146"/>
    <mergeCell ref="A148:C148"/>
    <mergeCell ref="A149:C149"/>
    <mergeCell ref="A150:C150"/>
    <mergeCell ref="A147:C147"/>
    <mergeCell ref="A137:C137"/>
    <mergeCell ref="B138:D138"/>
    <mergeCell ref="A139:B140"/>
    <mergeCell ref="A141:D141"/>
    <mergeCell ref="A142:D142"/>
    <mergeCell ref="A143:C143"/>
    <mergeCell ref="A131:C131"/>
    <mergeCell ref="A132:C132"/>
    <mergeCell ref="A133:C133"/>
    <mergeCell ref="A134:C134"/>
    <mergeCell ref="A135:C135"/>
    <mergeCell ref="A136:C136"/>
    <mergeCell ref="A125:C125"/>
    <mergeCell ref="A126:C126"/>
    <mergeCell ref="A127:C127"/>
    <mergeCell ref="A128:C128"/>
    <mergeCell ref="A129:C129"/>
    <mergeCell ref="A130:C130"/>
    <mergeCell ref="B118:D118"/>
    <mergeCell ref="A119:B120"/>
    <mergeCell ref="A121:D121"/>
    <mergeCell ref="A122:D122"/>
    <mergeCell ref="A123:C123"/>
    <mergeCell ref="A124:C124"/>
    <mergeCell ref="A112:C112"/>
    <mergeCell ref="A113:C113"/>
    <mergeCell ref="A114:C114"/>
    <mergeCell ref="A115:C115"/>
    <mergeCell ref="A116:C116"/>
    <mergeCell ref="A117:C117"/>
    <mergeCell ref="A106:C106"/>
    <mergeCell ref="A107:C107"/>
    <mergeCell ref="A108:C108"/>
    <mergeCell ref="A109:C109"/>
    <mergeCell ref="A110:C110"/>
    <mergeCell ref="A111:C111"/>
    <mergeCell ref="A100:C100"/>
    <mergeCell ref="A101:C101"/>
    <mergeCell ref="A102:C102"/>
    <mergeCell ref="A103:C103"/>
    <mergeCell ref="A104:C104"/>
    <mergeCell ref="A105:C105"/>
    <mergeCell ref="A94:D94"/>
    <mergeCell ref="A95:D95"/>
    <mergeCell ref="A96:D96"/>
    <mergeCell ref="A97:D97"/>
    <mergeCell ref="A98:C98"/>
    <mergeCell ref="A99:C99"/>
    <mergeCell ref="A88:D88"/>
    <mergeCell ref="A89:D89"/>
    <mergeCell ref="A90:D90"/>
    <mergeCell ref="A91:D91"/>
    <mergeCell ref="A92:D92"/>
    <mergeCell ref="A93:D93"/>
    <mergeCell ref="A76:C76"/>
    <mergeCell ref="A77:C77"/>
    <mergeCell ref="B83:D83"/>
    <mergeCell ref="A84:D84"/>
    <mergeCell ref="A85:B85"/>
    <mergeCell ref="A86:B86"/>
    <mergeCell ref="C86:C87"/>
    <mergeCell ref="D86:D87"/>
    <mergeCell ref="A87:B8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31:D31"/>
    <mergeCell ref="A27:B27"/>
    <mergeCell ref="C27:D27"/>
    <mergeCell ref="A28:B28"/>
    <mergeCell ref="C28:D28"/>
    <mergeCell ref="A29:D29"/>
    <mergeCell ref="A30:D30"/>
    <mergeCell ref="A24:B24"/>
    <mergeCell ref="C24:D24"/>
    <mergeCell ref="A25:B25"/>
    <mergeCell ref="C25:D25"/>
    <mergeCell ref="A26:B26"/>
    <mergeCell ref="C26:D26"/>
    <mergeCell ref="A21:D21"/>
    <mergeCell ref="A22:D22"/>
    <mergeCell ref="A23:D23"/>
    <mergeCell ref="A9:D9"/>
    <mergeCell ref="B10:D10"/>
    <mergeCell ref="B11:D11"/>
    <mergeCell ref="B12:D12"/>
    <mergeCell ref="B13:D13"/>
    <mergeCell ref="B14:D14"/>
    <mergeCell ref="B20:D20"/>
    <mergeCell ref="A3:D3"/>
    <mergeCell ref="A4:D4"/>
    <mergeCell ref="A5:D5"/>
    <mergeCell ref="B6:D6"/>
    <mergeCell ref="A7:D7"/>
    <mergeCell ref="A8:D8"/>
    <mergeCell ref="A16:D16"/>
    <mergeCell ref="B17:D17"/>
    <mergeCell ref="A19:D19"/>
    <mergeCell ref="B18:D18"/>
    <mergeCell ref="B15:D15"/>
  </mergeCells>
  <conditionalFormatting sqref="C348">
    <cfRule type="containsText" dxfId="7" priority="4" operator="containsText" text="INSATISFATÓRIO">
      <formula>NOT(ISERROR(SEARCH("INSATISFATÓRIO",C348)))</formula>
    </cfRule>
  </conditionalFormatting>
  <conditionalFormatting sqref="D348">
    <cfRule type="cellIs" dxfId="6" priority="1" operator="between">
      <formula>0</formula>
      <formula>50</formula>
    </cfRule>
    <cfRule type="cellIs" dxfId="5" priority="2" operator="between">
      <formula>0</formula>
      <formula>50</formula>
    </cfRule>
    <cfRule type="cellIs" dxfId="4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DADOS!$A$2:$A$5</xm:f>
          </x14:formula1>
          <xm:sqref>D317:D324 D68:D81 D100:D112 D114:D116 D125:D132 D134:D136 D145:D148 D150:D152 D161:D168 D170:D175 D188:D191 D193:D194 D203:D205 D207:D209 D218:D226 D228:D236 D245:D257 D259:D264 D277:D283 D285:D293 D306:D315</xm:sqref>
        </x14:dataValidation>
        <x14:dataValidation type="list" allowBlank="1" showInputMessage="1" showErrorMessage="1" xr:uid="{00000000-0002-0000-0200-000001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200-000002000000}">
          <x14:formula1>
            <xm:f>DADOS!$C$1:$C$135</xm:f>
          </x14:formula1>
          <xm:sqref>B15</xm:sqref>
        </x14:dataValidation>
        <x14:dataValidation type="list" allowBlank="1" showInputMessage="1" showErrorMessage="1" xr:uid="{00000000-0002-0000-0200-000003000000}">
          <x14:formula1>
            <xm:f>DADOS!$B$1:$B$33</xm:f>
          </x14:formula1>
          <xm:sqref>B14:D14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71"/>
  <sheetViews>
    <sheetView view="pageBreakPreview" zoomScaleNormal="100" zoomScaleSheetLayoutView="100" workbookViewId="0">
      <selection activeCell="A223" sqref="A223:C223"/>
    </sheetView>
  </sheetViews>
  <sheetFormatPr defaultColWidth="8.85546875" defaultRowHeight="30" customHeight="1"/>
  <cols>
    <col min="1" max="4" width="34.42578125" customWidth="1"/>
    <col min="5" max="5" width="29.42578125" style="13" hidden="1" customWidth="1"/>
  </cols>
  <sheetData>
    <row r="1" spans="1:5" ht="39.950000000000003" customHeight="1">
      <c r="A1" s="354" t="s">
        <v>489</v>
      </c>
      <c r="B1" s="354"/>
      <c r="C1" s="354"/>
      <c r="D1" s="354"/>
    </row>
    <row r="2" spans="1:5" ht="39.950000000000003" customHeight="1" thickBot="1">
      <c r="A2" s="355" t="s">
        <v>488</v>
      </c>
      <c r="B2" s="355"/>
      <c r="C2" s="355"/>
      <c r="D2" s="355"/>
    </row>
    <row r="3" spans="1:5" ht="30" customHeight="1" thickBot="1">
      <c r="A3" s="373" t="s">
        <v>141</v>
      </c>
      <c r="B3" s="373"/>
      <c r="C3" s="373"/>
      <c r="D3" s="373"/>
      <c r="E3" s="12"/>
    </row>
    <row r="4" spans="1:5" ht="30" customHeight="1" thickBot="1">
      <c r="A4" s="374"/>
      <c r="B4" s="375"/>
      <c r="C4" s="375"/>
      <c r="D4" s="376"/>
      <c r="E4" s="12"/>
    </row>
    <row r="5" spans="1:5" ht="30" customHeight="1" thickBot="1">
      <c r="A5" s="377" t="s">
        <v>142</v>
      </c>
      <c r="B5" s="377"/>
      <c r="C5" s="377"/>
      <c r="D5" s="377"/>
      <c r="E5" s="12"/>
    </row>
    <row r="6" spans="1:5" ht="30" customHeight="1" thickBot="1">
      <c r="A6" s="99" t="s">
        <v>143</v>
      </c>
      <c r="B6" s="410" t="s">
        <v>256</v>
      </c>
      <c r="C6" s="411"/>
      <c r="D6" s="412"/>
      <c r="E6" s="12"/>
    </row>
    <row r="7" spans="1:5" ht="30" customHeight="1" thickBot="1">
      <c r="A7" s="381"/>
      <c r="B7" s="381"/>
      <c r="C7" s="381"/>
      <c r="D7" s="381"/>
      <c r="E7" s="12"/>
    </row>
    <row r="8" spans="1:5" ht="30" customHeight="1" thickBot="1">
      <c r="A8" s="382" t="s">
        <v>420</v>
      </c>
      <c r="B8" s="383"/>
      <c r="C8" s="383"/>
      <c r="D8" s="384"/>
      <c r="E8" s="12"/>
    </row>
    <row r="9" spans="1:5" ht="30" customHeight="1">
      <c r="A9" s="395" t="s">
        <v>146</v>
      </c>
      <c r="B9" s="396"/>
      <c r="C9" s="396"/>
      <c r="D9" s="397"/>
    </row>
    <row r="10" spans="1:5" ht="30" customHeight="1">
      <c r="A10" s="100" t="s">
        <v>0</v>
      </c>
      <c r="B10" s="398"/>
      <c r="C10" s="398"/>
      <c r="D10" s="399"/>
    </row>
    <row r="11" spans="1:5" ht="30" customHeight="1">
      <c r="A11" s="101" t="s">
        <v>1</v>
      </c>
      <c r="B11" s="400"/>
      <c r="C11" s="400"/>
      <c r="D11" s="401"/>
    </row>
    <row r="12" spans="1:5" ht="30" customHeight="1">
      <c r="A12" s="101" t="s">
        <v>147</v>
      </c>
      <c r="B12" s="307" t="s">
        <v>482</v>
      </c>
      <c r="C12" s="308"/>
      <c r="D12" s="309"/>
    </row>
    <row r="13" spans="1:5" ht="30" customHeight="1">
      <c r="A13" s="102" t="s">
        <v>148</v>
      </c>
      <c r="B13" s="402"/>
      <c r="C13" s="403"/>
      <c r="D13" s="404"/>
    </row>
    <row r="14" spans="1:5" ht="30" customHeight="1">
      <c r="A14" s="19" t="s">
        <v>484</v>
      </c>
      <c r="B14" s="400"/>
      <c r="C14" s="400"/>
      <c r="D14" s="401"/>
    </row>
    <row r="15" spans="1:5" ht="30" customHeight="1" thickBot="1">
      <c r="A15" s="103" t="s">
        <v>150</v>
      </c>
      <c r="B15" s="392"/>
      <c r="C15" s="393"/>
      <c r="D15" s="394"/>
    </row>
    <row r="16" spans="1:5" ht="30" customHeight="1">
      <c r="A16" s="385" t="s">
        <v>421</v>
      </c>
      <c r="B16" s="385"/>
      <c r="C16" s="385"/>
      <c r="D16" s="385"/>
    </row>
    <row r="17" spans="1:5" ht="30" customHeight="1">
      <c r="A17" s="104" t="s">
        <v>107</v>
      </c>
      <c r="B17" s="386"/>
      <c r="C17" s="386"/>
      <c r="D17" s="387"/>
    </row>
    <row r="18" spans="1:5" ht="30" customHeight="1" thickBot="1">
      <c r="A18" s="105" t="s">
        <v>422</v>
      </c>
      <c r="B18" s="389" t="s">
        <v>483</v>
      </c>
      <c r="C18" s="390"/>
      <c r="D18" s="391"/>
    </row>
    <row r="19" spans="1:5" ht="30" customHeight="1">
      <c r="A19" s="388" t="s">
        <v>101</v>
      </c>
      <c r="B19" s="388"/>
      <c r="C19" s="388"/>
      <c r="D19" s="388"/>
    </row>
    <row r="20" spans="1:5" ht="30" customHeight="1" thickBot="1">
      <c r="A20" s="21" t="s">
        <v>485</v>
      </c>
      <c r="B20" s="413"/>
      <c r="C20" s="414"/>
      <c r="D20" s="415"/>
    </row>
    <row r="21" spans="1:5" ht="30" customHeight="1" thickBot="1">
      <c r="A21" s="314"/>
      <c r="B21" s="314"/>
      <c r="C21" s="314"/>
      <c r="D21" s="314"/>
    </row>
    <row r="22" spans="1:5" ht="30" customHeight="1" thickBot="1">
      <c r="A22" s="201" t="s">
        <v>108</v>
      </c>
      <c r="B22" s="201"/>
      <c r="C22" s="201"/>
      <c r="D22" s="201"/>
    </row>
    <row r="23" spans="1:5" ht="30" customHeight="1" thickBot="1">
      <c r="A23" s="315" t="s">
        <v>152</v>
      </c>
      <c r="B23" s="315"/>
      <c r="C23" s="315"/>
      <c r="D23" s="315"/>
    </row>
    <row r="24" spans="1:5" ht="30" customHeight="1" thickBot="1">
      <c r="A24" s="316" t="s">
        <v>2</v>
      </c>
      <c r="B24" s="317"/>
      <c r="C24" s="317" t="s">
        <v>3</v>
      </c>
      <c r="D24" s="318"/>
      <c r="E24" s="12"/>
    </row>
    <row r="25" spans="1:5" ht="30" customHeight="1">
      <c r="A25" s="319" t="s">
        <v>463</v>
      </c>
      <c r="B25" s="320"/>
      <c r="C25" s="321">
        <v>0</v>
      </c>
      <c r="D25" s="322"/>
      <c r="E25" s="12"/>
    </row>
    <row r="26" spans="1:5" ht="30" customHeight="1">
      <c r="A26" s="326" t="s">
        <v>6</v>
      </c>
      <c r="B26" s="327"/>
      <c r="C26" s="328">
        <v>1</v>
      </c>
      <c r="D26" s="329"/>
      <c r="E26" s="12"/>
    </row>
    <row r="27" spans="1:5" ht="30" customHeight="1">
      <c r="A27" s="326" t="s">
        <v>153</v>
      </c>
      <c r="B27" s="327"/>
      <c r="C27" s="328">
        <v>2</v>
      </c>
      <c r="D27" s="329"/>
      <c r="E27" s="12"/>
    </row>
    <row r="28" spans="1:5" ht="30" customHeight="1" thickBot="1">
      <c r="A28" s="330" t="s">
        <v>4</v>
      </c>
      <c r="B28" s="331"/>
      <c r="C28" s="332">
        <v>3</v>
      </c>
      <c r="D28" s="333"/>
      <c r="E28" s="12"/>
    </row>
    <row r="29" spans="1:5" ht="30" customHeight="1" thickBot="1">
      <c r="A29" s="334"/>
      <c r="B29" s="334"/>
      <c r="C29" s="334"/>
      <c r="D29" s="334"/>
      <c r="E29" s="22"/>
    </row>
    <row r="30" spans="1:5" ht="30" customHeight="1" thickBot="1">
      <c r="A30" s="222" t="s">
        <v>182</v>
      </c>
      <c r="B30" s="222"/>
      <c r="C30" s="222"/>
      <c r="D30" s="222"/>
    </row>
    <row r="31" spans="1:5" ht="48.75" customHeight="1" thickBot="1">
      <c r="A31" s="123" t="s">
        <v>442</v>
      </c>
      <c r="B31" s="123"/>
      <c r="C31" s="123"/>
      <c r="D31" s="123"/>
    </row>
    <row r="32" spans="1:5" ht="27" customHeight="1">
      <c r="A32" s="323" t="s">
        <v>444</v>
      </c>
      <c r="B32" s="324"/>
      <c r="C32" s="325"/>
      <c r="D32" s="28" t="s">
        <v>3</v>
      </c>
    </row>
    <row r="33" spans="1:5" ht="30" customHeight="1">
      <c r="A33" s="202" t="s">
        <v>445</v>
      </c>
      <c r="B33" s="203"/>
      <c r="C33" s="204"/>
      <c r="D33" s="1"/>
    </row>
    <row r="34" spans="1:5" ht="30" customHeight="1">
      <c r="A34" s="202" t="s">
        <v>446</v>
      </c>
      <c r="B34" s="203"/>
      <c r="C34" s="204"/>
      <c r="D34" s="2"/>
    </row>
    <row r="35" spans="1:5" ht="30" customHeight="1">
      <c r="A35" s="202" t="s">
        <v>447</v>
      </c>
      <c r="B35" s="203"/>
      <c r="C35" s="204"/>
      <c r="D35" s="2"/>
    </row>
    <row r="36" spans="1:5" ht="30" customHeight="1">
      <c r="A36" s="202" t="s">
        <v>448</v>
      </c>
      <c r="B36" s="203"/>
      <c r="C36" s="204"/>
      <c r="D36" s="2"/>
    </row>
    <row r="37" spans="1:5" ht="30" customHeight="1" thickBot="1">
      <c r="A37" s="214" t="s">
        <v>157</v>
      </c>
      <c r="B37" s="214"/>
      <c r="C37" s="214"/>
      <c r="D37" s="25" t="str">
        <f>IF(COUNTIF($D33:$D36,"x") &lt; 2,IF(D33="x",0,IF(D34="x",1,IF(D35="x",2,IF(D36="x",3,"-")))),"ERRO - Escolher apenas UMA opção")</f>
        <v>-</v>
      </c>
      <c r="E37" s="13">
        <v>3</v>
      </c>
    </row>
    <row r="38" spans="1:5" ht="80.25" customHeight="1" thickBot="1">
      <c r="A38" s="26" t="s">
        <v>103</v>
      </c>
      <c r="B38" s="230" t="s">
        <v>158</v>
      </c>
      <c r="C38" s="230"/>
      <c r="D38" s="230"/>
    </row>
    <row r="39" spans="1:5" ht="30" customHeight="1">
      <c r="A39" s="338" t="s">
        <v>449</v>
      </c>
      <c r="B39" s="338"/>
      <c r="C39" s="338"/>
      <c r="D39" s="28" t="s">
        <v>3</v>
      </c>
    </row>
    <row r="40" spans="1:5" ht="30" customHeight="1">
      <c r="A40" s="335" t="s">
        <v>159</v>
      </c>
      <c r="B40" s="335"/>
      <c r="C40" s="335"/>
      <c r="D40" s="2"/>
    </row>
    <row r="41" spans="1:5" ht="30" customHeight="1">
      <c r="A41" s="335" t="s">
        <v>160</v>
      </c>
      <c r="B41" s="335"/>
      <c r="C41" s="335"/>
      <c r="D41" s="2"/>
    </row>
    <row r="42" spans="1:5" ht="30" customHeight="1">
      <c r="A42" s="335" t="s">
        <v>161</v>
      </c>
      <c r="B42" s="335"/>
      <c r="C42" s="335"/>
      <c r="D42" s="2"/>
    </row>
    <row r="43" spans="1:5" ht="30" customHeight="1">
      <c r="A43" s="335" t="s">
        <v>162</v>
      </c>
      <c r="B43" s="335"/>
      <c r="C43" s="335"/>
      <c r="D43" s="2"/>
    </row>
    <row r="44" spans="1:5" ht="30" customHeight="1">
      <c r="A44" s="244" t="s">
        <v>163</v>
      </c>
      <c r="B44" s="244"/>
      <c r="C44" s="244"/>
      <c r="D44" s="29" t="str">
        <f>IF(COUNTIF($D40:$D43,"x") &lt; 2,IF(D40="x",0,IF(D41="x",1,IF(D42="x",2,IF(D43="x",3,"-")))),"ERRO - Escolher apenas UMA opção")</f>
        <v>-</v>
      </c>
      <c r="E44" s="13">
        <v>3</v>
      </c>
    </row>
    <row r="45" spans="1:5" ht="80.25" customHeight="1" thickBot="1">
      <c r="A45" s="30" t="s">
        <v>103</v>
      </c>
      <c r="B45" s="230" t="s">
        <v>158</v>
      </c>
      <c r="C45" s="230"/>
      <c r="D45" s="230"/>
      <c r="E45" s="31"/>
    </row>
    <row r="46" spans="1:5" ht="60" customHeight="1">
      <c r="A46" s="337" t="s">
        <v>450</v>
      </c>
      <c r="B46" s="337"/>
      <c r="C46" s="337"/>
      <c r="D46" s="33" t="s">
        <v>3</v>
      </c>
      <c r="E46" s="31"/>
    </row>
    <row r="47" spans="1:5" ht="30" customHeight="1">
      <c r="A47" s="336" t="s">
        <v>451</v>
      </c>
      <c r="B47" s="336"/>
      <c r="C47" s="336"/>
      <c r="D47" s="2"/>
      <c r="E47" s="31"/>
    </row>
    <row r="48" spans="1:5" ht="30" customHeight="1">
      <c r="A48" s="336" t="s">
        <v>452</v>
      </c>
      <c r="B48" s="336"/>
      <c r="C48" s="336"/>
      <c r="D48" s="2"/>
      <c r="E48" s="31"/>
    </row>
    <row r="49" spans="1:5" ht="30" customHeight="1">
      <c r="A49" s="336" t="s">
        <v>453</v>
      </c>
      <c r="B49" s="336"/>
      <c r="C49" s="336"/>
      <c r="D49" s="2"/>
    </row>
    <row r="50" spans="1:5" ht="30" customHeight="1">
      <c r="A50" s="336" t="s">
        <v>454</v>
      </c>
      <c r="B50" s="336"/>
      <c r="C50" s="336"/>
      <c r="D50" s="2"/>
    </row>
    <row r="51" spans="1:5" ht="30" customHeight="1">
      <c r="A51" s="244" t="s">
        <v>164</v>
      </c>
      <c r="B51" s="244"/>
      <c r="C51" s="244"/>
      <c r="D51" s="29" t="str">
        <f>IF(COUNTIF($D47:$D50,"x") &lt; 2,IF(D47="x",0,IF(D48="x",1,IF(D49="x",2,IF(D50="x",3,"-")))),"ERRO - Escolher apenas UMA opção")</f>
        <v>-</v>
      </c>
      <c r="E51" s="13">
        <v>3</v>
      </c>
    </row>
    <row r="52" spans="1:5" ht="80.25" customHeight="1" thickBot="1">
      <c r="A52" s="30" t="s">
        <v>103</v>
      </c>
      <c r="B52" s="230" t="s">
        <v>158</v>
      </c>
      <c r="C52" s="230"/>
      <c r="D52" s="230"/>
      <c r="E52" s="31"/>
    </row>
    <row r="53" spans="1:5" ht="30" customHeight="1">
      <c r="A53" s="339" t="s">
        <v>455</v>
      </c>
      <c r="B53" s="339"/>
      <c r="C53" s="339"/>
      <c r="D53" s="33" t="s">
        <v>3</v>
      </c>
      <c r="E53" s="31"/>
    </row>
    <row r="54" spans="1:5" ht="30" customHeight="1">
      <c r="A54" s="336" t="s">
        <v>456</v>
      </c>
      <c r="B54" s="336"/>
      <c r="C54" s="336"/>
      <c r="D54" s="2"/>
      <c r="E54" s="31"/>
    </row>
    <row r="55" spans="1:5" ht="30" customHeight="1">
      <c r="A55" s="336" t="s">
        <v>457</v>
      </c>
      <c r="B55" s="336"/>
      <c r="C55" s="336"/>
      <c r="D55" s="2"/>
      <c r="E55" s="31"/>
    </row>
    <row r="56" spans="1:5" ht="30" customHeight="1">
      <c r="A56" s="336" t="s">
        <v>458</v>
      </c>
      <c r="B56" s="336"/>
      <c r="C56" s="336"/>
      <c r="D56" s="2"/>
    </row>
    <row r="57" spans="1:5" ht="30" customHeight="1">
      <c r="A57" s="336" t="s">
        <v>459</v>
      </c>
      <c r="B57" s="336"/>
      <c r="C57" s="336"/>
      <c r="D57" s="2"/>
    </row>
    <row r="58" spans="1:5" ht="30" customHeight="1">
      <c r="A58" s="244" t="s">
        <v>165</v>
      </c>
      <c r="B58" s="244"/>
      <c r="C58" s="244"/>
      <c r="D58" s="29" t="str">
        <f>IF(COUNTIF($D54:$D57,"x") &lt; 2,IF(D54="x",0,IF(D55="x",1,IF(D56="x",2,IF(D57="x",3,"-")))),"ERRO - Escolher apenas UMA opção")</f>
        <v>-</v>
      </c>
      <c r="E58" s="13">
        <v>3</v>
      </c>
    </row>
    <row r="59" spans="1:5" ht="80.25" customHeight="1" thickBot="1">
      <c r="A59" s="30" t="s">
        <v>103</v>
      </c>
      <c r="B59" s="230" t="s">
        <v>158</v>
      </c>
      <c r="C59" s="230"/>
      <c r="D59" s="230"/>
    </row>
    <row r="60" spans="1:5" ht="30" customHeight="1" thickBot="1">
      <c r="A60" s="271"/>
      <c r="B60" s="271"/>
      <c r="C60" s="271"/>
      <c r="D60" s="271"/>
    </row>
    <row r="61" spans="1:5" ht="30" customHeight="1">
      <c r="A61" s="248" t="s">
        <v>166</v>
      </c>
      <c r="B61" s="248"/>
      <c r="C61" s="43" t="s">
        <v>167</v>
      </c>
      <c r="D61" s="35" t="s">
        <v>168</v>
      </c>
    </row>
    <row r="62" spans="1:5" ht="30" customHeight="1">
      <c r="A62" s="263" t="s">
        <v>183</v>
      </c>
      <c r="B62" s="264"/>
      <c r="C62" s="265" t="e">
        <f>D37+D44+D51+D58</f>
        <v>#VALUE!</v>
      </c>
      <c r="D62" s="267" t="e">
        <f>C62/12*100</f>
        <v>#VALUE!</v>
      </c>
      <c r="E62" s="13">
        <f>SUM(E37:E61)</f>
        <v>12</v>
      </c>
    </row>
    <row r="63" spans="1:5" ht="30" customHeight="1" thickBot="1">
      <c r="A63" s="269" t="s">
        <v>169</v>
      </c>
      <c r="B63" s="270"/>
      <c r="C63" s="266"/>
      <c r="D63" s="268"/>
    </row>
    <row r="64" spans="1:5" ht="30" customHeight="1" thickBot="1">
      <c r="A64" s="219"/>
      <c r="B64" s="220"/>
      <c r="C64" s="220"/>
      <c r="D64" s="221"/>
    </row>
    <row r="65" spans="1:5" ht="30" customHeight="1" thickBot="1">
      <c r="A65" s="222" t="s">
        <v>479</v>
      </c>
      <c r="B65" s="222"/>
      <c r="C65" s="222"/>
      <c r="D65" s="222"/>
    </row>
    <row r="66" spans="1:5" ht="52.5" customHeight="1" thickBot="1">
      <c r="A66" s="124" t="s">
        <v>443</v>
      </c>
      <c r="B66" s="124"/>
      <c r="C66" s="124"/>
      <c r="D66" s="124"/>
    </row>
    <row r="67" spans="1:5" ht="30" customHeight="1">
      <c r="A67" s="227" t="s">
        <v>106</v>
      </c>
      <c r="B67" s="228"/>
      <c r="C67" s="229"/>
      <c r="D67" s="37" t="s">
        <v>3</v>
      </c>
    </row>
    <row r="68" spans="1:5" ht="30" customHeight="1">
      <c r="A68" s="216" t="s">
        <v>465</v>
      </c>
      <c r="B68" s="217"/>
      <c r="C68" s="218"/>
      <c r="D68" s="3"/>
      <c r="E68" s="13">
        <v>3</v>
      </c>
    </row>
    <row r="69" spans="1:5" ht="30" customHeight="1">
      <c r="A69" s="216" t="s">
        <v>466</v>
      </c>
      <c r="B69" s="217"/>
      <c r="C69" s="218"/>
      <c r="D69" s="3"/>
      <c r="E69" s="13">
        <v>3</v>
      </c>
    </row>
    <row r="70" spans="1:5" ht="30" customHeight="1">
      <c r="A70" s="216" t="s">
        <v>467</v>
      </c>
      <c r="B70" s="217"/>
      <c r="C70" s="218"/>
      <c r="D70" s="3"/>
      <c r="E70" s="13">
        <v>3</v>
      </c>
    </row>
    <row r="71" spans="1:5" ht="30" customHeight="1">
      <c r="A71" s="216" t="s">
        <v>468</v>
      </c>
      <c r="B71" s="217"/>
      <c r="C71" s="218"/>
      <c r="D71" s="3"/>
      <c r="E71" s="13">
        <v>3</v>
      </c>
    </row>
    <row r="72" spans="1:5" ht="30" customHeight="1">
      <c r="A72" s="216" t="s">
        <v>469</v>
      </c>
      <c r="B72" s="217"/>
      <c r="C72" s="218"/>
      <c r="D72" s="3"/>
      <c r="E72" s="13">
        <v>3</v>
      </c>
    </row>
    <row r="73" spans="1:5" ht="30" customHeight="1">
      <c r="A73" s="216" t="s">
        <v>470</v>
      </c>
      <c r="B73" s="217"/>
      <c r="C73" s="218"/>
      <c r="D73" s="3"/>
      <c r="E73" s="13">
        <v>3</v>
      </c>
    </row>
    <row r="74" spans="1:5" ht="30" customHeight="1">
      <c r="A74" s="216" t="s">
        <v>471</v>
      </c>
      <c r="B74" s="217"/>
      <c r="C74" s="218"/>
      <c r="D74" s="3"/>
      <c r="E74" s="13">
        <v>3</v>
      </c>
    </row>
    <row r="75" spans="1:5" ht="30" customHeight="1">
      <c r="A75" s="216" t="s">
        <v>472</v>
      </c>
      <c r="B75" s="217"/>
      <c r="C75" s="218"/>
      <c r="D75" s="3"/>
      <c r="E75" s="13">
        <v>3</v>
      </c>
    </row>
    <row r="76" spans="1:5" ht="30" customHeight="1">
      <c r="A76" s="216" t="s">
        <v>473</v>
      </c>
      <c r="B76" s="217"/>
      <c r="C76" s="218"/>
      <c r="D76" s="3"/>
      <c r="E76" s="13">
        <v>3</v>
      </c>
    </row>
    <row r="77" spans="1:5" ht="30" customHeight="1">
      <c r="A77" s="216" t="s">
        <v>474</v>
      </c>
      <c r="B77" s="217"/>
      <c r="C77" s="218"/>
      <c r="D77" s="3"/>
      <c r="E77" s="13">
        <v>3</v>
      </c>
    </row>
    <row r="78" spans="1:5" ht="30" customHeight="1">
      <c r="A78" s="216" t="s">
        <v>475</v>
      </c>
      <c r="B78" s="217"/>
      <c r="C78" s="218"/>
      <c r="D78" s="3"/>
      <c r="E78" s="13">
        <v>3</v>
      </c>
    </row>
    <row r="79" spans="1:5" ht="30" customHeight="1">
      <c r="A79" s="216" t="s">
        <v>476</v>
      </c>
      <c r="B79" s="217"/>
      <c r="C79" s="218"/>
      <c r="D79" s="3"/>
      <c r="E79" s="13">
        <v>3</v>
      </c>
    </row>
    <row r="80" spans="1:5" ht="30" customHeight="1">
      <c r="A80" s="216" t="s">
        <v>477</v>
      </c>
      <c r="B80" s="217"/>
      <c r="C80" s="218"/>
      <c r="D80" s="3"/>
      <c r="E80" s="13">
        <v>3</v>
      </c>
    </row>
    <row r="81" spans="1:5" ht="30" customHeight="1">
      <c r="A81" s="216" t="s">
        <v>478</v>
      </c>
      <c r="B81" s="217"/>
      <c r="C81" s="218"/>
      <c r="D81" s="3"/>
      <c r="E81" s="13">
        <v>3</v>
      </c>
    </row>
    <row r="82" spans="1:5" ht="30" customHeight="1">
      <c r="A82" s="39"/>
      <c r="B82" s="40"/>
      <c r="C82" s="40" t="s">
        <v>171</v>
      </c>
      <c r="D82" s="41">
        <f>SUM(D68:D81)</f>
        <v>0</v>
      </c>
      <c r="E82" s="13">
        <f>SUM(E68:E81)</f>
        <v>42</v>
      </c>
    </row>
    <row r="83" spans="1:5" ht="80.25" customHeight="1" thickBot="1">
      <c r="A83" s="42" t="s">
        <v>103</v>
      </c>
      <c r="B83" s="230" t="s">
        <v>158</v>
      </c>
      <c r="C83" s="230"/>
      <c r="D83" s="230"/>
    </row>
    <row r="84" spans="1:5" ht="30" customHeight="1" thickBot="1">
      <c r="A84" s="231"/>
      <c r="B84" s="232"/>
      <c r="C84" s="232"/>
      <c r="D84" s="233"/>
    </row>
    <row r="85" spans="1:5" ht="30" customHeight="1">
      <c r="A85" s="248" t="s">
        <v>172</v>
      </c>
      <c r="B85" s="249"/>
      <c r="C85" s="43" t="s">
        <v>167</v>
      </c>
      <c r="D85" s="35" t="s">
        <v>168</v>
      </c>
    </row>
    <row r="86" spans="1:5" ht="35.25" customHeight="1">
      <c r="A86" s="250" t="s">
        <v>173</v>
      </c>
      <c r="B86" s="251"/>
      <c r="C86" s="252">
        <f>D82</f>
        <v>0</v>
      </c>
      <c r="D86" s="254">
        <f>C86/42*100</f>
        <v>0</v>
      </c>
    </row>
    <row r="87" spans="1:5" ht="35.25" customHeight="1" thickBot="1">
      <c r="A87" s="256" t="s">
        <v>169</v>
      </c>
      <c r="B87" s="257"/>
      <c r="C87" s="253"/>
      <c r="D87" s="255"/>
    </row>
    <row r="88" spans="1:5" ht="30" customHeight="1" thickBot="1">
      <c r="A88" s="219"/>
      <c r="B88" s="220"/>
      <c r="C88" s="220"/>
      <c r="D88" s="221"/>
    </row>
    <row r="89" spans="1:5" ht="30" customHeight="1" thickBot="1">
      <c r="A89" s="201" t="s">
        <v>424</v>
      </c>
      <c r="B89" s="201"/>
      <c r="C89" s="201"/>
      <c r="D89" s="201"/>
    </row>
    <row r="90" spans="1:5" ht="66.75" customHeight="1">
      <c r="A90" s="258" t="s">
        <v>443</v>
      </c>
      <c r="B90" s="258"/>
      <c r="C90" s="258"/>
      <c r="D90" s="258"/>
      <c r="E90" s="45"/>
    </row>
    <row r="91" spans="1:5" ht="30" customHeight="1">
      <c r="A91" s="259" t="s">
        <v>155</v>
      </c>
      <c r="B91" s="206"/>
      <c r="C91" s="206"/>
      <c r="D91" s="207"/>
    </row>
    <row r="92" spans="1:5" ht="30" customHeight="1">
      <c r="A92" s="205" t="s">
        <v>199</v>
      </c>
      <c r="B92" s="206"/>
      <c r="C92" s="206"/>
      <c r="D92" s="207"/>
    </row>
    <row r="93" spans="1:5" ht="30" customHeight="1">
      <c r="A93" s="205" t="s">
        <v>201</v>
      </c>
      <c r="B93" s="206"/>
      <c r="C93" s="206"/>
      <c r="D93" s="207"/>
    </row>
    <row r="94" spans="1:5" ht="30" customHeight="1">
      <c r="A94" s="205" t="s">
        <v>200</v>
      </c>
      <c r="B94" s="206"/>
      <c r="C94" s="206"/>
      <c r="D94" s="207"/>
    </row>
    <row r="95" spans="1:5" ht="30" customHeight="1" thickBot="1">
      <c r="A95" s="260" t="s">
        <v>184</v>
      </c>
      <c r="B95" s="261"/>
      <c r="C95" s="261"/>
      <c r="D95" s="262"/>
    </row>
    <row r="96" spans="1:5" ht="30" customHeight="1" thickBot="1">
      <c r="A96" s="223" t="s">
        <v>498</v>
      </c>
      <c r="B96" s="223"/>
      <c r="C96" s="223"/>
      <c r="D96" s="223"/>
    </row>
    <row r="97" spans="1:5" ht="60.75" customHeight="1">
      <c r="A97" s="238" t="s">
        <v>187</v>
      </c>
      <c r="B97" s="239"/>
      <c r="C97" s="239"/>
      <c r="D97" s="241"/>
    </row>
    <row r="98" spans="1:5" ht="30" customHeight="1">
      <c r="A98" s="224" t="s">
        <v>203</v>
      </c>
      <c r="B98" s="225"/>
      <c r="C98" s="225"/>
      <c r="D98" s="48" t="s">
        <v>8</v>
      </c>
    </row>
    <row r="99" spans="1:5" ht="30" customHeight="1">
      <c r="A99" s="224" t="s">
        <v>176</v>
      </c>
      <c r="B99" s="225"/>
      <c r="C99" s="225"/>
      <c r="D99" s="49" t="s">
        <v>3</v>
      </c>
    </row>
    <row r="100" spans="1:5" ht="30" customHeight="1">
      <c r="A100" s="238" t="s">
        <v>9</v>
      </c>
      <c r="B100" s="239"/>
      <c r="C100" s="239"/>
      <c r="D100" s="2"/>
      <c r="E100" s="12">
        <v>3</v>
      </c>
    </row>
    <row r="101" spans="1:5" ht="30" customHeight="1">
      <c r="A101" s="238" t="s">
        <v>10</v>
      </c>
      <c r="B101" s="239"/>
      <c r="C101" s="239"/>
      <c r="D101" s="2"/>
      <c r="E101" s="12">
        <v>3</v>
      </c>
    </row>
    <row r="102" spans="1:5" ht="30" customHeight="1">
      <c r="A102" s="238" t="s">
        <v>11</v>
      </c>
      <c r="B102" s="239"/>
      <c r="C102" s="239"/>
      <c r="D102" s="2"/>
      <c r="E102" s="12">
        <v>3</v>
      </c>
    </row>
    <row r="103" spans="1:5" ht="30" customHeight="1">
      <c r="A103" s="245" t="s">
        <v>12</v>
      </c>
      <c r="B103" s="246"/>
      <c r="C103" s="246"/>
      <c r="D103" s="2"/>
      <c r="E103" s="12">
        <v>3</v>
      </c>
    </row>
    <row r="104" spans="1:5" ht="30" customHeight="1">
      <c r="A104" s="238" t="s">
        <v>13</v>
      </c>
      <c r="B104" s="239"/>
      <c r="C104" s="239"/>
      <c r="D104" s="2"/>
      <c r="E104" s="12">
        <v>3</v>
      </c>
    </row>
    <row r="105" spans="1:5" ht="30" customHeight="1">
      <c r="A105" s="238" t="s">
        <v>14</v>
      </c>
      <c r="B105" s="239"/>
      <c r="C105" s="239"/>
      <c r="D105" s="2"/>
      <c r="E105" s="12">
        <v>3</v>
      </c>
    </row>
    <row r="106" spans="1:5" ht="30" customHeight="1">
      <c r="A106" s="238" t="s">
        <v>15</v>
      </c>
      <c r="B106" s="239"/>
      <c r="C106" s="239"/>
      <c r="D106" s="2"/>
      <c r="E106" s="12">
        <v>3</v>
      </c>
    </row>
    <row r="107" spans="1:5" ht="30" customHeight="1">
      <c r="A107" s="238" t="s">
        <v>16</v>
      </c>
      <c r="B107" s="239"/>
      <c r="C107" s="239"/>
      <c r="D107" s="2"/>
      <c r="E107" s="12">
        <v>3</v>
      </c>
    </row>
    <row r="108" spans="1:5" ht="30" customHeight="1">
      <c r="A108" s="238" t="s">
        <v>17</v>
      </c>
      <c r="B108" s="239"/>
      <c r="C108" s="239"/>
      <c r="D108" s="2"/>
      <c r="E108" s="12">
        <v>3</v>
      </c>
    </row>
    <row r="109" spans="1:5" ht="30" customHeight="1">
      <c r="A109" s="238" t="s">
        <v>18</v>
      </c>
      <c r="B109" s="239"/>
      <c r="C109" s="239"/>
      <c r="D109" s="2"/>
      <c r="E109" s="12">
        <v>3</v>
      </c>
    </row>
    <row r="110" spans="1:5" ht="30" customHeight="1">
      <c r="A110" s="238" t="s">
        <v>19</v>
      </c>
      <c r="B110" s="239"/>
      <c r="C110" s="239"/>
      <c r="D110" s="2"/>
      <c r="E110" s="12">
        <v>3</v>
      </c>
    </row>
    <row r="111" spans="1:5" ht="30" customHeight="1">
      <c r="A111" s="238" t="s">
        <v>20</v>
      </c>
      <c r="B111" s="239"/>
      <c r="C111" s="239"/>
      <c r="D111" s="2"/>
      <c r="E111" s="12">
        <v>3</v>
      </c>
    </row>
    <row r="112" spans="1:5" ht="30" customHeight="1">
      <c r="A112" s="238" t="s">
        <v>21</v>
      </c>
      <c r="B112" s="239"/>
      <c r="C112" s="239"/>
      <c r="D112" s="2"/>
      <c r="E112" s="12">
        <v>3</v>
      </c>
    </row>
    <row r="113" spans="1:5" ht="30" customHeight="1">
      <c r="A113" s="224" t="s">
        <v>177</v>
      </c>
      <c r="B113" s="225"/>
      <c r="C113" s="225"/>
      <c r="D113" s="49" t="s">
        <v>3</v>
      </c>
    </row>
    <row r="114" spans="1:5" ht="30" customHeight="1">
      <c r="A114" s="272" t="s">
        <v>22</v>
      </c>
      <c r="B114" s="273"/>
      <c r="C114" s="273"/>
      <c r="D114" s="2"/>
      <c r="E114" s="12">
        <v>3</v>
      </c>
    </row>
    <row r="115" spans="1:5" ht="30" customHeight="1">
      <c r="A115" s="272" t="s">
        <v>23</v>
      </c>
      <c r="B115" s="273"/>
      <c r="C115" s="273"/>
      <c r="D115" s="2"/>
      <c r="E115" s="12">
        <v>3</v>
      </c>
    </row>
    <row r="116" spans="1:5" ht="30" customHeight="1">
      <c r="A116" s="272" t="s">
        <v>24</v>
      </c>
      <c r="B116" s="273"/>
      <c r="C116" s="273"/>
      <c r="D116" s="2"/>
      <c r="E116" s="12">
        <v>3</v>
      </c>
    </row>
    <row r="117" spans="1:5" ht="30" customHeight="1">
      <c r="A117" s="244" t="s">
        <v>175</v>
      </c>
      <c r="B117" s="244"/>
      <c r="C117" s="244"/>
      <c r="D117" s="29">
        <f>SUM(D100:D116)</f>
        <v>0</v>
      </c>
      <c r="E117" s="12">
        <f>SUM(E100:E116)</f>
        <v>48</v>
      </c>
    </row>
    <row r="118" spans="1:5" ht="80.25" customHeight="1" thickBot="1">
      <c r="A118" s="50" t="s">
        <v>103</v>
      </c>
      <c r="B118" s="230" t="s">
        <v>158</v>
      </c>
      <c r="C118" s="230"/>
      <c r="D118" s="230"/>
    </row>
    <row r="119" spans="1:5" ht="30" customHeight="1">
      <c r="A119" s="281" t="s">
        <v>178</v>
      </c>
      <c r="B119" s="282"/>
      <c r="C119" s="51" t="s">
        <v>185</v>
      </c>
      <c r="D119" s="52" t="s">
        <v>186</v>
      </c>
    </row>
    <row r="120" spans="1:5" ht="30" customHeight="1" thickBot="1">
      <c r="A120" s="283"/>
      <c r="B120" s="284"/>
      <c r="C120" s="53">
        <f>D117</f>
        <v>0</v>
      </c>
      <c r="D120" s="54">
        <f>C120/48*100</f>
        <v>0</v>
      </c>
    </row>
    <row r="121" spans="1:5" ht="30" customHeight="1">
      <c r="A121" s="208"/>
      <c r="B121" s="209"/>
      <c r="C121" s="209"/>
      <c r="D121" s="210"/>
    </row>
    <row r="122" spans="1:5" ht="30" customHeight="1">
      <c r="A122" s="238" t="s">
        <v>188</v>
      </c>
      <c r="B122" s="239"/>
      <c r="C122" s="239"/>
      <c r="D122" s="241"/>
    </row>
    <row r="123" spans="1:5" ht="30" customHeight="1">
      <c r="A123" s="280" t="s">
        <v>196</v>
      </c>
      <c r="B123" s="280"/>
      <c r="C123" s="280"/>
      <c r="D123" s="49" t="s">
        <v>8</v>
      </c>
    </row>
    <row r="124" spans="1:5" ht="30" customHeight="1">
      <c r="A124" s="243" t="s">
        <v>193</v>
      </c>
      <c r="B124" s="243"/>
      <c r="C124" s="243"/>
      <c r="D124" s="49" t="s">
        <v>3</v>
      </c>
    </row>
    <row r="125" spans="1:5" ht="30" customHeight="1">
      <c r="A125" s="274" t="s">
        <v>25</v>
      </c>
      <c r="B125" s="274"/>
      <c r="C125" s="274"/>
      <c r="D125" s="4"/>
      <c r="E125" s="5">
        <v>3</v>
      </c>
    </row>
    <row r="126" spans="1:5" ht="30" customHeight="1">
      <c r="A126" s="274" t="s">
        <v>26</v>
      </c>
      <c r="B126" s="274"/>
      <c r="C126" s="274"/>
      <c r="D126" s="4"/>
      <c r="E126" s="5">
        <v>3</v>
      </c>
    </row>
    <row r="127" spans="1:5" ht="30" customHeight="1">
      <c r="A127" s="274" t="s">
        <v>27</v>
      </c>
      <c r="B127" s="274"/>
      <c r="C127" s="274"/>
      <c r="D127" s="4"/>
      <c r="E127" s="5">
        <v>3</v>
      </c>
    </row>
    <row r="128" spans="1:5" ht="30" customHeight="1">
      <c r="A128" s="279" t="s">
        <v>28</v>
      </c>
      <c r="B128" s="279"/>
      <c r="C128" s="279"/>
      <c r="D128" s="4"/>
      <c r="E128" s="5">
        <v>3</v>
      </c>
    </row>
    <row r="129" spans="1:5" ht="30" customHeight="1">
      <c r="A129" s="274" t="s">
        <v>29</v>
      </c>
      <c r="B129" s="274"/>
      <c r="C129" s="274"/>
      <c r="D129" s="4"/>
      <c r="E129" s="5">
        <v>3</v>
      </c>
    </row>
    <row r="130" spans="1:5" ht="30" customHeight="1">
      <c r="A130" s="274" t="s">
        <v>30</v>
      </c>
      <c r="B130" s="274"/>
      <c r="C130" s="274"/>
      <c r="D130" s="4"/>
      <c r="E130" s="5">
        <v>3</v>
      </c>
    </row>
    <row r="131" spans="1:5" ht="30" customHeight="1">
      <c r="A131" s="274" t="s">
        <v>31</v>
      </c>
      <c r="B131" s="274"/>
      <c r="C131" s="274"/>
      <c r="D131" s="4"/>
      <c r="E131" s="5">
        <v>3</v>
      </c>
    </row>
    <row r="132" spans="1:5" ht="30" customHeight="1">
      <c r="A132" s="274" t="s">
        <v>32</v>
      </c>
      <c r="B132" s="274"/>
      <c r="C132" s="274"/>
      <c r="D132" s="4"/>
      <c r="E132" s="5">
        <v>3</v>
      </c>
    </row>
    <row r="133" spans="1:5" ht="30" customHeight="1">
      <c r="A133" s="224" t="s">
        <v>177</v>
      </c>
      <c r="B133" s="225"/>
      <c r="C133" s="225"/>
      <c r="D133" s="49" t="s">
        <v>3</v>
      </c>
    </row>
    <row r="134" spans="1:5" ht="30" customHeight="1">
      <c r="A134" s="272" t="s">
        <v>33</v>
      </c>
      <c r="B134" s="273"/>
      <c r="C134" s="273"/>
      <c r="D134" s="2"/>
      <c r="E134" s="12">
        <v>3</v>
      </c>
    </row>
    <row r="135" spans="1:5" ht="30" customHeight="1">
      <c r="A135" s="272" t="s">
        <v>34</v>
      </c>
      <c r="B135" s="273"/>
      <c r="C135" s="273"/>
      <c r="D135" s="2"/>
      <c r="E135" s="12">
        <v>3</v>
      </c>
    </row>
    <row r="136" spans="1:5" ht="30" customHeight="1">
      <c r="A136" s="272" t="s">
        <v>35</v>
      </c>
      <c r="B136" s="273"/>
      <c r="C136" s="273"/>
      <c r="D136" s="2"/>
      <c r="E136" s="12">
        <v>3</v>
      </c>
    </row>
    <row r="137" spans="1:5" ht="30" customHeight="1">
      <c r="A137" s="194" t="s">
        <v>194</v>
      </c>
      <c r="B137" s="194"/>
      <c r="C137" s="194"/>
      <c r="D137" s="55">
        <f>SUM(D125:D136)</f>
        <v>0</v>
      </c>
      <c r="E137" s="13">
        <f>SUM(E125:E136)</f>
        <v>33</v>
      </c>
    </row>
    <row r="138" spans="1:5" ht="80.25" customHeight="1" thickBot="1">
      <c r="A138" s="56" t="s">
        <v>103</v>
      </c>
      <c r="B138" s="240" t="s">
        <v>158</v>
      </c>
      <c r="C138" s="240"/>
      <c r="D138" s="240"/>
    </row>
    <row r="139" spans="1:5" ht="30" customHeight="1">
      <c r="A139" s="275" t="s">
        <v>195</v>
      </c>
      <c r="B139" s="276"/>
      <c r="C139" s="57" t="s">
        <v>179</v>
      </c>
      <c r="D139" s="58" t="s">
        <v>180</v>
      </c>
    </row>
    <row r="140" spans="1:5" ht="30" customHeight="1" thickBot="1">
      <c r="A140" s="277"/>
      <c r="B140" s="278"/>
      <c r="C140" s="59">
        <f>D137</f>
        <v>0</v>
      </c>
      <c r="D140" s="60">
        <f>C140/33*100</f>
        <v>0</v>
      </c>
    </row>
    <row r="141" spans="1:5" ht="30" customHeight="1">
      <c r="A141" s="211"/>
      <c r="B141" s="212"/>
      <c r="C141" s="212"/>
      <c r="D141" s="213"/>
    </row>
    <row r="142" spans="1:5" ht="30" customHeight="1">
      <c r="A142" s="238" t="s">
        <v>204</v>
      </c>
      <c r="B142" s="239"/>
      <c r="C142" s="239"/>
      <c r="D142" s="241"/>
    </row>
    <row r="143" spans="1:5" ht="30" customHeight="1">
      <c r="A143" s="224" t="s">
        <v>495</v>
      </c>
      <c r="B143" s="225"/>
      <c r="C143" s="225"/>
      <c r="D143" s="48" t="s">
        <v>8</v>
      </c>
    </row>
    <row r="144" spans="1:5" ht="30" customHeight="1">
      <c r="A144" s="224" t="s">
        <v>193</v>
      </c>
      <c r="B144" s="225"/>
      <c r="C144" s="225"/>
      <c r="D144" s="49" t="s">
        <v>3</v>
      </c>
    </row>
    <row r="145" spans="1:5" ht="30" customHeight="1">
      <c r="A145" s="274" t="s">
        <v>490</v>
      </c>
      <c r="B145" s="274"/>
      <c r="C145" s="274"/>
      <c r="D145" s="95"/>
      <c r="E145" s="12">
        <v>3</v>
      </c>
    </row>
    <row r="146" spans="1:5" ht="30" customHeight="1">
      <c r="A146" s="274" t="s">
        <v>491</v>
      </c>
      <c r="B146" s="274"/>
      <c r="C146" s="274"/>
      <c r="D146" s="95"/>
      <c r="E146" s="12">
        <v>3</v>
      </c>
    </row>
    <row r="147" spans="1:5" ht="30" customHeight="1">
      <c r="A147" s="287" t="s">
        <v>492</v>
      </c>
      <c r="B147" s="288"/>
      <c r="C147" s="289"/>
      <c r="D147" s="95"/>
      <c r="E147" s="12">
        <v>3</v>
      </c>
    </row>
    <row r="148" spans="1:5" ht="30" customHeight="1">
      <c r="A148" s="274" t="s">
        <v>493</v>
      </c>
      <c r="B148" s="274"/>
      <c r="C148" s="274"/>
      <c r="D148" s="95"/>
      <c r="E148" s="12">
        <v>3</v>
      </c>
    </row>
    <row r="149" spans="1:5" ht="30" customHeight="1">
      <c r="A149" s="224" t="s">
        <v>177</v>
      </c>
      <c r="B149" s="225"/>
      <c r="C149" s="225"/>
      <c r="D149" s="49" t="s">
        <v>3</v>
      </c>
    </row>
    <row r="150" spans="1:5" ht="30" customHeight="1">
      <c r="A150" s="238" t="s">
        <v>494</v>
      </c>
      <c r="B150" s="239"/>
      <c r="C150" s="239"/>
      <c r="D150" s="2"/>
      <c r="E150" s="12">
        <v>3</v>
      </c>
    </row>
    <row r="151" spans="1:5" ht="30" customHeight="1">
      <c r="A151" s="238" t="s">
        <v>36</v>
      </c>
      <c r="B151" s="239"/>
      <c r="C151" s="239"/>
      <c r="D151" s="2"/>
      <c r="E151" s="12">
        <v>3</v>
      </c>
    </row>
    <row r="152" spans="1:5" ht="30" customHeight="1">
      <c r="A152" s="238" t="s">
        <v>37</v>
      </c>
      <c r="B152" s="239"/>
      <c r="C152" s="239"/>
      <c r="D152" s="2"/>
      <c r="E152" s="12">
        <v>3</v>
      </c>
    </row>
    <row r="153" spans="1:5" ht="30" customHeight="1">
      <c r="A153" s="194" t="s">
        <v>197</v>
      </c>
      <c r="B153" s="194"/>
      <c r="C153" s="194"/>
      <c r="D153" s="55">
        <f>SUM(D145:D152)</f>
        <v>0</v>
      </c>
      <c r="E153" s="13">
        <f>SUM(E145:E152)</f>
        <v>21</v>
      </c>
    </row>
    <row r="154" spans="1:5" ht="80.25" customHeight="1" thickBot="1">
      <c r="A154" s="61" t="s">
        <v>103</v>
      </c>
      <c r="B154" s="240" t="s">
        <v>158</v>
      </c>
      <c r="C154" s="240"/>
      <c r="D154" s="240"/>
    </row>
    <row r="155" spans="1:5" ht="30" customHeight="1">
      <c r="A155" s="285" t="s">
        <v>198</v>
      </c>
      <c r="B155" s="286"/>
      <c r="C155" s="57" t="s">
        <v>179</v>
      </c>
      <c r="D155" s="58" t="s">
        <v>180</v>
      </c>
    </row>
    <row r="156" spans="1:5" ht="30" customHeight="1" thickBot="1">
      <c r="A156" s="189"/>
      <c r="B156" s="190"/>
      <c r="C156" s="59">
        <f>D153</f>
        <v>0</v>
      </c>
      <c r="D156" s="60">
        <f>C156/21*100</f>
        <v>0</v>
      </c>
    </row>
    <row r="157" spans="1:5" ht="30" customHeight="1">
      <c r="A157" s="208"/>
      <c r="B157" s="209"/>
      <c r="C157" s="209"/>
      <c r="D157" s="210"/>
    </row>
    <row r="158" spans="1:5" ht="30" customHeight="1">
      <c r="A158" s="238" t="s">
        <v>189</v>
      </c>
      <c r="B158" s="239"/>
      <c r="C158" s="239"/>
      <c r="D158" s="241"/>
    </row>
    <row r="159" spans="1:5" ht="30" customHeight="1">
      <c r="A159" s="224" t="s">
        <v>464</v>
      </c>
      <c r="B159" s="225"/>
      <c r="C159" s="225"/>
      <c r="D159" s="48" t="s">
        <v>8</v>
      </c>
    </row>
    <row r="160" spans="1:5" ht="30" customHeight="1">
      <c r="A160" s="224" t="s">
        <v>193</v>
      </c>
      <c r="B160" s="225"/>
      <c r="C160" s="225"/>
      <c r="D160" s="49" t="s">
        <v>3</v>
      </c>
    </row>
    <row r="161" spans="1:5" ht="30" customHeight="1">
      <c r="A161" s="238" t="s">
        <v>38</v>
      </c>
      <c r="B161" s="239"/>
      <c r="C161" s="239"/>
      <c r="D161" s="95"/>
      <c r="E161" s="5">
        <v>3</v>
      </c>
    </row>
    <row r="162" spans="1:5" ht="30" customHeight="1">
      <c r="A162" s="238" t="s">
        <v>39</v>
      </c>
      <c r="B162" s="239"/>
      <c r="C162" s="239"/>
      <c r="D162" s="95"/>
      <c r="E162" s="5">
        <v>3</v>
      </c>
    </row>
    <row r="163" spans="1:5" ht="30" customHeight="1">
      <c r="A163" s="238" t="s">
        <v>40</v>
      </c>
      <c r="B163" s="239"/>
      <c r="C163" s="239"/>
      <c r="D163" s="95"/>
      <c r="E163" s="5">
        <v>3</v>
      </c>
    </row>
    <row r="164" spans="1:5" ht="30" customHeight="1">
      <c r="A164" s="245" t="s">
        <v>41</v>
      </c>
      <c r="B164" s="246"/>
      <c r="C164" s="246"/>
      <c r="D164" s="95"/>
      <c r="E164" s="5">
        <v>3</v>
      </c>
    </row>
    <row r="165" spans="1:5" ht="30" customHeight="1">
      <c r="A165" s="238" t="s">
        <v>42</v>
      </c>
      <c r="B165" s="239"/>
      <c r="C165" s="239"/>
      <c r="D165" s="95"/>
      <c r="E165" s="5">
        <v>3</v>
      </c>
    </row>
    <row r="166" spans="1:5" ht="30" customHeight="1">
      <c r="A166" s="238" t="s">
        <v>43</v>
      </c>
      <c r="B166" s="239"/>
      <c r="C166" s="239"/>
      <c r="D166" s="95"/>
      <c r="E166" s="5">
        <v>3</v>
      </c>
    </row>
    <row r="167" spans="1:5" ht="30" customHeight="1">
      <c r="A167" s="238" t="s">
        <v>44</v>
      </c>
      <c r="B167" s="239"/>
      <c r="C167" s="239"/>
      <c r="D167" s="95"/>
      <c r="E167" s="5">
        <v>3</v>
      </c>
    </row>
    <row r="168" spans="1:5" ht="30" customHeight="1">
      <c r="A168" s="238" t="s">
        <v>45</v>
      </c>
      <c r="B168" s="239"/>
      <c r="C168" s="239"/>
      <c r="D168" s="95"/>
      <c r="E168" s="5">
        <v>3</v>
      </c>
    </row>
    <row r="169" spans="1:5" ht="30" customHeight="1">
      <c r="A169" s="224" t="s">
        <v>177</v>
      </c>
      <c r="B169" s="225"/>
      <c r="C169" s="225"/>
      <c r="D169" s="49" t="s">
        <v>3</v>
      </c>
    </row>
    <row r="170" spans="1:5" ht="30" customHeight="1">
      <c r="A170" s="238" t="s">
        <v>46</v>
      </c>
      <c r="B170" s="239"/>
      <c r="C170" s="239"/>
      <c r="D170" s="2"/>
      <c r="E170" s="5">
        <v>3</v>
      </c>
    </row>
    <row r="171" spans="1:5" ht="30" customHeight="1">
      <c r="A171" s="238" t="s">
        <v>47</v>
      </c>
      <c r="B171" s="239"/>
      <c r="C171" s="239"/>
      <c r="D171" s="2"/>
      <c r="E171" s="5">
        <v>3</v>
      </c>
    </row>
    <row r="172" spans="1:5" ht="30" customHeight="1">
      <c r="A172" s="238" t="s">
        <v>48</v>
      </c>
      <c r="B172" s="239"/>
      <c r="C172" s="239"/>
      <c r="D172" s="2"/>
      <c r="E172" s="5">
        <v>3</v>
      </c>
    </row>
    <row r="173" spans="1:5" ht="30" customHeight="1">
      <c r="A173" s="245" t="s">
        <v>49</v>
      </c>
      <c r="B173" s="246"/>
      <c r="C173" s="246"/>
      <c r="D173" s="2"/>
      <c r="E173" s="5">
        <v>3</v>
      </c>
    </row>
    <row r="174" spans="1:5" ht="30" customHeight="1">
      <c r="A174" s="238" t="s">
        <v>50</v>
      </c>
      <c r="B174" s="239"/>
      <c r="C174" s="239"/>
      <c r="D174" s="2"/>
      <c r="E174" s="5">
        <v>3</v>
      </c>
    </row>
    <row r="175" spans="1:5" ht="30" customHeight="1">
      <c r="A175" s="238" t="s">
        <v>51</v>
      </c>
      <c r="B175" s="239"/>
      <c r="C175" s="239"/>
      <c r="D175" s="2"/>
      <c r="E175" s="5">
        <v>3</v>
      </c>
    </row>
    <row r="176" spans="1:5" ht="30" customHeight="1">
      <c r="A176" s="194" t="s">
        <v>205</v>
      </c>
      <c r="B176" s="194"/>
      <c r="C176" s="194"/>
      <c r="D176" s="55">
        <f>SUM(D161:D175)</f>
        <v>0</v>
      </c>
      <c r="E176" s="5">
        <f>SUM(E161:E175)</f>
        <v>42</v>
      </c>
    </row>
    <row r="177" spans="1:5" ht="80.25" customHeight="1" thickBot="1">
      <c r="A177" s="62" t="s">
        <v>103</v>
      </c>
      <c r="B177" s="240" t="s">
        <v>158</v>
      </c>
      <c r="C177" s="240"/>
      <c r="D177" s="240"/>
    </row>
    <row r="178" spans="1:5" ht="30" customHeight="1">
      <c r="A178" s="187" t="s">
        <v>206</v>
      </c>
      <c r="B178" s="188"/>
      <c r="C178" s="57" t="s">
        <v>179</v>
      </c>
      <c r="D178" s="58" t="s">
        <v>180</v>
      </c>
    </row>
    <row r="179" spans="1:5" ht="30" customHeight="1" thickBot="1">
      <c r="A179" s="189"/>
      <c r="B179" s="190"/>
      <c r="C179" s="59">
        <f>D176</f>
        <v>0</v>
      </c>
      <c r="D179" s="60">
        <f>C179/42*100</f>
        <v>0</v>
      </c>
    </row>
    <row r="180" spans="1:5" ht="30" customHeight="1" thickBot="1">
      <c r="A180" s="106"/>
      <c r="B180" s="107"/>
      <c r="C180" s="108"/>
      <c r="D180" s="109"/>
    </row>
    <row r="181" spans="1:5" ht="30" customHeight="1">
      <c r="A181" s="187" t="s">
        <v>207</v>
      </c>
      <c r="B181" s="188"/>
      <c r="C181" s="57" t="s">
        <v>208</v>
      </c>
      <c r="D181" s="63" t="s">
        <v>209</v>
      </c>
    </row>
    <row r="182" spans="1:5" ht="30" customHeight="1" thickBot="1">
      <c r="A182" s="189"/>
      <c r="B182" s="190"/>
      <c r="C182" s="64">
        <f>C120+C140+C156+C179</f>
        <v>0</v>
      </c>
      <c r="D182" s="65">
        <f>C182/144*100</f>
        <v>0</v>
      </c>
      <c r="E182" s="13">
        <f>E117+E137+E153+E176</f>
        <v>144</v>
      </c>
    </row>
    <row r="183" spans="1:5" ht="30" customHeight="1">
      <c r="A183" s="126"/>
      <c r="B183" s="126"/>
      <c r="C183" s="126"/>
      <c r="D183" s="126"/>
    </row>
    <row r="184" spans="1:5" ht="30" customHeight="1">
      <c r="A184" s="242" t="s">
        <v>425</v>
      </c>
      <c r="B184" s="242"/>
      <c r="C184" s="242"/>
      <c r="D184" s="242"/>
    </row>
    <row r="185" spans="1:5" ht="30" customHeight="1">
      <c r="A185" s="238" t="s">
        <v>210</v>
      </c>
      <c r="B185" s="239"/>
      <c r="C185" s="239"/>
      <c r="D185" s="241"/>
    </row>
    <row r="186" spans="1:5" ht="30" customHeight="1">
      <c r="A186" s="224" t="s">
        <v>215</v>
      </c>
      <c r="B186" s="225"/>
      <c r="C186" s="225"/>
      <c r="D186" s="48" t="s">
        <v>8</v>
      </c>
    </row>
    <row r="187" spans="1:5" ht="30" customHeight="1">
      <c r="A187" s="224" t="s">
        <v>193</v>
      </c>
      <c r="B187" s="225"/>
      <c r="C187" s="225"/>
      <c r="D187" s="49" t="s">
        <v>3</v>
      </c>
    </row>
    <row r="188" spans="1:5" ht="30" customHeight="1">
      <c r="A188" s="238" t="s">
        <v>52</v>
      </c>
      <c r="B188" s="239"/>
      <c r="C188" s="239"/>
      <c r="D188" s="96"/>
      <c r="E188" s="12">
        <v>3</v>
      </c>
    </row>
    <row r="189" spans="1:5" ht="30" customHeight="1">
      <c r="A189" s="238" t="s">
        <v>53</v>
      </c>
      <c r="B189" s="239"/>
      <c r="C189" s="239"/>
      <c r="D189" s="96"/>
      <c r="E189" s="12">
        <v>3</v>
      </c>
    </row>
    <row r="190" spans="1:5" ht="30" customHeight="1">
      <c r="A190" s="238" t="s">
        <v>54</v>
      </c>
      <c r="B190" s="239"/>
      <c r="C190" s="239"/>
      <c r="D190" s="96"/>
      <c r="E190" s="12">
        <v>3</v>
      </c>
    </row>
    <row r="191" spans="1:5" ht="30" customHeight="1">
      <c r="A191" s="245" t="s">
        <v>55</v>
      </c>
      <c r="B191" s="246"/>
      <c r="C191" s="246"/>
      <c r="D191" s="96"/>
      <c r="E191" s="12">
        <v>3</v>
      </c>
    </row>
    <row r="192" spans="1:5" ht="30" customHeight="1">
      <c r="A192" s="224" t="s">
        <v>177</v>
      </c>
      <c r="B192" s="225"/>
      <c r="C192" s="225"/>
      <c r="D192" s="49" t="s">
        <v>3</v>
      </c>
    </row>
    <row r="193" spans="1:5" ht="30" customHeight="1">
      <c r="A193" s="238" t="s">
        <v>56</v>
      </c>
      <c r="B193" s="239"/>
      <c r="C193" s="239"/>
      <c r="D193" s="2"/>
      <c r="E193" s="12">
        <v>3</v>
      </c>
    </row>
    <row r="194" spans="1:5" ht="30" customHeight="1">
      <c r="A194" s="238" t="s">
        <v>57</v>
      </c>
      <c r="B194" s="239"/>
      <c r="C194" s="239"/>
      <c r="D194" s="2"/>
      <c r="E194" s="12">
        <v>3</v>
      </c>
    </row>
    <row r="195" spans="1:5" ht="30" customHeight="1">
      <c r="A195" s="194" t="s">
        <v>213</v>
      </c>
      <c r="B195" s="194"/>
      <c r="C195" s="194"/>
      <c r="D195" s="55">
        <f>SUM(D188:D194)</f>
        <v>0</v>
      </c>
      <c r="E195" s="13">
        <f>SUM(E188:E194)</f>
        <v>18</v>
      </c>
    </row>
    <row r="196" spans="1:5" ht="80.25" customHeight="1" thickBot="1">
      <c r="A196" s="66" t="s">
        <v>103</v>
      </c>
      <c r="B196" s="240" t="s">
        <v>158</v>
      </c>
      <c r="C196" s="240"/>
      <c r="D196" s="240"/>
    </row>
    <row r="197" spans="1:5" ht="30" customHeight="1">
      <c r="A197" s="187" t="s">
        <v>214</v>
      </c>
      <c r="B197" s="188"/>
      <c r="C197" s="57" t="s">
        <v>179</v>
      </c>
      <c r="D197" s="58" t="s">
        <v>180</v>
      </c>
    </row>
    <row r="198" spans="1:5" ht="30" customHeight="1" thickBot="1">
      <c r="A198" s="189"/>
      <c r="B198" s="190"/>
      <c r="C198" s="67">
        <f>D195</f>
        <v>0</v>
      </c>
      <c r="D198" s="60">
        <f>C198/18*100</f>
        <v>0</v>
      </c>
    </row>
    <row r="199" spans="1:5" ht="30" customHeight="1">
      <c r="A199" s="245"/>
      <c r="B199" s="246"/>
      <c r="C199" s="246"/>
      <c r="D199" s="24"/>
    </row>
    <row r="200" spans="1:5" ht="34.5" customHeight="1">
      <c r="A200" s="184" t="s">
        <v>211</v>
      </c>
      <c r="B200" s="185"/>
      <c r="C200" s="185"/>
      <c r="D200" s="237"/>
    </row>
    <row r="201" spans="1:5" ht="30" customHeight="1">
      <c r="A201" s="198" t="s">
        <v>219</v>
      </c>
      <c r="B201" s="199"/>
      <c r="C201" s="200"/>
      <c r="D201" s="48" t="s">
        <v>8</v>
      </c>
    </row>
    <row r="202" spans="1:5" ht="30" customHeight="1">
      <c r="A202" s="224" t="s">
        <v>218</v>
      </c>
      <c r="B202" s="225"/>
      <c r="C202" s="225"/>
      <c r="D202" s="49" t="s">
        <v>3</v>
      </c>
    </row>
    <row r="203" spans="1:5" ht="30" customHeight="1">
      <c r="A203" s="184" t="s">
        <v>58</v>
      </c>
      <c r="B203" s="185"/>
      <c r="C203" s="186"/>
      <c r="D203" s="97"/>
      <c r="E203" s="12">
        <v>3</v>
      </c>
    </row>
    <row r="204" spans="1:5" ht="30" customHeight="1">
      <c r="A204" s="184" t="s">
        <v>59</v>
      </c>
      <c r="B204" s="185"/>
      <c r="C204" s="186"/>
      <c r="D204" s="97"/>
      <c r="E204" s="12">
        <v>3</v>
      </c>
    </row>
    <row r="205" spans="1:5" ht="30" customHeight="1">
      <c r="A205" s="184" t="s">
        <v>60</v>
      </c>
      <c r="B205" s="185"/>
      <c r="C205" s="186"/>
      <c r="D205" s="97"/>
      <c r="E205" s="12">
        <v>3</v>
      </c>
    </row>
    <row r="206" spans="1:5" ht="30" customHeight="1">
      <c r="A206" s="198" t="s">
        <v>177</v>
      </c>
      <c r="B206" s="199"/>
      <c r="C206" s="200"/>
      <c r="D206" s="49" t="s">
        <v>3</v>
      </c>
    </row>
    <row r="207" spans="1:5" ht="30" customHeight="1">
      <c r="A207" s="184" t="s">
        <v>61</v>
      </c>
      <c r="B207" s="185"/>
      <c r="C207" s="186"/>
      <c r="D207" s="98"/>
      <c r="E207" s="12">
        <v>3</v>
      </c>
    </row>
    <row r="208" spans="1:5" ht="30" customHeight="1">
      <c r="A208" s="184" t="s">
        <v>62</v>
      </c>
      <c r="B208" s="185"/>
      <c r="C208" s="186"/>
      <c r="D208" s="98"/>
      <c r="E208" s="12">
        <v>3</v>
      </c>
    </row>
    <row r="209" spans="1:5" ht="30" customHeight="1">
      <c r="A209" s="184" t="s">
        <v>63</v>
      </c>
      <c r="B209" s="185"/>
      <c r="C209" s="186"/>
      <c r="D209" s="98"/>
      <c r="E209" s="12">
        <v>3</v>
      </c>
    </row>
    <row r="210" spans="1:5" ht="30" customHeight="1">
      <c r="A210" s="194" t="s">
        <v>216</v>
      </c>
      <c r="B210" s="194"/>
      <c r="C210" s="194"/>
      <c r="D210" s="55">
        <f>SUM(D203:D209)</f>
        <v>0</v>
      </c>
      <c r="E210" s="13">
        <f>SUM(E203:E209)</f>
        <v>18</v>
      </c>
    </row>
    <row r="211" spans="1:5" ht="80.25" customHeight="1" thickBot="1">
      <c r="A211" s="62" t="s">
        <v>103</v>
      </c>
      <c r="B211" s="240" t="s">
        <v>158</v>
      </c>
      <c r="C211" s="240"/>
      <c r="D211" s="240"/>
    </row>
    <row r="212" spans="1:5" ht="30" customHeight="1">
      <c r="A212" s="187" t="s">
        <v>217</v>
      </c>
      <c r="B212" s="188"/>
      <c r="C212" s="57" t="s">
        <v>179</v>
      </c>
      <c r="D212" s="58" t="s">
        <v>180</v>
      </c>
    </row>
    <row r="213" spans="1:5" ht="30" customHeight="1" thickBot="1">
      <c r="A213" s="189"/>
      <c r="B213" s="190"/>
      <c r="C213" s="68">
        <f>D210</f>
        <v>0</v>
      </c>
      <c r="D213" s="69">
        <f>C213/18*100</f>
        <v>0</v>
      </c>
    </row>
    <row r="214" spans="1:5" ht="30" customHeight="1">
      <c r="A214" s="184"/>
      <c r="B214" s="185"/>
      <c r="C214" s="186"/>
      <c r="D214" s="24"/>
    </row>
    <row r="215" spans="1:5" ht="30" customHeight="1">
      <c r="A215" s="238" t="s">
        <v>190</v>
      </c>
      <c r="B215" s="239"/>
      <c r="C215" s="239"/>
      <c r="D215" s="241"/>
    </row>
    <row r="216" spans="1:5" ht="30" customHeight="1">
      <c r="A216" s="224" t="s">
        <v>222</v>
      </c>
      <c r="B216" s="225"/>
      <c r="C216" s="225"/>
      <c r="D216" s="48" t="s">
        <v>8</v>
      </c>
    </row>
    <row r="217" spans="1:5" ht="30" customHeight="1">
      <c r="A217" s="224" t="s">
        <v>176</v>
      </c>
      <c r="B217" s="225"/>
      <c r="C217" s="225"/>
      <c r="D217" s="49" t="s">
        <v>3</v>
      </c>
    </row>
    <row r="218" spans="1:5" ht="30" customHeight="1">
      <c r="A218" s="184" t="s">
        <v>64</v>
      </c>
      <c r="B218" s="185"/>
      <c r="C218" s="186"/>
      <c r="D218" s="95"/>
      <c r="E218" s="12">
        <v>3</v>
      </c>
    </row>
    <row r="219" spans="1:5" ht="30" customHeight="1">
      <c r="A219" s="184" t="s">
        <v>65</v>
      </c>
      <c r="B219" s="185"/>
      <c r="C219" s="186"/>
      <c r="D219" s="95"/>
      <c r="E219" s="12">
        <v>3</v>
      </c>
    </row>
    <row r="220" spans="1:5" ht="30" customHeight="1">
      <c r="A220" s="184" t="s">
        <v>66</v>
      </c>
      <c r="B220" s="185"/>
      <c r="C220" s="186"/>
      <c r="D220" s="95"/>
      <c r="E220" s="12">
        <v>3</v>
      </c>
    </row>
    <row r="221" spans="1:5" ht="30" customHeight="1">
      <c r="A221" s="184" t="s">
        <v>67</v>
      </c>
      <c r="B221" s="185"/>
      <c r="C221" s="186"/>
      <c r="D221" s="95"/>
      <c r="E221" s="12">
        <v>3</v>
      </c>
    </row>
    <row r="222" spans="1:5" ht="30" customHeight="1">
      <c r="A222" s="184" t="s">
        <v>68</v>
      </c>
      <c r="B222" s="185"/>
      <c r="C222" s="186"/>
      <c r="D222" s="95"/>
      <c r="E222" s="12">
        <v>3</v>
      </c>
    </row>
    <row r="223" spans="1:5" ht="30" customHeight="1">
      <c r="A223" s="184" t="s">
        <v>69</v>
      </c>
      <c r="B223" s="185"/>
      <c r="C223" s="186"/>
      <c r="D223" s="95"/>
      <c r="E223" s="12">
        <v>3</v>
      </c>
    </row>
    <row r="224" spans="1:5" ht="30" customHeight="1">
      <c r="A224" s="184" t="s">
        <v>70</v>
      </c>
      <c r="B224" s="185"/>
      <c r="C224" s="186"/>
      <c r="D224" s="95"/>
      <c r="E224" s="12">
        <v>3</v>
      </c>
    </row>
    <row r="225" spans="1:5" ht="30" customHeight="1">
      <c r="A225" s="184" t="s">
        <v>71</v>
      </c>
      <c r="B225" s="185"/>
      <c r="C225" s="186"/>
      <c r="D225" s="95"/>
      <c r="E225" s="12">
        <v>3</v>
      </c>
    </row>
    <row r="226" spans="1:5" ht="30" customHeight="1">
      <c r="A226" s="184" t="s">
        <v>72</v>
      </c>
      <c r="B226" s="185"/>
      <c r="C226" s="186"/>
      <c r="D226" s="95"/>
      <c r="E226" s="12">
        <v>3</v>
      </c>
    </row>
    <row r="227" spans="1:5" ht="30" customHeight="1">
      <c r="A227" s="198" t="s">
        <v>177</v>
      </c>
      <c r="B227" s="199"/>
      <c r="C227" s="200"/>
      <c r="D227" s="49" t="s">
        <v>3</v>
      </c>
    </row>
    <row r="228" spans="1:5" ht="30" customHeight="1">
      <c r="A228" s="184" t="s">
        <v>500</v>
      </c>
      <c r="B228" s="185"/>
      <c r="C228" s="186"/>
      <c r="D228" s="2"/>
      <c r="E228" s="12">
        <v>3</v>
      </c>
    </row>
    <row r="229" spans="1:5" ht="30" customHeight="1">
      <c r="A229" s="184" t="s">
        <v>73</v>
      </c>
      <c r="B229" s="185"/>
      <c r="C229" s="186"/>
      <c r="D229" s="2"/>
      <c r="E229" s="12">
        <v>3</v>
      </c>
    </row>
    <row r="230" spans="1:5" ht="30" customHeight="1">
      <c r="A230" s="184" t="s">
        <v>74</v>
      </c>
      <c r="B230" s="185"/>
      <c r="C230" s="186"/>
      <c r="D230" s="2"/>
      <c r="E230" s="12">
        <v>3</v>
      </c>
    </row>
    <row r="231" spans="1:5" ht="30" customHeight="1">
      <c r="A231" s="184" t="s">
        <v>75</v>
      </c>
      <c r="B231" s="185"/>
      <c r="C231" s="186"/>
      <c r="D231" s="2"/>
      <c r="E231" s="12">
        <v>3</v>
      </c>
    </row>
    <row r="232" spans="1:5" ht="30" customHeight="1">
      <c r="A232" s="184" t="s">
        <v>76</v>
      </c>
      <c r="B232" s="185"/>
      <c r="C232" s="186"/>
      <c r="D232" s="2"/>
      <c r="E232" s="12">
        <v>3</v>
      </c>
    </row>
    <row r="233" spans="1:5" ht="30" customHeight="1">
      <c r="A233" s="184" t="s">
        <v>77</v>
      </c>
      <c r="B233" s="185"/>
      <c r="C233" s="186"/>
      <c r="D233" s="2"/>
      <c r="E233" s="12">
        <v>3</v>
      </c>
    </row>
    <row r="234" spans="1:5" ht="30" customHeight="1">
      <c r="A234" s="184" t="s">
        <v>78</v>
      </c>
      <c r="B234" s="185"/>
      <c r="C234" s="186"/>
      <c r="D234" s="2"/>
      <c r="E234" s="12">
        <v>3</v>
      </c>
    </row>
    <row r="235" spans="1:5" ht="30" customHeight="1">
      <c r="A235" s="184" t="s">
        <v>79</v>
      </c>
      <c r="B235" s="185"/>
      <c r="C235" s="186"/>
      <c r="D235" s="2"/>
      <c r="E235" s="12">
        <v>3</v>
      </c>
    </row>
    <row r="236" spans="1:5" ht="30" customHeight="1">
      <c r="A236" s="184" t="s">
        <v>80</v>
      </c>
      <c r="B236" s="185"/>
      <c r="C236" s="186"/>
      <c r="D236" s="2"/>
      <c r="E236" s="12">
        <v>3</v>
      </c>
    </row>
    <row r="237" spans="1:5" ht="30" customHeight="1">
      <c r="A237" s="194" t="s">
        <v>220</v>
      </c>
      <c r="B237" s="194"/>
      <c r="C237" s="194"/>
      <c r="D237" s="55">
        <f>SUM(D218:D236)</f>
        <v>0</v>
      </c>
      <c r="E237" s="13">
        <f>SUM(E218:E236)</f>
        <v>54</v>
      </c>
    </row>
    <row r="238" spans="1:5" ht="80.25" customHeight="1" thickBot="1">
      <c r="A238" s="56" t="s">
        <v>103</v>
      </c>
      <c r="B238" s="240" t="s">
        <v>158</v>
      </c>
      <c r="C238" s="240"/>
      <c r="D238" s="240"/>
    </row>
    <row r="239" spans="1:5" ht="30" customHeight="1">
      <c r="A239" s="187" t="s">
        <v>221</v>
      </c>
      <c r="B239" s="188"/>
      <c r="C239" s="57" t="s">
        <v>179</v>
      </c>
      <c r="D239" s="58" t="s">
        <v>180</v>
      </c>
    </row>
    <row r="240" spans="1:5" ht="30" customHeight="1" thickBot="1">
      <c r="A240" s="189"/>
      <c r="B240" s="190"/>
      <c r="C240" s="59">
        <f>D237</f>
        <v>0</v>
      </c>
      <c r="D240" s="60">
        <f>C240/54*100</f>
        <v>0</v>
      </c>
    </row>
    <row r="241" spans="1:5" ht="30" customHeight="1">
      <c r="A241" s="208"/>
      <c r="B241" s="209"/>
      <c r="C241" s="209"/>
      <c r="D241" s="210"/>
    </row>
    <row r="242" spans="1:5" ht="30" customHeight="1">
      <c r="A242" s="238" t="s">
        <v>212</v>
      </c>
      <c r="B242" s="239"/>
      <c r="C242" s="239"/>
      <c r="D242" s="241"/>
    </row>
    <row r="243" spans="1:5" ht="30" customHeight="1">
      <c r="A243" s="224" t="s">
        <v>226</v>
      </c>
      <c r="B243" s="225"/>
      <c r="C243" s="225"/>
      <c r="D243" s="48" t="s">
        <v>8</v>
      </c>
    </row>
    <row r="244" spans="1:5" ht="30" customHeight="1">
      <c r="A244" s="224" t="s">
        <v>193</v>
      </c>
      <c r="B244" s="225"/>
      <c r="C244" s="225"/>
      <c r="D244" s="49" t="s">
        <v>3</v>
      </c>
    </row>
    <row r="245" spans="1:5" ht="30" customHeight="1">
      <c r="A245" s="184" t="s">
        <v>81</v>
      </c>
      <c r="B245" s="185"/>
      <c r="C245" s="186"/>
      <c r="D245" s="95"/>
      <c r="E245" s="12">
        <v>3</v>
      </c>
    </row>
    <row r="246" spans="1:5" ht="30" customHeight="1">
      <c r="A246" s="184" t="s">
        <v>82</v>
      </c>
      <c r="B246" s="185"/>
      <c r="C246" s="186"/>
      <c r="D246" s="95"/>
      <c r="E246" s="12">
        <v>3</v>
      </c>
    </row>
    <row r="247" spans="1:5" ht="30" customHeight="1">
      <c r="A247" s="184" t="s">
        <v>83</v>
      </c>
      <c r="B247" s="185"/>
      <c r="C247" s="186"/>
      <c r="D247" s="95"/>
      <c r="E247" s="12">
        <v>3</v>
      </c>
    </row>
    <row r="248" spans="1:5" ht="30" customHeight="1">
      <c r="A248" s="184" t="s">
        <v>84</v>
      </c>
      <c r="B248" s="185"/>
      <c r="C248" s="186"/>
      <c r="D248" s="95"/>
      <c r="E248" s="12">
        <v>3</v>
      </c>
    </row>
    <row r="249" spans="1:5" ht="30" customHeight="1">
      <c r="A249" s="184" t="s">
        <v>85</v>
      </c>
      <c r="B249" s="185"/>
      <c r="C249" s="186"/>
      <c r="D249" s="95"/>
      <c r="E249" s="12">
        <v>3</v>
      </c>
    </row>
    <row r="250" spans="1:5" ht="30" customHeight="1">
      <c r="A250" s="184" t="s">
        <v>86</v>
      </c>
      <c r="B250" s="185"/>
      <c r="C250" s="186"/>
      <c r="D250" s="95"/>
      <c r="E250" s="12">
        <v>3</v>
      </c>
    </row>
    <row r="251" spans="1:5" ht="30" customHeight="1">
      <c r="A251" s="184" t="s">
        <v>87</v>
      </c>
      <c r="B251" s="185"/>
      <c r="C251" s="186"/>
      <c r="D251" s="95"/>
      <c r="E251" s="12">
        <v>3</v>
      </c>
    </row>
    <row r="252" spans="1:5" ht="30" customHeight="1">
      <c r="A252" s="184" t="s">
        <v>88</v>
      </c>
      <c r="B252" s="185"/>
      <c r="C252" s="186"/>
      <c r="D252" s="95"/>
      <c r="E252" s="12">
        <v>3</v>
      </c>
    </row>
    <row r="253" spans="1:5" ht="30" customHeight="1">
      <c r="A253" s="184" t="s">
        <v>89</v>
      </c>
      <c r="B253" s="185"/>
      <c r="C253" s="186"/>
      <c r="D253" s="95"/>
      <c r="E253" s="12">
        <v>3</v>
      </c>
    </row>
    <row r="254" spans="1:5" ht="30" customHeight="1">
      <c r="A254" s="184" t="s">
        <v>96</v>
      </c>
      <c r="B254" s="185"/>
      <c r="C254" s="186"/>
      <c r="D254" s="95"/>
      <c r="E254" s="12">
        <v>3</v>
      </c>
    </row>
    <row r="255" spans="1:5" ht="30" customHeight="1">
      <c r="A255" s="184" t="s">
        <v>97</v>
      </c>
      <c r="B255" s="185"/>
      <c r="C255" s="186"/>
      <c r="D255" s="95"/>
      <c r="E255" s="12">
        <v>3</v>
      </c>
    </row>
    <row r="256" spans="1:5" ht="30" customHeight="1">
      <c r="A256" s="184" t="s">
        <v>98</v>
      </c>
      <c r="B256" s="185"/>
      <c r="C256" s="186"/>
      <c r="D256" s="95"/>
      <c r="E256" s="12">
        <v>3</v>
      </c>
    </row>
    <row r="257" spans="1:5" ht="30" customHeight="1">
      <c r="A257" s="184" t="s">
        <v>99</v>
      </c>
      <c r="B257" s="185"/>
      <c r="C257" s="186"/>
      <c r="D257" s="95"/>
      <c r="E257" s="12">
        <v>3</v>
      </c>
    </row>
    <row r="258" spans="1:5" ht="30" customHeight="1">
      <c r="A258" s="198" t="s">
        <v>177</v>
      </c>
      <c r="B258" s="199"/>
      <c r="C258" s="200"/>
      <c r="D258" s="49" t="s">
        <v>3</v>
      </c>
    </row>
    <row r="259" spans="1:5" ht="30" customHeight="1">
      <c r="A259" s="184" t="s">
        <v>90</v>
      </c>
      <c r="B259" s="185"/>
      <c r="C259" s="186"/>
      <c r="D259" s="2"/>
      <c r="E259" s="12">
        <v>3</v>
      </c>
    </row>
    <row r="260" spans="1:5" ht="30" customHeight="1">
      <c r="A260" s="184" t="s">
        <v>91</v>
      </c>
      <c r="B260" s="185"/>
      <c r="C260" s="186"/>
      <c r="D260" s="2"/>
      <c r="E260" s="12">
        <v>3</v>
      </c>
    </row>
    <row r="261" spans="1:5" ht="30" customHeight="1">
      <c r="A261" s="184" t="s">
        <v>92</v>
      </c>
      <c r="B261" s="185"/>
      <c r="C261" s="186"/>
      <c r="D261" s="2"/>
      <c r="E261" s="12">
        <v>3</v>
      </c>
    </row>
    <row r="262" spans="1:5" ht="30" customHeight="1">
      <c r="A262" s="184" t="s">
        <v>93</v>
      </c>
      <c r="B262" s="185"/>
      <c r="C262" s="186"/>
      <c r="D262" s="2"/>
      <c r="E262" s="12">
        <v>3</v>
      </c>
    </row>
    <row r="263" spans="1:5" ht="30" customHeight="1">
      <c r="A263" s="184" t="s">
        <v>94</v>
      </c>
      <c r="B263" s="185"/>
      <c r="C263" s="186"/>
      <c r="D263" s="2"/>
      <c r="E263" s="12">
        <v>3</v>
      </c>
    </row>
    <row r="264" spans="1:5" ht="30" customHeight="1">
      <c r="A264" s="184" t="s">
        <v>95</v>
      </c>
      <c r="B264" s="185"/>
      <c r="C264" s="186"/>
      <c r="D264" s="2"/>
      <c r="E264" s="12">
        <v>3</v>
      </c>
    </row>
    <row r="265" spans="1:5" ht="30" customHeight="1">
      <c r="A265" s="194" t="s">
        <v>223</v>
      </c>
      <c r="B265" s="194"/>
      <c r="C265" s="194"/>
      <c r="D265" s="55">
        <f>SUM(D245:D264)</f>
        <v>0</v>
      </c>
      <c r="E265" s="13">
        <f>SUM(E245:E264)</f>
        <v>57</v>
      </c>
    </row>
    <row r="266" spans="1:5" ht="80.25" customHeight="1" thickBot="1">
      <c r="A266" s="56" t="s">
        <v>103</v>
      </c>
      <c r="B266" s="240" t="s">
        <v>158</v>
      </c>
      <c r="C266" s="240"/>
      <c r="D266" s="240"/>
    </row>
    <row r="267" spans="1:5" ht="30" customHeight="1">
      <c r="A267" s="187" t="s">
        <v>224</v>
      </c>
      <c r="B267" s="188"/>
      <c r="C267" s="57" t="s">
        <v>179</v>
      </c>
      <c r="D267" s="58" t="s">
        <v>180</v>
      </c>
    </row>
    <row r="268" spans="1:5" ht="30" customHeight="1" thickBot="1">
      <c r="A268" s="189"/>
      <c r="B268" s="190"/>
      <c r="C268" s="68">
        <f>D265</f>
        <v>0</v>
      </c>
      <c r="D268" s="60">
        <f>C268/57*100</f>
        <v>0</v>
      </c>
    </row>
    <row r="269" spans="1:5" ht="30" customHeight="1" thickBot="1">
      <c r="A269" s="340"/>
      <c r="B269" s="341"/>
      <c r="C269" s="341"/>
      <c r="D269" s="342"/>
    </row>
    <row r="270" spans="1:5" ht="30" customHeight="1">
      <c r="A270" s="187" t="s">
        <v>225</v>
      </c>
      <c r="B270" s="188"/>
      <c r="C270" s="57" t="s">
        <v>208</v>
      </c>
      <c r="D270" s="63" t="s">
        <v>209</v>
      </c>
    </row>
    <row r="271" spans="1:5" ht="30" customHeight="1" thickBot="1">
      <c r="A271" s="189"/>
      <c r="B271" s="190"/>
      <c r="C271" s="70">
        <f>C198+C213+C240+C268</f>
        <v>0</v>
      </c>
      <c r="D271" s="65">
        <f>C271/147*100</f>
        <v>0</v>
      </c>
      <c r="E271" s="13">
        <f>E195+E210+E237+E265</f>
        <v>147</v>
      </c>
    </row>
    <row r="272" spans="1:5" ht="30" customHeight="1" thickBot="1">
      <c r="A272" s="110"/>
      <c r="B272" s="111"/>
      <c r="C272" s="112"/>
      <c r="D272" s="113"/>
    </row>
    <row r="273" spans="1:5" ht="30" customHeight="1">
      <c r="A273" s="236" t="s">
        <v>426</v>
      </c>
      <c r="B273" s="236"/>
      <c r="C273" s="236"/>
      <c r="D273" s="236"/>
    </row>
    <row r="274" spans="1:5" ht="30" customHeight="1">
      <c r="A274" s="184" t="s">
        <v>191</v>
      </c>
      <c r="B274" s="185"/>
      <c r="C274" s="185"/>
      <c r="D274" s="237"/>
    </row>
    <row r="275" spans="1:5" ht="30" customHeight="1">
      <c r="A275" s="198" t="s">
        <v>202</v>
      </c>
      <c r="B275" s="199"/>
      <c r="C275" s="200"/>
      <c r="D275" s="48" t="s">
        <v>8</v>
      </c>
    </row>
    <row r="276" spans="1:5" ht="30" customHeight="1">
      <c r="A276" s="198" t="s">
        <v>193</v>
      </c>
      <c r="B276" s="199"/>
      <c r="C276" s="200"/>
      <c r="D276" s="49" t="s">
        <v>3</v>
      </c>
    </row>
    <row r="277" spans="1:5" ht="30" customHeight="1">
      <c r="A277" s="184" t="s">
        <v>125</v>
      </c>
      <c r="B277" s="185"/>
      <c r="C277" s="186"/>
      <c r="D277" s="95"/>
      <c r="E277" s="12">
        <v>3</v>
      </c>
    </row>
    <row r="278" spans="1:5" ht="30" customHeight="1">
      <c r="A278" s="184" t="s">
        <v>126</v>
      </c>
      <c r="B278" s="185"/>
      <c r="C278" s="186"/>
      <c r="D278" s="95"/>
      <c r="E278" s="12">
        <v>3</v>
      </c>
    </row>
    <row r="279" spans="1:5" ht="30" customHeight="1">
      <c r="A279" s="184" t="s">
        <v>127</v>
      </c>
      <c r="B279" s="185"/>
      <c r="C279" s="186"/>
      <c r="D279" s="95"/>
      <c r="E279" s="12">
        <v>3</v>
      </c>
    </row>
    <row r="280" spans="1:5" ht="30" customHeight="1">
      <c r="A280" s="184" t="s">
        <v>128</v>
      </c>
      <c r="B280" s="185"/>
      <c r="C280" s="186"/>
      <c r="D280" s="95"/>
      <c r="E280" s="12">
        <v>3</v>
      </c>
    </row>
    <row r="281" spans="1:5" ht="30" customHeight="1">
      <c r="A281" s="184" t="s">
        <v>129</v>
      </c>
      <c r="B281" s="185"/>
      <c r="C281" s="186"/>
      <c r="D281" s="95"/>
      <c r="E281" s="12">
        <v>3</v>
      </c>
    </row>
    <row r="282" spans="1:5" ht="30" customHeight="1">
      <c r="A282" s="184" t="s">
        <v>130</v>
      </c>
      <c r="B282" s="185"/>
      <c r="C282" s="186"/>
      <c r="D282" s="95"/>
      <c r="E282" s="12">
        <v>3</v>
      </c>
    </row>
    <row r="283" spans="1:5" ht="30" customHeight="1">
      <c r="A283" s="184" t="s">
        <v>131</v>
      </c>
      <c r="B283" s="185"/>
      <c r="C283" s="186"/>
      <c r="D283" s="95"/>
      <c r="E283" s="12">
        <v>3</v>
      </c>
    </row>
    <row r="284" spans="1:5" ht="30" customHeight="1">
      <c r="A284" s="198" t="s">
        <v>177</v>
      </c>
      <c r="B284" s="199"/>
      <c r="C284" s="200"/>
      <c r="D284" s="49" t="s">
        <v>3</v>
      </c>
    </row>
    <row r="285" spans="1:5" ht="30" customHeight="1">
      <c r="A285" s="184" t="s">
        <v>132</v>
      </c>
      <c r="B285" s="185"/>
      <c r="C285" s="186"/>
      <c r="D285" s="2"/>
      <c r="E285" s="12">
        <v>3</v>
      </c>
    </row>
    <row r="286" spans="1:5" ht="30" customHeight="1">
      <c r="A286" s="184" t="s">
        <v>133</v>
      </c>
      <c r="B286" s="185"/>
      <c r="C286" s="186"/>
      <c r="D286" s="2"/>
      <c r="E286" s="12">
        <v>3</v>
      </c>
    </row>
    <row r="287" spans="1:5" ht="30" customHeight="1">
      <c r="A287" s="184" t="s">
        <v>134</v>
      </c>
      <c r="B287" s="185"/>
      <c r="C287" s="186"/>
      <c r="D287" s="2"/>
      <c r="E287" s="12">
        <v>3</v>
      </c>
    </row>
    <row r="288" spans="1:5" ht="30" customHeight="1">
      <c r="A288" s="184" t="s">
        <v>135</v>
      </c>
      <c r="B288" s="185"/>
      <c r="C288" s="186"/>
      <c r="D288" s="2"/>
      <c r="E288" s="12">
        <v>3</v>
      </c>
    </row>
    <row r="289" spans="1:5" ht="30" customHeight="1">
      <c r="A289" s="184" t="s">
        <v>136</v>
      </c>
      <c r="B289" s="185"/>
      <c r="C289" s="186"/>
      <c r="D289" s="2"/>
      <c r="E289" s="12">
        <v>3</v>
      </c>
    </row>
    <row r="290" spans="1:5" ht="30" customHeight="1">
      <c r="A290" s="184" t="s">
        <v>137</v>
      </c>
      <c r="B290" s="185"/>
      <c r="C290" s="186"/>
      <c r="D290" s="2"/>
      <c r="E290" s="12">
        <v>3</v>
      </c>
    </row>
    <row r="291" spans="1:5" ht="30" customHeight="1">
      <c r="A291" s="184" t="s">
        <v>138</v>
      </c>
      <c r="B291" s="185"/>
      <c r="C291" s="186"/>
      <c r="D291" s="2"/>
      <c r="E291" s="12">
        <v>3</v>
      </c>
    </row>
    <row r="292" spans="1:5" ht="30" customHeight="1">
      <c r="A292" s="184" t="s">
        <v>139</v>
      </c>
      <c r="B292" s="185"/>
      <c r="C292" s="186"/>
      <c r="D292" s="2"/>
      <c r="E292" s="12">
        <v>3</v>
      </c>
    </row>
    <row r="293" spans="1:5" ht="30" customHeight="1">
      <c r="A293" s="184" t="s">
        <v>140</v>
      </c>
      <c r="B293" s="185"/>
      <c r="C293" s="186"/>
      <c r="D293" s="2"/>
      <c r="E293" s="12">
        <v>3</v>
      </c>
    </row>
    <row r="294" spans="1:5" ht="30" customHeight="1">
      <c r="A294" s="194" t="s">
        <v>227</v>
      </c>
      <c r="B294" s="194"/>
      <c r="C294" s="194"/>
      <c r="D294" s="55">
        <f>SUM(D277:D293)</f>
        <v>0</v>
      </c>
      <c r="E294" s="12">
        <f>SUM(E277:E293)</f>
        <v>48</v>
      </c>
    </row>
    <row r="295" spans="1:5" ht="80.25" customHeight="1" thickBot="1">
      <c r="A295" s="72" t="s">
        <v>103</v>
      </c>
      <c r="B295" s="240" t="s">
        <v>158</v>
      </c>
      <c r="C295" s="240"/>
      <c r="D295" s="240"/>
      <c r="E295" s="12"/>
    </row>
    <row r="296" spans="1:5" ht="30" customHeight="1">
      <c r="A296" s="195" t="s">
        <v>228</v>
      </c>
      <c r="B296" s="196"/>
      <c r="C296" s="73" t="s">
        <v>179</v>
      </c>
      <c r="D296" s="74" t="s">
        <v>180</v>
      </c>
      <c r="E296" s="12"/>
    </row>
    <row r="297" spans="1:5" ht="30" customHeight="1" thickBot="1">
      <c r="A297" s="189"/>
      <c r="B297" s="190"/>
      <c r="C297" s="68">
        <f>D294</f>
        <v>0</v>
      </c>
      <c r="D297" s="60">
        <f>C297/48*100</f>
        <v>0</v>
      </c>
    </row>
    <row r="298" spans="1:5" ht="30" customHeight="1" thickBot="1">
      <c r="A298" s="114"/>
      <c r="B298" s="341"/>
      <c r="C298" s="341"/>
      <c r="D298" s="342"/>
      <c r="E298" s="12"/>
    </row>
    <row r="299" spans="1:5" ht="30" customHeight="1">
      <c r="A299" s="187" t="s">
        <v>229</v>
      </c>
      <c r="B299" s="188"/>
      <c r="C299" s="57" t="s">
        <v>208</v>
      </c>
      <c r="D299" s="63" t="s">
        <v>209</v>
      </c>
    </row>
    <row r="300" spans="1:5" ht="30" customHeight="1" thickBot="1">
      <c r="A300" s="189"/>
      <c r="B300" s="190"/>
      <c r="C300" s="75">
        <f>C297</f>
        <v>0</v>
      </c>
      <c r="D300" s="65">
        <f>C300/48*100</f>
        <v>0</v>
      </c>
      <c r="E300" s="12">
        <f>E294</f>
        <v>48</v>
      </c>
    </row>
    <row r="301" spans="1:5" ht="30" customHeight="1" thickBot="1">
      <c r="A301" s="197"/>
      <c r="B301" s="197"/>
      <c r="C301" s="197"/>
      <c r="D301" s="197"/>
    </row>
    <row r="302" spans="1:5" ht="30" customHeight="1">
      <c r="A302" s="236" t="s">
        <v>427</v>
      </c>
      <c r="B302" s="236"/>
      <c r="C302" s="236"/>
      <c r="D302" s="236"/>
    </row>
    <row r="303" spans="1:5" ht="30" customHeight="1">
      <c r="A303" s="184" t="s">
        <v>192</v>
      </c>
      <c r="B303" s="185"/>
      <c r="C303" s="185"/>
      <c r="D303" s="237"/>
    </row>
    <row r="304" spans="1:5" ht="30" customHeight="1">
      <c r="A304" s="198" t="s">
        <v>222</v>
      </c>
      <c r="B304" s="199"/>
      <c r="C304" s="200"/>
      <c r="D304" s="48" t="s">
        <v>8</v>
      </c>
    </row>
    <row r="305" spans="1:5" ht="30" customHeight="1">
      <c r="A305" s="198" t="s">
        <v>193</v>
      </c>
      <c r="B305" s="199"/>
      <c r="C305" s="200"/>
      <c r="D305" s="49" t="s">
        <v>3</v>
      </c>
    </row>
    <row r="306" spans="1:5" ht="30" customHeight="1">
      <c r="A306" s="184" t="s">
        <v>113</v>
      </c>
      <c r="B306" s="185"/>
      <c r="C306" s="186"/>
      <c r="D306" s="95"/>
      <c r="E306" s="12">
        <v>3</v>
      </c>
    </row>
    <row r="307" spans="1:5" ht="30" customHeight="1">
      <c r="A307" s="184" t="s">
        <v>114</v>
      </c>
      <c r="B307" s="185"/>
      <c r="C307" s="186"/>
      <c r="D307" s="95"/>
      <c r="E307" s="12">
        <v>3</v>
      </c>
    </row>
    <row r="308" spans="1:5" ht="30" customHeight="1">
      <c r="A308" s="184" t="s">
        <v>115</v>
      </c>
      <c r="B308" s="185"/>
      <c r="C308" s="186"/>
      <c r="D308" s="95"/>
      <c r="E308" s="12">
        <v>3</v>
      </c>
    </row>
    <row r="309" spans="1:5" ht="30" customHeight="1">
      <c r="A309" s="184" t="s">
        <v>116</v>
      </c>
      <c r="B309" s="185"/>
      <c r="C309" s="186"/>
      <c r="D309" s="95"/>
      <c r="E309" s="12">
        <v>3</v>
      </c>
    </row>
    <row r="310" spans="1:5" ht="30" customHeight="1">
      <c r="A310" s="184" t="s">
        <v>230</v>
      </c>
      <c r="B310" s="185"/>
      <c r="C310" s="186"/>
      <c r="D310" s="95"/>
      <c r="E310" s="12">
        <v>3</v>
      </c>
    </row>
    <row r="311" spans="1:5" ht="30" customHeight="1">
      <c r="A311" s="184" t="s">
        <v>231</v>
      </c>
      <c r="B311" s="185"/>
      <c r="C311" s="186"/>
      <c r="D311" s="95"/>
      <c r="E311" s="12">
        <v>3</v>
      </c>
    </row>
    <row r="312" spans="1:5" ht="30" customHeight="1">
      <c r="A312" s="184" t="s">
        <v>232</v>
      </c>
      <c r="B312" s="185"/>
      <c r="C312" s="186"/>
      <c r="D312" s="95"/>
      <c r="E312" s="12">
        <v>3</v>
      </c>
    </row>
    <row r="313" spans="1:5" ht="30" customHeight="1">
      <c r="A313" s="184" t="s">
        <v>233</v>
      </c>
      <c r="B313" s="185"/>
      <c r="C313" s="186"/>
      <c r="D313" s="95"/>
      <c r="E313" s="12">
        <v>3</v>
      </c>
    </row>
    <row r="314" spans="1:5" ht="30" customHeight="1">
      <c r="A314" s="184" t="s">
        <v>234</v>
      </c>
      <c r="B314" s="185"/>
      <c r="C314" s="186"/>
      <c r="D314" s="95"/>
      <c r="E314" s="12">
        <v>3</v>
      </c>
    </row>
    <row r="315" spans="1:5" ht="30" customHeight="1">
      <c r="A315" s="184" t="s">
        <v>235</v>
      </c>
      <c r="B315" s="185"/>
      <c r="C315" s="186"/>
      <c r="D315" s="95"/>
      <c r="E315" s="12">
        <v>3</v>
      </c>
    </row>
    <row r="316" spans="1:5" ht="30" customHeight="1">
      <c r="A316" s="198" t="s">
        <v>177</v>
      </c>
      <c r="B316" s="199"/>
      <c r="C316" s="200"/>
      <c r="D316" s="49" t="s">
        <v>3</v>
      </c>
    </row>
    <row r="317" spans="1:5" ht="30" customHeight="1">
      <c r="A317" s="184" t="s">
        <v>117</v>
      </c>
      <c r="B317" s="185"/>
      <c r="C317" s="186"/>
      <c r="D317" s="2"/>
      <c r="E317" s="12">
        <v>3</v>
      </c>
    </row>
    <row r="318" spans="1:5" ht="30" customHeight="1">
      <c r="A318" s="184" t="s">
        <v>118</v>
      </c>
      <c r="B318" s="185"/>
      <c r="C318" s="186"/>
      <c r="D318" s="2"/>
      <c r="E318" s="12">
        <v>3</v>
      </c>
    </row>
    <row r="319" spans="1:5" ht="30" customHeight="1">
      <c r="A319" s="184" t="s">
        <v>119</v>
      </c>
      <c r="B319" s="185"/>
      <c r="C319" s="186"/>
      <c r="D319" s="2"/>
      <c r="E319" s="12">
        <v>3</v>
      </c>
    </row>
    <row r="320" spans="1:5" ht="30" customHeight="1">
      <c r="A320" s="184" t="s">
        <v>120</v>
      </c>
      <c r="B320" s="185"/>
      <c r="C320" s="186"/>
      <c r="D320" s="2"/>
      <c r="E320" s="12">
        <v>3</v>
      </c>
    </row>
    <row r="321" spans="1:5" ht="30" customHeight="1">
      <c r="A321" s="184" t="s">
        <v>121</v>
      </c>
      <c r="B321" s="185"/>
      <c r="C321" s="186"/>
      <c r="D321" s="2"/>
      <c r="E321" s="12">
        <v>3</v>
      </c>
    </row>
    <row r="322" spans="1:5" ht="30" customHeight="1">
      <c r="A322" s="184" t="s">
        <v>122</v>
      </c>
      <c r="B322" s="185"/>
      <c r="C322" s="186"/>
      <c r="D322" s="2"/>
      <c r="E322" s="12">
        <v>3</v>
      </c>
    </row>
    <row r="323" spans="1:5" ht="30" customHeight="1">
      <c r="A323" s="184" t="s">
        <v>123</v>
      </c>
      <c r="B323" s="185"/>
      <c r="C323" s="186"/>
      <c r="D323" s="2"/>
      <c r="E323" s="12">
        <v>3</v>
      </c>
    </row>
    <row r="324" spans="1:5" ht="30" customHeight="1">
      <c r="A324" s="184" t="s">
        <v>124</v>
      </c>
      <c r="B324" s="185"/>
      <c r="C324" s="186"/>
      <c r="D324" s="2"/>
      <c r="E324" s="12">
        <v>3</v>
      </c>
    </row>
    <row r="325" spans="1:5" ht="30" customHeight="1">
      <c r="A325" s="194" t="s">
        <v>236</v>
      </c>
      <c r="B325" s="194"/>
      <c r="C325" s="194"/>
      <c r="D325" s="55">
        <f>SUM(D306:D324)</f>
        <v>0</v>
      </c>
      <c r="E325" s="13">
        <f>SUM(E306:E324)</f>
        <v>54</v>
      </c>
    </row>
    <row r="326" spans="1:5" ht="80.25" customHeight="1" thickBot="1">
      <c r="A326" s="76" t="s">
        <v>103</v>
      </c>
      <c r="B326" s="240" t="s">
        <v>158</v>
      </c>
      <c r="C326" s="240"/>
      <c r="D326" s="240"/>
    </row>
    <row r="327" spans="1:5" ht="30" customHeight="1">
      <c r="A327" s="187" t="s">
        <v>481</v>
      </c>
      <c r="B327" s="188"/>
      <c r="C327" s="57" t="s">
        <v>179</v>
      </c>
      <c r="D327" s="58" t="s">
        <v>180</v>
      </c>
    </row>
    <row r="328" spans="1:5" ht="30" customHeight="1" thickBot="1">
      <c r="A328" s="189"/>
      <c r="B328" s="190"/>
      <c r="C328" s="77">
        <f>D325</f>
        <v>0</v>
      </c>
      <c r="D328" s="60">
        <f>C328/54*100</f>
        <v>0</v>
      </c>
    </row>
    <row r="329" spans="1:5" ht="30" customHeight="1" thickBot="1">
      <c r="A329" s="191"/>
      <c r="B329" s="192"/>
      <c r="C329" s="192"/>
      <c r="D329" s="193"/>
    </row>
    <row r="330" spans="1:5" ht="30" customHeight="1">
      <c r="A330" s="187" t="s">
        <v>237</v>
      </c>
      <c r="B330" s="188"/>
      <c r="C330" s="57" t="s">
        <v>208</v>
      </c>
      <c r="D330" s="63" t="s">
        <v>209</v>
      </c>
    </row>
    <row r="331" spans="1:5" ht="30" customHeight="1" thickBot="1">
      <c r="A331" s="189"/>
      <c r="B331" s="190"/>
      <c r="C331" s="70">
        <f>C328</f>
        <v>0</v>
      </c>
      <c r="D331" s="65">
        <f>C331/54*100</f>
        <v>0</v>
      </c>
      <c r="E331" s="13">
        <f>E325</f>
        <v>54</v>
      </c>
    </row>
    <row r="332" spans="1:5" ht="30" customHeight="1" thickBot="1">
      <c r="A332" s="351"/>
      <c r="B332" s="352"/>
      <c r="C332" s="352"/>
      <c r="D332" s="353"/>
    </row>
    <row r="333" spans="1:5" ht="30" customHeight="1" thickBot="1">
      <c r="A333" s="187" t="s">
        <v>238</v>
      </c>
      <c r="B333" s="188"/>
      <c r="C333" s="78" t="s">
        <v>167</v>
      </c>
      <c r="D333" s="79" t="s">
        <v>168</v>
      </c>
    </row>
    <row r="334" spans="1:5" ht="30" customHeight="1">
      <c r="A334" s="234" t="s">
        <v>239</v>
      </c>
      <c r="B334" s="235"/>
      <c r="C334" s="359">
        <f>C182+C271+C300+C331</f>
        <v>0</v>
      </c>
      <c r="D334" s="361">
        <f>C334/393*100</f>
        <v>0</v>
      </c>
      <c r="E334" s="13">
        <f>E331+E300+E271+E182</f>
        <v>393</v>
      </c>
    </row>
    <row r="335" spans="1:5" ht="30" customHeight="1" thickBot="1">
      <c r="A335" s="256" t="s">
        <v>240</v>
      </c>
      <c r="B335" s="257"/>
      <c r="C335" s="360"/>
      <c r="D335" s="362"/>
    </row>
    <row r="336" spans="1:5" ht="30" customHeight="1" thickBot="1">
      <c r="A336" s="363"/>
      <c r="B336" s="364"/>
      <c r="C336" s="341"/>
      <c r="D336" s="342"/>
    </row>
    <row r="337" spans="1:4" ht="30" customHeight="1" thickBot="1">
      <c r="A337" s="371" t="s">
        <v>241</v>
      </c>
      <c r="B337" s="371"/>
      <c r="C337" s="371"/>
      <c r="D337" s="371"/>
    </row>
    <row r="338" spans="1:4" ht="30" customHeight="1" thickBot="1">
      <c r="A338" s="350" t="s">
        <v>108</v>
      </c>
      <c r="B338" s="350"/>
      <c r="C338" s="350"/>
      <c r="D338" s="350"/>
    </row>
    <row r="339" spans="1:4" ht="30" customHeight="1">
      <c r="A339" s="372" t="s">
        <v>242</v>
      </c>
      <c r="B339" s="365"/>
      <c r="C339" s="365" t="s">
        <v>243</v>
      </c>
      <c r="D339" s="366"/>
    </row>
    <row r="340" spans="1:4" ht="30" customHeight="1">
      <c r="A340" s="367" t="s">
        <v>5</v>
      </c>
      <c r="B340" s="368"/>
      <c r="C340" s="328" t="s">
        <v>244</v>
      </c>
      <c r="D340" s="329"/>
    </row>
    <row r="341" spans="1:4" ht="30" customHeight="1" thickBot="1">
      <c r="A341" s="369" t="s">
        <v>245</v>
      </c>
      <c r="B341" s="370"/>
      <c r="C341" s="332" t="s">
        <v>7</v>
      </c>
      <c r="D341" s="333"/>
    </row>
    <row r="342" spans="1:4" ht="30" customHeight="1" thickBot="1">
      <c r="A342" s="349" t="s">
        <v>246</v>
      </c>
      <c r="B342" s="349"/>
      <c r="C342" s="349"/>
      <c r="D342" s="349"/>
    </row>
    <row r="343" spans="1:4" ht="30" customHeight="1" thickBot="1">
      <c r="A343" s="80" t="s">
        <v>247</v>
      </c>
      <c r="B343" s="81" t="s">
        <v>248</v>
      </c>
      <c r="C343" s="81" t="s">
        <v>249</v>
      </c>
      <c r="D343" s="82" t="s">
        <v>102</v>
      </c>
    </row>
    <row r="344" spans="1:4" ht="30" customHeight="1">
      <c r="A344" s="83" t="s">
        <v>250</v>
      </c>
      <c r="B344" s="84">
        <v>1</v>
      </c>
      <c r="C344" s="84" t="e">
        <f>C62</f>
        <v>#VALUE!</v>
      </c>
      <c r="D344" s="85" t="e">
        <f>D62</f>
        <v>#VALUE!</v>
      </c>
    </row>
    <row r="345" spans="1:4" ht="30" customHeight="1">
      <c r="A345" s="86" t="s">
        <v>251</v>
      </c>
      <c r="B345" s="87">
        <v>1</v>
      </c>
      <c r="C345" s="87">
        <f>C86</f>
        <v>0</v>
      </c>
      <c r="D345" s="88">
        <f>D86</f>
        <v>0</v>
      </c>
    </row>
    <row r="346" spans="1:4" ht="30" customHeight="1" thickBot="1">
      <c r="A346" s="89" t="s">
        <v>252</v>
      </c>
      <c r="B346" s="59">
        <v>3</v>
      </c>
      <c r="C346" s="59">
        <f>C334</f>
        <v>0</v>
      </c>
      <c r="D346" s="60">
        <f>D334</f>
        <v>0</v>
      </c>
    </row>
    <row r="347" spans="1:4" ht="30" customHeight="1" thickBot="1">
      <c r="A347" s="356"/>
      <c r="B347" s="356"/>
      <c r="C347" s="356"/>
      <c r="D347" s="356"/>
    </row>
    <row r="348" spans="1:4" ht="42" customHeight="1" thickBot="1">
      <c r="A348" s="357" t="s">
        <v>109</v>
      </c>
      <c r="B348" s="357"/>
      <c r="C348" s="90" t="e">
        <f>IF(D348&gt;50,"SATISFATÓRIO","INSATISFATÓRIO")</f>
        <v>#VALUE!</v>
      </c>
      <c r="D348" s="91" t="e">
        <f>((C344/12*1)+(C345/42*1)+(C346/393*3))/5*100</f>
        <v>#VALUE!</v>
      </c>
    </row>
    <row r="349" spans="1:4" ht="30" customHeight="1" thickBot="1">
      <c r="A349" s="358"/>
      <c r="B349" s="358"/>
      <c r="C349" s="358"/>
      <c r="D349" s="358"/>
    </row>
    <row r="350" spans="1:4" ht="30" customHeight="1">
      <c r="A350" s="125" t="s">
        <v>110</v>
      </c>
      <c r="B350" s="125"/>
      <c r="C350" s="125"/>
      <c r="D350" s="125"/>
    </row>
    <row r="351" spans="1:4" ht="30" customHeight="1">
      <c r="A351" s="126" t="s">
        <v>253</v>
      </c>
      <c r="B351" s="126"/>
      <c r="C351" s="126"/>
      <c r="D351" s="126"/>
    </row>
    <row r="352" spans="1:4" ht="30" customHeight="1" thickBot="1">
      <c r="A352" s="127"/>
      <c r="B352" s="127"/>
      <c r="C352" s="127"/>
      <c r="D352" s="127"/>
    </row>
    <row r="353" spans="1:4" ht="30" customHeight="1">
      <c r="A353" s="128" t="s">
        <v>111</v>
      </c>
      <c r="B353" s="128"/>
      <c r="C353" s="128"/>
      <c r="D353" s="128"/>
    </row>
    <row r="354" spans="1:4" ht="30" customHeight="1" thickBot="1">
      <c r="A354" s="127"/>
      <c r="B354" s="127"/>
      <c r="C354" s="127"/>
      <c r="D354" s="127"/>
    </row>
    <row r="355" spans="1:4" ht="30" customHeight="1">
      <c r="A355" s="145" t="s">
        <v>112</v>
      </c>
      <c r="B355" s="146"/>
      <c r="C355" s="146"/>
      <c r="D355" s="147"/>
    </row>
    <row r="356" spans="1:4" ht="30" customHeight="1" thickBot="1">
      <c r="A356" s="115" t="s">
        <v>428</v>
      </c>
      <c r="B356" s="8"/>
      <c r="C356" s="116" t="s">
        <v>100</v>
      </c>
      <c r="D356" s="9"/>
    </row>
    <row r="357" spans="1:4" ht="30" customHeight="1">
      <c r="A357" s="145" t="s">
        <v>429</v>
      </c>
      <c r="B357" s="146"/>
      <c r="C357" s="146"/>
      <c r="D357" s="147"/>
    </row>
    <row r="358" spans="1:4" ht="30" customHeight="1">
      <c r="A358" s="115" t="s">
        <v>430</v>
      </c>
      <c r="B358" s="10"/>
      <c r="C358" s="117" t="s">
        <v>100</v>
      </c>
      <c r="D358" s="11"/>
    </row>
    <row r="359" spans="1:4" ht="30" customHeight="1">
      <c r="A359" s="148"/>
      <c r="B359" s="149"/>
      <c r="C359" s="150"/>
      <c r="D359" s="151"/>
    </row>
    <row r="360" spans="1:4" ht="30" customHeight="1" thickBot="1">
      <c r="A360" s="152" t="s">
        <v>431</v>
      </c>
      <c r="B360" s="153"/>
      <c r="C360" s="153"/>
      <c r="D360" s="154"/>
    </row>
    <row r="361" spans="1:4" ht="30" customHeight="1">
      <c r="A361" s="155" t="s">
        <v>432</v>
      </c>
      <c r="B361" s="156"/>
      <c r="C361" s="156"/>
      <c r="D361" s="157"/>
    </row>
    <row r="362" spans="1:4" ht="120" customHeight="1" thickBot="1">
      <c r="A362" s="158"/>
      <c r="B362" s="159"/>
      <c r="C362" s="159"/>
      <c r="D362" s="160"/>
    </row>
    <row r="363" spans="1:4" ht="30" customHeight="1" thickBot="1">
      <c r="A363" s="132" t="s">
        <v>433</v>
      </c>
      <c r="B363" s="133"/>
      <c r="C363" s="133"/>
      <c r="D363" s="134"/>
    </row>
    <row r="364" spans="1:4" ht="30" customHeight="1">
      <c r="A364" s="168"/>
      <c r="B364" s="169"/>
      <c r="C364" s="169"/>
      <c r="D364" s="170"/>
    </row>
    <row r="365" spans="1:4" ht="30" customHeight="1">
      <c r="A365" s="148" t="s">
        <v>434</v>
      </c>
      <c r="B365" s="149"/>
      <c r="C365" s="149"/>
      <c r="D365" s="151"/>
    </row>
    <row r="366" spans="1:4" ht="30" customHeight="1">
      <c r="A366" s="171"/>
      <c r="B366" s="172"/>
      <c r="C366" s="173"/>
      <c r="D366" s="174"/>
    </row>
    <row r="367" spans="1:4" ht="30" customHeight="1">
      <c r="A367" s="175" t="s">
        <v>435</v>
      </c>
      <c r="B367" s="176"/>
      <c r="C367" s="176" t="s">
        <v>436</v>
      </c>
      <c r="D367" s="177"/>
    </row>
    <row r="368" spans="1:4" ht="30" customHeight="1">
      <c r="A368" s="161"/>
      <c r="B368" s="162"/>
      <c r="C368" s="162"/>
      <c r="D368" s="163"/>
    </row>
    <row r="369" spans="1:4" ht="30" customHeight="1">
      <c r="A369" s="118" t="s">
        <v>104</v>
      </c>
      <c r="B369" s="164"/>
      <c r="C369" s="165"/>
      <c r="D369" s="166"/>
    </row>
    <row r="370" spans="1:4" ht="30" customHeight="1">
      <c r="A370" s="118" t="s">
        <v>437</v>
      </c>
      <c r="B370" s="164"/>
      <c r="C370" s="165"/>
      <c r="D370" s="166"/>
    </row>
    <row r="371" spans="1:4" ht="30" customHeight="1" thickBot="1">
      <c r="A371" s="119" t="s">
        <v>100</v>
      </c>
      <c r="B371" s="167"/>
      <c r="C371" s="159"/>
      <c r="D371" s="160"/>
    </row>
  </sheetData>
  <sheetProtection algorithmName="SHA-512" hashValue="M17BOo2mr8I/gauCJpYMGiaJylCRiOyai2buHo5CSF2yc6Ggm6Vi+cYe0T+Mg2GPo4NTDrKWItnx08SQ5pVKhQ==" saltValue="IutQjcsi+nzaa2ZH/WX+2w==" spinCount="100000" sheet="1" formatRows="0"/>
  <mergeCells count="364">
    <mergeCell ref="A1:D1"/>
    <mergeCell ref="A2:D2"/>
    <mergeCell ref="A32:C32"/>
    <mergeCell ref="A368:D368"/>
    <mergeCell ref="B369:D369"/>
    <mergeCell ref="B370:D370"/>
    <mergeCell ref="B371:D371"/>
    <mergeCell ref="A364:D364"/>
    <mergeCell ref="A365:D365"/>
    <mergeCell ref="A366:B366"/>
    <mergeCell ref="C366:D366"/>
    <mergeCell ref="A367:B367"/>
    <mergeCell ref="C367:D367"/>
    <mergeCell ref="A357:D357"/>
    <mergeCell ref="A359:D359"/>
    <mergeCell ref="A360:D360"/>
    <mergeCell ref="A361:D361"/>
    <mergeCell ref="A362:D362"/>
    <mergeCell ref="A363:D363"/>
    <mergeCell ref="A350:D350"/>
    <mergeCell ref="A351:D351"/>
    <mergeCell ref="A352:D352"/>
    <mergeCell ref="A353:D353"/>
    <mergeCell ref="A354:D354"/>
    <mergeCell ref="A355:D355"/>
    <mergeCell ref="A341:B341"/>
    <mergeCell ref="C341:D341"/>
    <mergeCell ref="A342:D342"/>
    <mergeCell ref="A347:D347"/>
    <mergeCell ref="A348:B348"/>
    <mergeCell ref="A349:D349"/>
    <mergeCell ref="A336:D336"/>
    <mergeCell ref="A337:D337"/>
    <mergeCell ref="A338:D338"/>
    <mergeCell ref="A339:B339"/>
    <mergeCell ref="C339:D339"/>
    <mergeCell ref="A340:B340"/>
    <mergeCell ref="C340:D340"/>
    <mergeCell ref="A330:B331"/>
    <mergeCell ref="A332:D332"/>
    <mergeCell ref="A333:B333"/>
    <mergeCell ref="A334:B334"/>
    <mergeCell ref="C334:C335"/>
    <mergeCell ref="D334:D335"/>
    <mergeCell ref="A335:B335"/>
    <mergeCell ref="A323:C323"/>
    <mergeCell ref="A324:C324"/>
    <mergeCell ref="A325:C325"/>
    <mergeCell ref="B326:D326"/>
    <mergeCell ref="A327:B328"/>
    <mergeCell ref="A329:D329"/>
    <mergeCell ref="A317:C317"/>
    <mergeCell ref="A318:C318"/>
    <mergeCell ref="A319:C319"/>
    <mergeCell ref="A320:C320"/>
    <mergeCell ref="A321:C321"/>
    <mergeCell ref="A322:C322"/>
    <mergeCell ref="A311:C311"/>
    <mergeCell ref="A312:C312"/>
    <mergeCell ref="A313:C313"/>
    <mergeCell ref="A314:C314"/>
    <mergeCell ref="A315:C315"/>
    <mergeCell ref="A316:C316"/>
    <mergeCell ref="A305:C305"/>
    <mergeCell ref="A306:C306"/>
    <mergeCell ref="A307:C307"/>
    <mergeCell ref="A308:C308"/>
    <mergeCell ref="A309:C309"/>
    <mergeCell ref="A310:C310"/>
    <mergeCell ref="B298:D298"/>
    <mergeCell ref="A299:B300"/>
    <mergeCell ref="A301:D301"/>
    <mergeCell ref="A302:D302"/>
    <mergeCell ref="A303:D303"/>
    <mergeCell ref="A304:C304"/>
    <mergeCell ref="A291:C291"/>
    <mergeCell ref="A292:C292"/>
    <mergeCell ref="A293:C293"/>
    <mergeCell ref="A294:C294"/>
    <mergeCell ref="B295:D295"/>
    <mergeCell ref="A296:B297"/>
    <mergeCell ref="A285:C285"/>
    <mergeCell ref="A286:C286"/>
    <mergeCell ref="A287:C287"/>
    <mergeCell ref="A288:C288"/>
    <mergeCell ref="A289:C289"/>
    <mergeCell ref="A290:C290"/>
    <mergeCell ref="A279:C279"/>
    <mergeCell ref="A280:C280"/>
    <mergeCell ref="A281:C281"/>
    <mergeCell ref="A282:C282"/>
    <mergeCell ref="A283:C283"/>
    <mergeCell ref="A284:C284"/>
    <mergeCell ref="A273:D273"/>
    <mergeCell ref="A274:D274"/>
    <mergeCell ref="A275:C275"/>
    <mergeCell ref="A276:C276"/>
    <mergeCell ref="A277:C277"/>
    <mergeCell ref="A278:C278"/>
    <mergeCell ref="A264:C264"/>
    <mergeCell ref="A265:C265"/>
    <mergeCell ref="B266:D266"/>
    <mergeCell ref="A267:B268"/>
    <mergeCell ref="A269:D269"/>
    <mergeCell ref="A270:B271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39:B240"/>
    <mergeCell ref="A241:D241"/>
    <mergeCell ref="A242:D242"/>
    <mergeCell ref="A243:C243"/>
    <mergeCell ref="A244:C244"/>
    <mergeCell ref="A245:C245"/>
    <mergeCell ref="A233:C233"/>
    <mergeCell ref="A234:C234"/>
    <mergeCell ref="A235:C235"/>
    <mergeCell ref="A236:C236"/>
    <mergeCell ref="A237:C237"/>
    <mergeCell ref="B238:D238"/>
    <mergeCell ref="A227:C227"/>
    <mergeCell ref="A228:C228"/>
    <mergeCell ref="A229:C229"/>
    <mergeCell ref="A230:C230"/>
    <mergeCell ref="A231:C231"/>
    <mergeCell ref="A232:C232"/>
    <mergeCell ref="A221:C221"/>
    <mergeCell ref="A222:C222"/>
    <mergeCell ref="A223:C223"/>
    <mergeCell ref="A224:C224"/>
    <mergeCell ref="A225:C225"/>
    <mergeCell ref="A226:C226"/>
    <mergeCell ref="A215:D215"/>
    <mergeCell ref="A216:C216"/>
    <mergeCell ref="A217:C217"/>
    <mergeCell ref="A218:C218"/>
    <mergeCell ref="A219:C219"/>
    <mergeCell ref="A220:C220"/>
    <mergeCell ref="A208:C208"/>
    <mergeCell ref="A209:C209"/>
    <mergeCell ref="A210:C210"/>
    <mergeCell ref="B211:D211"/>
    <mergeCell ref="A212:B213"/>
    <mergeCell ref="A214:C214"/>
    <mergeCell ref="A202:C202"/>
    <mergeCell ref="A203:C203"/>
    <mergeCell ref="A204:C204"/>
    <mergeCell ref="A205:C205"/>
    <mergeCell ref="A206:C206"/>
    <mergeCell ref="A207:C207"/>
    <mergeCell ref="A195:C195"/>
    <mergeCell ref="B196:D196"/>
    <mergeCell ref="A197:B198"/>
    <mergeCell ref="A199:C199"/>
    <mergeCell ref="A200:D200"/>
    <mergeCell ref="A201:C201"/>
    <mergeCell ref="A189:C189"/>
    <mergeCell ref="A190:C190"/>
    <mergeCell ref="A191:C191"/>
    <mergeCell ref="A192:C192"/>
    <mergeCell ref="A193:C193"/>
    <mergeCell ref="A194:C194"/>
    <mergeCell ref="A183:D183"/>
    <mergeCell ref="A184:D184"/>
    <mergeCell ref="A185:D185"/>
    <mergeCell ref="A186:C186"/>
    <mergeCell ref="A187:C187"/>
    <mergeCell ref="A188:C188"/>
    <mergeCell ref="A174:C174"/>
    <mergeCell ref="A175:C175"/>
    <mergeCell ref="A176:C176"/>
    <mergeCell ref="B177:D177"/>
    <mergeCell ref="A178:B179"/>
    <mergeCell ref="A181:B182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5:B156"/>
    <mergeCell ref="A157:D157"/>
    <mergeCell ref="A158:D158"/>
    <mergeCell ref="A159:C159"/>
    <mergeCell ref="A160:C160"/>
    <mergeCell ref="A161:C161"/>
    <mergeCell ref="A151:C151"/>
    <mergeCell ref="A152:C152"/>
    <mergeCell ref="A153:C153"/>
    <mergeCell ref="B154:D154"/>
    <mergeCell ref="A144:C144"/>
    <mergeCell ref="A145:C145"/>
    <mergeCell ref="A146:C146"/>
    <mergeCell ref="A148:C148"/>
    <mergeCell ref="A149:C149"/>
    <mergeCell ref="A150:C150"/>
    <mergeCell ref="A147:C147"/>
    <mergeCell ref="A137:C137"/>
    <mergeCell ref="B138:D138"/>
    <mergeCell ref="A139:B140"/>
    <mergeCell ref="A141:D141"/>
    <mergeCell ref="A142:D142"/>
    <mergeCell ref="A143:C143"/>
    <mergeCell ref="A131:C131"/>
    <mergeCell ref="A132:C132"/>
    <mergeCell ref="A133:C133"/>
    <mergeCell ref="A134:C134"/>
    <mergeCell ref="A135:C135"/>
    <mergeCell ref="A136:C136"/>
    <mergeCell ref="A125:C125"/>
    <mergeCell ref="A126:C126"/>
    <mergeCell ref="A127:C127"/>
    <mergeCell ref="A128:C128"/>
    <mergeCell ref="A129:C129"/>
    <mergeCell ref="A130:C130"/>
    <mergeCell ref="B118:D118"/>
    <mergeCell ref="A119:B120"/>
    <mergeCell ref="A121:D121"/>
    <mergeCell ref="A122:D122"/>
    <mergeCell ref="A123:C123"/>
    <mergeCell ref="A124:C124"/>
    <mergeCell ref="A112:C112"/>
    <mergeCell ref="A113:C113"/>
    <mergeCell ref="A114:C114"/>
    <mergeCell ref="A115:C115"/>
    <mergeCell ref="A116:C116"/>
    <mergeCell ref="A117:C117"/>
    <mergeCell ref="A106:C106"/>
    <mergeCell ref="A107:C107"/>
    <mergeCell ref="A108:C108"/>
    <mergeCell ref="A109:C109"/>
    <mergeCell ref="A110:C110"/>
    <mergeCell ref="A111:C111"/>
    <mergeCell ref="A100:C100"/>
    <mergeCell ref="A101:C101"/>
    <mergeCell ref="A102:C102"/>
    <mergeCell ref="A103:C103"/>
    <mergeCell ref="A104:C104"/>
    <mergeCell ref="A105:C105"/>
    <mergeCell ref="A94:D94"/>
    <mergeCell ref="A95:D95"/>
    <mergeCell ref="A96:D96"/>
    <mergeCell ref="A97:D97"/>
    <mergeCell ref="A98:C98"/>
    <mergeCell ref="A99:C99"/>
    <mergeCell ref="A88:D88"/>
    <mergeCell ref="A89:D89"/>
    <mergeCell ref="A90:D90"/>
    <mergeCell ref="A91:D91"/>
    <mergeCell ref="A92:D92"/>
    <mergeCell ref="A93:D93"/>
    <mergeCell ref="A76:C76"/>
    <mergeCell ref="A77:C77"/>
    <mergeCell ref="B83:D83"/>
    <mergeCell ref="A84:D84"/>
    <mergeCell ref="A85:B85"/>
    <mergeCell ref="A86:B86"/>
    <mergeCell ref="C86:C87"/>
    <mergeCell ref="D86:D87"/>
    <mergeCell ref="A87:B8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31:D31"/>
    <mergeCell ref="A27:B27"/>
    <mergeCell ref="C27:D27"/>
    <mergeCell ref="A28:B28"/>
    <mergeCell ref="C28:D28"/>
    <mergeCell ref="A29:D29"/>
    <mergeCell ref="A30:D30"/>
    <mergeCell ref="A24:B24"/>
    <mergeCell ref="C24:D24"/>
    <mergeCell ref="A25:B25"/>
    <mergeCell ref="C25:D25"/>
    <mergeCell ref="A26:B26"/>
    <mergeCell ref="C26:D26"/>
    <mergeCell ref="A21:D21"/>
    <mergeCell ref="A22:D22"/>
    <mergeCell ref="A23:D23"/>
    <mergeCell ref="A9:D9"/>
    <mergeCell ref="B10:D10"/>
    <mergeCell ref="B11:D11"/>
    <mergeCell ref="B12:D12"/>
    <mergeCell ref="B13:D13"/>
    <mergeCell ref="B14:D14"/>
    <mergeCell ref="B20:D20"/>
    <mergeCell ref="A3:D3"/>
    <mergeCell ref="A4:D4"/>
    <mergeCell ref="A5:D5"/>
    <mergeCell ref="B6:D6"/>
    <mergeCell ref="A7:D7"/>
    <mergeCell ref="A8:D8"/>
    <mergeCell ref="A16:D16"/>
    <mergeCell ref="B17:D17"/>
    <mergeCell ref="A19:D19"/>
    <mergeCell ref="B15:D15"/>
    <mergeCell ref="B18:D18"/>
  </mergeCells>
  <conditionalFormatting sqref="C348">
    <cfRule type="containsText" dxfId="3" priority="4" operator="containsText" text="INSATISFATÓRIO">
      <formula>NOT(ISERROR(SEARCH("INSATISFATÓRIO",C348)))</formula>
    </cfRule>
  </conditionalFormatting>
  <conditionalFormatting sqref="D348">
    <cfRule type="cellIs" dxfId="2" priority="1" operator="between">
      <formula>0</formula>
      <formula>50</formula>
    </cfRule>
    <cfRule type="cellIs" dxfId="1" priority="2" operator="between">
      <formula>0</formula>
      <formula>50</formula>
    </cfRule>
    <cfRule type="cellIs" dxfId="0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DADOS!$A$2:$A$5</xm:f>
          </x14:formula1>
          <xm:sqref>D317:D324 D306:D315 D285:D293 D203:D205 D68:D81 D100:D112 D114:D116 D125:D132 D134:D136 D145:D148 D150:D152 D161:D168 D170:D175 D188:D191 D193:D194 D207:D209 D218:D226 D228:D236 D245:D257 D259:D264 D277:D283</xm:sqref>
        </x14:dataValidation>
        <x14:dataValidation type="list" allowBlank="1" showInputMessage="1" showErrorMessage="1" xr:uid="{00000000-0002-0000-0300-000001000000}">
          <x14:formula1>
            <xm:f>DADOS!$A$1</xm:f>
          </x14:formula1>
          <xm:sqref>D54:D57 D33:D36 D40:D43 D47:D50</xm:sqref>
        </x14:dataValidation>
        <x14:dataValidation type="list" allowBlank="1" showInputMessage="1" showErrorMessage="1" xr:uid="{00000000-0002-0000-0300-000002000000}">
          <x14:formula1>
            <xm:f>DADOS!$B$1:$B$33</xm:f>
          </x14:formula1>
          <xm:sqref>B14:D14</xm:sqref>
        </x14:dataValidation>
        <x14:dataValidation type="list" allowBlank="1" showInputMessage="1" showErrorMessage="1" xr:uid="{00000000-0002-0000-0300-000003000000}">
          <x14:formula1>
            <xm:f>DADOS!$C$1:$C$135</xm:f>
          </x14:formula1>
          <xm:sqref>B15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DADOS</vt:lpstr>
      <vt:lpstr>II A Formulário Autoavaliação</vt:lpstr>
      <vt:lpstr> II B Form. Superior Imediato</vt:lpstr>
      <vt:lpstr>IIC Formulário Consenso</vt:lpstr>
      <vt:lpstr>' II B Form. Superior Imediato'!Titulos_de_impressao</vt:lpstr>
      <vt:lpstr>'II A Formulário Autoavaliação'!Titulos_de_impressao</vt:lpstr>
      <vt:lpstr>'IIC Formulário Consenso'!Titulos_de_impressao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Adriano Munhoz Pereira</cp:lastModifiedBy>
  <cp:lastPrinted>2023-02-09T20:44:03Z</cp:lastPrinted>
  <dcterms:created xsi:type="dcterms:W3CDTF">2022-11-17T12:34:23Z</dcterms:created>
  <dcterms:modified xsi:type="dcterms:W3CDTF">2023-03-07T14:51:05Z</dcterms:modified>
</cp:coreProperties>
</file>