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B6BE1FB5-B6F9-4362-A963-CF0F46A851EA}" xr6:coauthVersionLast="36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DOS" sheetId="13" state="hidden" r:id="rId1"/>
    <sheet name="XIV A Formulário Autoavaliação" sheetId="1" r:id="rId2"/>
    <sheet name="XIV B Form. Superior Imediato" sheetId="11" r:id="rId3"/>
    <sheet name="XIV C Formulário Consenso" sheetId="12" r:id="rId4"/>
  </sheets>
  <definedNames>
    <definedName name="_xlnm.Print_Titles" localSheetId="1">'XIV A Formulário Autoavaliação'!$1:$3</definedName>
    <definedName name="_xlnm.Print_Titles" localSheetId="2">'XIV B Form. Superior Imediato'!$1:$3</definedName>
    <definedName name="_xlnm.Print_Titles" localSheetId="3">'XIV 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9" i="12" l="1"/>
  <c r="D345" i="12"/>
  <c r="D205" i="12"/>
  <c r="D172" i="12"/>
  <c r="D360" i="11"/>
  <c r="D346" i="11"/>
  <c r="D205" i="11"/>
  <c r="D172" i="11"/>
  <c r="D202" i="1"/>
  <c r="D169" i="1"/>
  <c r="D342" i="1"/>
  <c r="D356" i="1"/>
  <c r="D84" i="12"/>
  <c r="D81" i="1"/>
  <c r="D84" i="11"/>
  <c r="E84" i="12"/>
  <c r="E84" i="11"/>
  <c r="E81" i="1"/>
  <c r="D119" i="1"/>
  <c r="E61" i="12" l="1"/>
  <c r="E61" i="11"/>
  <c r="E58" i="1"/>
  <c r="D55" i="1" l="1"/>
  <c r="D48" i="1"/>
  <c r="D41" i="1"/>
  <c r="D34" i="1"/>
  <c r="D336" i="12" l="1"/>
  <c r="E336" i="12"/>
  <c r="E342" i="12" s="1"/>
  <c r="D306" i="12"/>
  <c r="E306" i="12"/>
  <c r="D275" i="12"/>
  <c r="C278" i="12" s="1"/>
  <c r="D278" i="12" s="1"/>
  <c r="E275" i="12"/>
  <c r="D244" i="12"/>
  <c r="C247" i="12" s="1"/>
  <c r="D247" i="12" s="1"/>
  <c r="E244" i="12"/>
  <c r="D223" i="12"/>
  <c r="E223" i="12"/>
  <c r="D199" i="12"/>
  <c r="C202" i="12" s="1"/>
  <c r="D202" i="12" s="1"/>
  <c r="E199" i="12"/>
  <c r="D169" i="12"/>
  <c r="C172" i="12" s="1"/>
  <c r="E169" i="12"/>
  <c r="D147" i="12"/>
  <c r="C150" i="12" s="1"/>
  <c r="D150" i="12" s="1"/>
  <c r="E147" i="12"/>
  <c r="D122" i="12"/>
  <c r="E122" i="12"/>
  <c r="C88" i="12"/>
  <c r="D88" i="12" s="1"/>
  <c r="D58" i="12"/>
  <c r="D51" i="12"/>
  <c r="D44" i="12"/>
  <c r="D37" i="12"/>
  <c r="E336" i="11"/>
  <c r="E342" i="11" s="1"/>
  <c r="D336" i="11"/>
  <c r="E306" i="11"/>
  <c r="D306" i="11"/>
  <c r="E275" i="11"/>
  <c r="D275" i="11"/>
  <c r="C278" i="11" s="1"/>
  <c r="D278" i="11" s="1"/>
  <c r="E244" i="11"/>
  <c r="D244" i="11"/>
  <c r="C247" i="11" s="1"/>
  <c r="D247" i="11" s="1"/>
  <c r="E223" i="11"/>
  <c r="D223" i="11"/>
  <c r="E199" i="11"/>
  <c r="D199" i="11"/>
  <c r="E169" i="11"/>
  <c r="D169" i="11"/>
  <c r="E147" i="11"/>
  <c r="D147" i="11"/>
  <c r="E122" i="11"/>
  <c r="D122" i="11"/>
  <c r="C125" i="11" s="1"/>
  <c r="D125" i="11" s="1"/>
  <c r="C88" i="11"/>
  <c r="D88" i="11" s="1"/>
  <c r="D58" i="11"/>
  <c r="D51" i="11"/>
  <c r="D44" i="11"/>
  <c r="D37" i="11"/>
  <c r="D356" i="12" l="1"/>
  <c r="C357" i="11"/>
  <c r="C62" i="12"/>
  <c r="C355" i="12" s="1"/>
  <c r="E205" i="12"/>
  <c r="E312" i="12"/>
  <c r="C226" i="12"/>
  <c r="D226" i="12" s="1"/>
  <c r="C339" i="12"/>
  <c r="C125" i="12"/>
  <c r="C309" i="12"/>
  <c r="D309" i="12" s="1"/>
  <c r="C356" i="12"/>
  <c r="C62" i="11"/>
  <c r="C356" i="11" s="1"/>
  <c r="E205" i="11"/>
  <c r="C226" i="11"/>
  <c r="D226" i="11" s="1"/>
  <c r="E312" i="11"/>
  <c r="C339" i="11"/>
  <c r="D357" i="11"/>
  <c r="C150" i="11"/>
  <c r="D150" i="11" s="1"/>
  <c r="C202" i="11"/>
  <c r="D202" i="11" s="1"/>
  <c r="C309" i="11"/>
  <c r="D309" i="11" s="1"/>
  <c r="C172" i="11"/>
  <c r="E345" i="11" l="1"/>
  <c r="E344" i="12"/>
  <c r="D339" i="11"/>
  <c r="C342" i="11"/>
  <c r="D342" i="11" s="1"/>
  <c r="D339" i="12"/>
  <c r="C342" i="12"/>
  <c r="D342" i="12" s="1"/>
  <c r="C205" i="12"/>
  <c r="D125" i="12"/>
  <c r="C312" i="12"/>
  <c r="D312" i="12" s="1"/>
  <c r="D62" i="12"/>
  <c r="D355" i="12" s="1"/>
  <c r="C205" i="11"/>
  <c r="D62" i="11"/>
  <c r="D356" i="11" s="1"/>
  <c r="C312" i="11"/>
  <c r="D312" i="11" s="1"/>
  <c r="C345" i="12" l="1"/>
  <c r="D357" i="12" s="1"/>
  <c r="C346" i="11"/>
  <c r="D358" i="11" s="1"/>
  <c r="C357" i="12" l="1"/>
  <c r="C359" i="12" s="1"/>
  <c r="C358" i="11"/>
  <c r="C360" i="11" l="1"/>
  <c r="E303" i="1"/>
  <c r="E220" i="1"/>
  <c r="E166" i="1"/>
  <c r="E119" i="1"/>
  <c r="D196" i="1" l="1"/>
  <c r="D333" i="1"/>
  <c r="C336" i="1" s="1"/>
  <c r="E333" i="1"/>
  <c r="E339" i="1" s="1"/>
  <c r="D303" i="1"/>
  <c r="E272" i="1"/>
  <c r="D272" i="1"/>
  <c r="C275" i="1" s="1"/>
  <c r="D275" i="1" s="1"/>
  <c r="E241" i="1"/>
  <c r="D241" i="1"/>
  <c r="C244" i="1" s="1"/>
  <c r="D244" i="1" s="1"/>
  <c r="D220" i="1"/>
  <c r="E196" i="1"/>
  <c r="D166" i="1"/>
  <c r="D144" i="1"/>
  <c r="E144" i="1"/>
  <c r="C85" i="1"/>
  <c r="D85" i="1" s="1"/>
  <c r="D336" i="1" l="1"/>
  <c r="C339" i="1"/>
  <c r="C199" i="1"/>
  <c r="D199" i="1" s="1"/>
  <c r="C169" i="1"/>
  <c r="C122" i="1"/>
  <c r="D122" i="1" s="1"/>
  <c r="D353" i="1"/>
  <c r="E309" i="1"/>
  <c r="E202" i="1"/>
  <c r="C353" i="1"/>
  <c r="D339" i="1"/>
  <c r="C306" i="1"/>
  <c r="D306" i="1" s="1"/>
  <c r="C223" i="1"/>
  <c r="D223" i="1" s="1"/>
  <c r="C147" i="1"/>
  <c r="D147" i="1" s="1"/>
  <c r="C59" i="1"/>
  <c r="E341" i="1" l="1"/>
  <c r="C309" i="1"/>
  <c r="D309" i="1" s="1"/>
  <c r="D59" i="1"/>
  <c r="D352" i="1" s="1"/>
  <c r="C352" i="1"/>
  <c r="C202" i="1"/>
  <c r="C342" i="1" l="1"/>
  <c r="D354" i="1" s="1"/>
  <c r="C354" i="1" l="1"/>
  <c r="C356" i="1" s="1"/>
</calcChain>
</file>

<file path=xl/sharedStrings.xml><?xml version="1.0" encoding="utf-8"?>
<sst xmlns="http://schemas.openxmlformats.org/spreadsheetml/2006/main" count="1490" uniqueCount="552">
  <si>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</si>
  <si>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</si>
  <si>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</si>
  <si>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</si>
  <si>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</si>
  <si>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</si>
  <si>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</si>
  <si>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</si>
  <si>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</si>
  <si>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</si>
  <si>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</si>
  <si>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</si>
  <si>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</si>
  <si>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</si>
  <si>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</si>
  <si>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</si>
  <si>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</si>
  <si>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</si>
  <si>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</si>
  <si>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</si>
  <si>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</si>
  <si>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</si>
  <si>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</si>
  <si>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</si>
  <si>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</si>
  <si>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</si>
  <si>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</si>
  <si>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</si>
  <si>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</si>
  <si>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</si>
  <si>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</si>
  <si>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</si>
  <si>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</si>
  <si>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</si>
  <si>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</si>
  <si>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</si>
  <si>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</si>
  <si>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</si>
  <si>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</si>
  <si>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</si>
  <si>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</si>
  <si>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</si>
  <si>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 xml:space="preserve">5. Conduz a implementação de planos e programas, com responsabilidade e comprometimento.                         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</si>
  <si>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</si>
  <si>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</si>
  <si>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</si>
  <si>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</si>
  <si>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</si>
  <si>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</si>
  <si>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</si>
  <si>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</si>
  <si>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</si>
  <si>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</si>
  <si>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</si>
  <si>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</si>
  <si>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</si>
  <si>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</si>
  <si>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</si>
  <si>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</si>
  <si>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</si>
  <si>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</si>
  <si>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</si>
  <si>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</si>
  <si>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</si>
  <si>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</si>
  <si>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</si>
  <si>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</si>
  <si>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</si>
  <si>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</si>
  <si>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</si>
  <si>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</si>
  <si>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</si>
  <si>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</si>
  <si>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</si>
  <si>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</si>
  <si>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</si>
  <si>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</si>
  <si>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</si>
  <si>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</si>
  <si>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</si>
  <si>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</si>
  <si>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</si>
  <si>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</si>
  <si>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</si>
  <si>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</si>
  <si>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</si>
  <si>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</si>
  <si>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</si>
  <si>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</si>
  <si>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</si>
  <si>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</si>
  <si>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</si>
  <si>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</si>
  <si>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</si>
  <si>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</si>
  <si>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</si>
  <si>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</si>
  <si>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</si>
  <si>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</si>
  <si>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</si>
  <si>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</si>
  <si>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</si>
  <si>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</si>
  <si>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</si>
  <si>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</si>
  <si>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Data:</t>
  </si>
  <si>
    <t>2. CICLO DE AVALIAÇÃO</t>
  </si>
  <si>
    <t>%</t>
  </si>
  <si>
    <t xml:space="preserve">EVIDÊNCIAS </t>
  </si>
  <si>
    <t xml:space="preserve"> Assinatura do Servidor:                                                                                                                                              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</si>
  <si>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</si>
  <si>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</si>
  <si>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</si>
  <si>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</si>
  <si>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</si>
  <si>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</si>
  <si>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</si>
  <si>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</si>
  <si>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</si>
  <si>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</si>
  <si>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</si>
  <si>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</si>
  <si>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</si>
  <si>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</si>
  <si>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</si>
  <si>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</si>
  <si>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</si>
  <si>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</si>
  <si>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</si>
  <si>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</si>
  <si>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</si>
  <si>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</si>
  <si>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</si>
  <si>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</si>
  <si>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</si>
  <si>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</si>
  <si>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</si>
  <si>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</si>
  <si>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</si>
  <si>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</si>
  <si>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</si>
  <si>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</si>
  <si>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</si>
  <si>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</si>
  <si>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</si>
  <si>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</si>
  <si>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</si>
  <si>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</si>
  <si>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</si>
  <si>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</si>
  <si>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</si>
  <si>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</si>
  <si>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</si>
  <si>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</si>
  <si>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</si>
  <si>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</si>
  <si>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</si>
  <si>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</si>
  <si>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</si>
  <si>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</si>
  <si>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</si>
  <si>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</si>
  <si>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</si>
  <si>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</si>
  <si>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</si>
  <si>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</si>
  <si>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</si>
  <si>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</si>
  <si>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</si>
  <si>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</si>
  <si>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</si>
  <si>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</si>
  <si>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</si>
  <si>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</si>
  <si>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</si>
  <si>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</si>
  <si>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</si>
  <si>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</si>
  <si>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</si>
  <si>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</si>
  <si>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</si>
  <si>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</si>
  <si>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</si>
  <si>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</si>
  <si>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</si>
  <si>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</si>
  <si>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</si>
  <si>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</si>
  <si>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</si>
  <si>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</si>
  <si>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</si>
  <si>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</si>
  <si>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</si>
  <si>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</si>
  <si>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</si>
  <si>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</si>
  <si>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RESULTADO DO ITEM 5 COMPETÊNCIAS: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</si>
  <si>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</si>
  <si>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</si>
  <si>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</si>
  <si>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</si>
  <si>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</si>
  <si>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</si>
  <si>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</si>
  <si>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</si>
  <si>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</si>
  <si>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</si>
  <si>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</si>
  <si>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</si>
  <si>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</si>
  <si>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</si>
  <si>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</si>
  <si>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</si>
  <si>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</si>
  <si>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</si>
  <si>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</si>
  <si>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</si>
  <si>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</si>
  <si>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</si>
  <si>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</si>
  <si>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</si>
  <si>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</si>
  <si>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</si>
  <si>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</si>
  <si>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</si>
  <si>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</si>
  <si>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</si>
  <si>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</si>
  <si>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</si>
  <si>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</si>
  <si>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</si>
  <si>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</si>
  <si>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</si>
  <si>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</si>
  <si>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</si>
  <si>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</si>
  <si>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</si>
  <si>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</si>
  <si>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</si>
  <si>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</si>
  <si>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</si>
  <si>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</si>
  <si>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</si>
  <si>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</si>
  <si>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</si>
  <si>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</si>
  <si>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</si>
  <si>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</si>
  <si>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</si>
  <si>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</si>
  <si>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</si>
  <si>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</si>
  <si>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</si>
  <si>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</si>
  <si>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</si>
  <si>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</si>
  <si>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</si>
  <si>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</si>
  <si>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</si>
  <si>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</si>
  <si>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</si>
  <si>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</si>
  <si>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</si>
  <si>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</si>
  <si>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</si>
  <si>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</si>
  <si>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</si>
  <si>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</si>
  <si>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</si>
  <si>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</si>
  <si>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</si>
  <si>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</si>
  <si>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</si>
  <si>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</si>
  <si>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</si>
  <si>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</si>
  <si>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</si>
  <si>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</si>
  <si>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</si>
  <si>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</si>
  <si>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</si>
  <si>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</si>
  <si>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</si>
  <si>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</si>
  <si>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</si>
  <si>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</si>
  <si>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</si>
  <si>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</si>
  <si>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</si>
  <si>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</si>
  <si>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</si>
  <si>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</si>
  <si>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</si>
  <si>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</si>
  <si>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</si>
  <si>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</si>
  <si>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</si>
  <si>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</si>
  <si>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</si>
  <si>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</si>
  <si>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</si>
  <si>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</si>
  <si>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</si>
  <si>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</si>
  <si>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</si>
  <si>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</si>
  <si>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</si>
  <si>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</si>
  <si>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</si>
  <si>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</si>
  <si>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</si>
  <si>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</si>
  <si>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</si>
  <si>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</si>
  <si>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</si>
  <si>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</si>
  <si>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</si>
  <si>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</si>
  <si>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</si>
  <si>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</si>
  <si>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</si>
  <si>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</si>
  <si>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</si>
  <si>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</si>
  <si>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</si>
  <si>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</si>
  <si>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</si>
  <si>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</si>
  <si>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</si>
  <si>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</si>
  <si>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</si>
  <si>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</si>
  <si>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</si>
  <si>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</si>
  <si>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</si>
  <si>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</si>
  <si>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</si>
  <si>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</si>
  <si>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</si>
  <si>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</si>
  <si>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</si>
  <si>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</si>
  <si>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</si>
  <si>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</si>
  <si>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</si>
  <si>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</si>
  <si>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</si>
  <si>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</si>
  <si>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</si>
  <si>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</si>
  <si>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</si>
  <si>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</si>
  <si>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</si>
  <si>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</si>
  <si>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</si>
  <si>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</si>
  <si>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</si>
  <si>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</si>
  <si>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</si>
  <si>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</si>
  <si>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</si>
  <si>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</si>
  <si>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</si>
  <si>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</si>
  <si>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</si>
  <si>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</si>
  <si>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</si>
  <si>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</si>
  <si>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</si>
  <si>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</si>
  <si>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</si>
  <si>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</si>
  <si>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</si>
  <si>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</si>
  <si>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</si>
  <si>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</si>
  <si>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</si>
  <si>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</si>
  <si>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Assinatura do Servidor:</t>
  </si>
  <si>
    <t>10. ASSINATURA DO SUPERIOR IMEDIATO E DATA</t>
  </si>
  <si>
    <t>Assinatura:</t>
  </si>
  <si>
    <t>Os Campos 11 e 11.1 serão preenchidos apenas quando da participação da CRAD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</si>
  <si>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</si>
  <si>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</si>
  <si>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</si>
  <si>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</si>
  <si>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</si>
  <si>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Superior Imediato:                                                                                                                                               </t>
  </si>
  <si>
    <t>Avançado</t>
  </si>
  <si>
    <t>1. Comunica-se utilizando Modelo de Diálogo de Coaching, bem como outras abordagens, de acordo com a necessidade.</t>
  </si>
  <si>
    <t>2. Incentiva e orienta a utilização plena dos padrões de comunicação da ADAPAR.</t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</si>
  <si>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</si>
  <si>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</si>
  <si>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</si>
  <si>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</si>
  <si>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</si>
  <si>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1.Aprova, pelos meios adequados, mudanças nos programas e ações estratégicas.</t>
  </si>
  <si>
    <t>2. Define e comunica as diretrizes e os resultados esperados da ADAPAR.</t>
  </si>
  <si>
    <t>3. Faz a gestão de riscos potenciais, assegurando ações para atenuá-los.</t>
  </si>
  <si>
    <t>4. Define soluções alternativas para redirecionamento estratégico.</t>
  </si>
  <si>
    <t>5. Define soluções alternativas para redirecionamento estratégico.</t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</si>
  <si>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</si>
  <si>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</si>
  <si>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</si>
  <si>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</si>
  <si>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</si>
  <si>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</si>
  <si>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</si>
  <si>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</si>
  <si>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</si>
  <si>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</si>
  <si>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</si>
  <si>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4.Define as necessidades de capacitação.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</si>
  <si>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</si>
  <si>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</si>
  <si>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</si>
  <si>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</si>
  <si>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</si>
  <si>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</si>
  <si>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</si>
  <si>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</si>
  <si>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</si>
  <si>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</si>
  <si>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</si>
  <si>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</si>
  <si>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</si>
  <si>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</si>
  <si>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</si>
  <si>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</si>
  <si>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</si>
  <si>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</si>
  <si>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r>
      <t>TIPO DE AVALIAÇÃO:</t>
    </r>
    <r>
      <rPr>
        <sz val="11"/>
        <rFont val="Calibri"/>
        <family val="2"/>
        <charset val="1"/>
      </rPr>
      <t xml:space="preserve">           </t>
    </r>
  </si>
  <si>
    <r>
      <t>TIPO DE AVALIAÇÃO:</t>
    </r>
    <r>
      <rPr>
        <sz val="11"/>
        <rFont val="Calibri"/>
        <family val="2"/>
      </rPr>
      <t xml:space="preserve">           </t>
    </r>
  </si>
  <si>
    <r>
      <t>CARGO DESIGNADO:</t>
    </r>
    <r>
      <rPr>
        <sz val="11"/>
        <rFont val="Calibri"/>
        <family val="2"/>
      </rPr>
      <t xml:space="preserve">         </t>
    </r>
  </si>
  <si>
    <r>
      <t xml:space="preserve">3. REQUISITOS </t>
    </r>
    <r>
      <rPr>
        <sz val="11"/>
        <rFont val="Calibri"/>
        <family val="2"/>
      </rPr>
      <t>(pontuação máxima no item = 12)</t>
    </r>
  </si>
  <si>
    <r>
      <t>*</t>
    </r>
    <r>
      <rPr>
        <sz val="11"/>
        <color rgb="FF000000"/>
        <rFont val="Calibri"/>
        <family val="2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</si>
  <si>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</si>
  <si>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 % Alcançado em cada Competência é calculado a partir da razão entre a Pontuação Alcançada e a Pontuação Máxima no Fator, multiplicado por 100. </t>
    </r>
  </si>
  <si>
    <r>
      <rPr>
        <b/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</si>
  <si>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color rgb="FF000000"/>
        <rFont val="Calibri"/>
        <family val="2"/>
      </rPr>
      <t>4</t>
    </r>
    <r>
      <rPr>
        <sz val="11"/>
        <color theme="1"/>
        <rFont val="Calibri"/>
        <family val="2"/>
      </rPr>
      <t xml:space="preserve"> O % Alcançado no Subitem é calculado a partir da razão entre a Pontuação Alcançada e a Pontuação Máxima no Subitem, multiplicado por 100.   </t>
    </r>
  </si>
  <si>
    <r>
      <rPr>
        <b/>
        <sz val="11"/>
        <color indexed="8"/>
        <rFont val="Calibri"/>
        <family val="2"/>
      </rPr>
      <t>I – COMUNICAÇÃO:</t>
    </r>
    <r>
      <rPr>
        <sz val="11"/>
        <color indexed="8"/>
        <rFont val="Calibri"/>
        <family val="2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</si>
  <si>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t>ATITUDES</t>
    </r>
    <r>
      <rPr>
        <sz val="11"/>
        <color indexed="8"/>
        <rFont val="Calibri"/>
        <family val="2"/>
      </rPr>
      <t xml:space="preserve"> (pontuação máxima = 54)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</si>
  <si>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</si>
  <si>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 – FOCO NO RESULTADO:</t>
    </r>
    <r>
      <rPr>
        <sz val="11"/>
        <color indexed="8"/>
        <rFont val="Calibri"/>
        <family val="2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</si>
  <si>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</rPr>
      <t>III – PLANEJAMENTO:</t>
    </r>
    <r>
      <rPr>
        <sz val="11"/>
        <color indexed="8"/>
        <rFont val="Calibri"/>
        <family val="2"/>
      </rPr>
      <t xml:space="preserve"> Capacidade de conceber objetivos e resultados, por meio dos processos de planejamento da ADAPAR, considerando a participação das partes interessadas e a disponibilidade de recursos.</t>
    </r>
  </si>
  <si>
    <r>
      <rPr>
        <b/>
        <sz val="11"/>
        <color indexed="8"/>
        <rFont val="Calibri"/>
        <family val="2"/>
      </rPr>
      <t>IV– TRABALHO EM REDE:</t>
    </r>
    <r>
      <rPr>
        <sz val="11"/>
        <color indexed="8"/>
        <rFont val="Calibri"/>
        <family val="2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</si>
  <si>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t xml:space="preserve">ATITUDES </t>
    </r>
    <r>
      <rPr>
        <sz val="11"/>
        <color indexed="8"/>
        <rFont val="Calibri"/>
        <family val="2"/>
      </rPr>
      <t>(pontuação máxima = 60)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</si>
  <si>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</si>
  <si>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r>
      <t xml:space="preserve">5.2 COMPETÊNCIAS DAS DIRETORIAS  </t>
    </r>
    <r>
      <rPr>
        <sz val="11"/>
        <rFont val="Calibri"/>
        <family val="2"/>
      </rPr>
      <t>(pontuação máxima do subitem = 189)</t>
    </r>
  </si>
  <si>
    <r>
      <rPr>
        <b/>
        <sz val="11"/>
        <color indexed="8"/>
        <rFont val="Calibri"/>
        <family val="2"/>
      </rPr>
      <t>I – GESTÃO DE RECURSOS:</t>
    </r>
    <r>
      <rPr>
        <sz val="11"/>
        <color indexed="8"/>
        <rFont val="Calibri"/>
        <family val="2"/>
      </rPr>
      <t xml:space="preserve"> Capacidade de gerenciar os recursos financeiros, físicos, tecnológicos e humanos de forma efetiva, em atendimento às demandas para o alcance dos objetivos e resultados planejados.</t>
    </r>
  </si>
  <si>
    <r>
      <t>ATITUDES</t>
    </r>
    <r>
      <rPr>
        <sz val="11"/>
        <color indexed="8"/>
        <rFont val="Calibri"/>
        <family val="2"/>
      </rPr>
      <t xml:space="preserve"> (pontuação máxima = 30)</t>
    </r>
  </si>
  <si>
    <r>
      <rPr>
        <b/>
        <sz val="11"/>
        <color indexed="8"/>
        <rFont val="Calibri"/>
        <family val="2"/>
      </rPr>
      <t>II – INOVAÇÃO:</t>
    </r>
    <r>
      <rPr>
        <sz val="11"/>
        <color indexed="8"/>
        <rFont val="Calibri"/>
        <family val="2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</si>
  <si>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t xml:space="preserve">ATITUDES </t>
    </r>
    <r>
      <rPr>
        <sz val="11"/>
        <color indexed="8"/>
        <rFont val="Calibri"/>
        <family val="2"/>
      </rPr>
      <t>(pontuação máxima = 33)</t>
    </r>
  </si>
  <si>
    <r>
      <t xml:space="preserve">Básico  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</si>
  <si>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III – GESTÃO DA QUALIDADE:</t>
    </r>
    <r>
      <rPr>
        <sz val="11"/>
        <color indexed="8"/>
        <rFont val="Calibri"/>
        <family val="2"/>
      </rPr>
      <t xml:space="preserve"> Capacidade de implementar e promover a melhoria contínua nos processos da ADAPAR, utilizando metodologias apropriadas, para atender as necessidades dos usuários em busca da excelência.</t>
    </r>
  </si>
  <si>
    <r>
      <t xml:space="preserve">ATITUDES </t>
    </r>
    <r>
      <rPr>
        <sz val="11"/>
        <color indexed="8"/>
        <rFont val="Calibri"/>
        <family val="2"/>
      </rPr>
      <t>(pontuação máxima = 63)</t>
    </r>
  </si>
  <si>
    <r>
      <rPr>
        <b/>
        <sz val="11"/>
        <color indexed="8"/>
        <rFont val="Calibri"/>
        <family val="2"/>
      </rPr>
      <t>IV – RELACIONAMENTO INTERPESSOAL:</t>
    </r>
    <r>
      <rPr>
        <sz val="11"/>
        <color indexed="8"/>
        <rFont val="Calibri"/>
        <family val="2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</si>
  <si>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r>
      <t>ATITUDES</t>
    </r>
    <r>
      <rPr>
        <sz val="11"/>
        <color indexed="8"/>
        <rFont val="Calibri"/>
        <family val="2"/>
      </rPr>
      <t xml:space="preserve"> (pontuação máxima = 63)</t>
    </r>
  </si>
  <si>
    <r>
      <rPr>
        <b/>
        <sz val="11"/>
        <color indexed="8"/>
        <rFont val="Calibri"/>
        <family val="2"/>
      </rPr>
      <t>I – VISÃO SISTÊMICA:</t>
    </r>
    <r>
      <rPr>
        <sz val="11"/>
        <color indexed="8"/>
        <rFont val="Calibri"/>
        <family val="2"/>
      </rPr>
      <t xml:space="preserve">  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</si>
  <si>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</si>
  <si>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</si>
  <si>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</si>
  <si>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</si>
  <si>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</si>
  <si>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</si>
  <si>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</si>
  <si>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</si>
  <si>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</si>
  <si>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Não mantém conduta pessoal adequada, sendo constantemente advertido verbalmente. Não possui habilidade de relacionar-se, o que já causou ao servidor problemas com outra pessoas e críticas ao seu trabalho.</t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</si>
  <si>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</si>
  <si>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</si>
  <si>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</si>
  <si>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</si>
  <si>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</si>
  <si>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</si>
  <si>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</si>
  <si>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</si>
  <si>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</si>
  <si>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PRESIDÊNCIA</t>
  </si>
  <si>
    <t>O Campo 11 será preenchido apenas no caso de o resultado da Avaliação de Consenso ter sido INSATISFATÓRIO.</t>
  </si>
  <si>
    <t>ULSA DE NOVA AURORA</t>
  </si>
  <si>
    <t>Não atende a expectativa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</si>
  <si>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</si>
  <si>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RESULTADO DO FATOR 5.3 - I VISÃO SISTÊMICA</t>
  </si>
  <si>
    <t>RESULTADO DO FATOR 5.3 - I COMPETÊNCIA VISÃO SISTÊMICA</t>
  </si>
  <si>
    <t>*O Resultado do Item 5 Competências é representado pela Pontuação Alcançada e corresponde à somatória dos Subitens 5.1, 5.2, 5.3.</t>
  </si>
  <si>
    <t>DIRETORIA</t>
  </si>
  <si>
    <r>
      <rPr>
        <b/>
        <sz val="11"/>
        <color indexed="8"/>
        <rFont val="Calibri"/>
        <family val="2"/>
      </rPr>
      <t>I – ORGANIZAÇÃO:</t>
    </r>
    <r>
      <rPr>
        <sz val="11"/>
        <color indexed="8"/>
        <rFont val="Calibri"/>
        <family val="2"/>
      </rPr>
      <t xml:space="preserve"> Capacidade de ordenar e sistematizar a rotina de trabalho com efetividade, identificando métodos de trabalho que assegurem a continuidade dos processos, priorizando as atividades de acordo com o contexto e executando-as em conformidade com os padrões dos processos Institucionais, visando contribuir com os resultados planejados.</t>
    </r>
  </si>
  <si>
    <t>1. É assíduo e pontual.</t>
  </si>
  <si>
    <t>2. Executa as atividades e compromissos em conformidade com os padrões dos processos Institucionais.</t>
  </si>
  <si>
    <t>3. Gerencia o tempo e monitora a realização das atividades, reprogramando a rotina de trabalho quando necessário.</t>
  </si>
  <si>
    <t>4. Mantém o ambiente do trabalho organizado.</t>
  </si>
  <si>
    <t>5. Desenvolve o trabalho com esmero.</t>
  </si>
  <si>
    <t>6. Ordena as suas atividades a partir das prioridades definidas.</t>
  </si>
  <si>
    <t>7. Zela pelos instrumentos, documentos, ferramentas da Instituição sob sua responsabilidade.</t>
  </si>
  <si>
    <t>1. Elabora a agenda de atividades e compromissos rotineiramente, utilizando ferramentas de organização pessoal.</t>
  </si>
  <si>
    <t>2. Identifica as demandas urgentes, importantes e circunstanciais, priorizando-as.</t>
  </si>
  <si>
    <t>3. Dimensiona as atividades a serem executadas conforme a capacidade operacional.</t>
  </si>
  <si>
    <t>4. Identifica métodos que assegurem a efetividade e continuidade dos processos.</t>
  </si>
  <si>
    <t>5. Sistematiza as atividades.</t>
  </si>
  <si>
    <t xml:space="preserve">1. Organiza recursos e condições para a realização das atividades. </t>
  </si>
  <si>
    <t>2. Implementa melhorias.</t>
  </si>
  <si>
    <t>3. Reorganiza os processos.</t>
  </si>
  <si>
    <t xml:space="preserve">4. Foca nos itens críticos.                                                                                                                                                                                                              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</si>
  <si>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48)</t>
    </r>
  </si>
  <si>
    <r>
      <t xml:space="preserve">5.3 COMPETÊNCIAS FUNCIONAIS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48</t>
    </r>
    <r>
      <rPr>
        <sz val="11"/>
        <rFont val="Calibri"/>
        <family val="2"/>
        <charset val="1"/>
      </rPr>
      <t>)</t>
    </r>
  </si>
  <si>
    <t>1. Dar suporte para gerência.</t>
  </si>
  <si>
    <t>2. Coordenar a equipe.</t>
  </si>
  <si>
    <t>3. Dar suporte aos servidores nas atividades correlatas da sua área.</t>
  </si>
  <si>
    <t>4. Liberar/solicitar acessos para os servidores referente ao sistema sob sua responsabilidade.</t>
  </si>
  <si>
    <t>5. Fazer provisão de consumo de recursos materiais e serviços.</t>
  </si>
  <si>
    <t>6. Fazer a gestão e fiscalização dos contratos de aquisição e serviços pertinentes a sua divisão.</t>
  </si>
  <si>
    <t>7. Fazer a distribuição e orientação quanto ao uso dos recursos materiais.</t>
  </si>
  <si>
    <t>8. Elaborar relatórios de atividades.</t>
  </si>
  <si>
    <t>9. Elaborar procedimentos das atividades inerentes a sua divisão.</t>
  </si>
  <si>
    <t>10. Orientar os servidores para utilização dos sistemas e implementação dos procedimentos.</t>
  </si>
  <si>
    <t>11. Assegurar a realização das atividades da divisão.</t>
  </si>
  <si>
    <t>12. Treinar a equipe interna nas atividades da divisão.</t>
  </si>
  <si>
    <t>13. Elaborar documentos técnicos e submeter para validação.</t>
  </si>
  <si>
    <t>14. Analisar e conferir a documentação e dar prosseguimento dos processos.</t>
  </si>
  <si>
    <t>15. Divulgar a todos as atividades e procedimentos inerentes a sua divisão.</t>
  </si>
  <si>
    <t>16. Zelar pelo patrimônio e recursos necessários para execução das atividades.</t>
  </si>
  <si>
    <r>
      <t xml:space="preserve">4. EFICIÊNCIA </t>
    </r>
    <r>
      <rPr>
        <sz val="11"/>
        <rFont val="Calibri"/>
        <family val="2"/>
        <scheme val="minor"/>
      </rPr>
      <t>(pontuação máxima no item = 48)</t>
    </r>
  </si>
  <si>
    <r>
      <t xml:space="preserve">4. EFICIÊNCIA </t>
    </r>
    <r>
      <rPr>
        <sz val="11"/>
        <rFont val="Calibri"/>
        <family val="2"/>
      </rPr>
      <t>(pontuação máxima no item = 48)</t>
    </r>
  </si>
  <si>
    <r>
      <t xml:space="preserve">5.3 COMPETÊNCIAS FUNCIONAIS </t>
    </r>
    <r>
      <rPr>
        <sz val="11"/>
        <rFont val="Calibri"/>
        <family val="2"/>
      </rPr>
      <t>(pontuação máxima no subitem = 48)</t>
    </r>
  </si>
  <si>
    <r>
      <t xml:space="preserve">ATITUDES </t>
    </r>
    <r>
      <rPr>
        <sz val="11"/>
        <color indexed="8"/>
        <rFont val="Calibri"/>
        <family val="2"/>
      </rPr>
      <t>(pontuação máxima = 48)</t>
    </r>
  </si>
  <si>
    <t>FORMULÁRIO A - AUTOAVALIAÇÃO - CARGO DE CHEFE DE DIVISÃO / DIRETORIA DE DEFESA AGROPECUÁRIA</t>
  </si>
  <si>
    <t>FORMULÁRIO B - SUPERIOR IMEDIATO - CARGO DE CHEFE DE DIVISÃO / DIRETORIA DE DEFESA AGROPECUÁRIA</t>
  </si>
  <si>
    <t>FORMULÁRIO C - CONSENSO - CARGO DE CHEFE DE DIVISÃO / DIRETORIA DE DEFESA AGROPECUÁRIA</t>
  </si>
  <si>
    <t>PERÍODO AVALIADO:</t>
  </si>
  <si>
    <t>Chefe de Divisão / Diretoria de Defesa Agropecuária</t>
  </si>
  <si>
    <t>Diretor de Defesa Agropecuária</t>
  </si>
  <si>
    <r>
      <t xml:space="preserve">5.3 COMPETÊNCIAS GERENCIAIS </t>
    </r>
    <r>
      <rPr>
        <sz val="11"/>
        <rFont val="Calibri"/>
        <family val="2"/>
        <charset val="1"/>
      </rPr>
      <t>(pontuação máxima no subitem =48)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</si>
  <si>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=48)</t>
    </r>
  </si>
  <si>
    <t>ANEXO XIV a que se refere a Portaria 30 de 08 de fevereiro de 2023</t>
  </si>
  <si>
    <t>Avaliação de Consenso</t>
  </si>
  <si>
    <t>RESULTADO DO FATOR 5.3 - I ORGANIZAÇÃO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</si>
  <si>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</si>
  <si>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</si>
  <si>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432</t>
    </r>
    <r>
      <rPr>
        <sz val="11"/>
        <rFont val="Calibri"/>
        <family val="2"/>
        <scheme val="minor"/>
      </rPr>
      <t>)</t>
    </r>
  </si>
  <si>
    <t>1. Difunde o uso das ferramentas da qualidade.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</si>
  <si>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</si>
  <si>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</si>
  <si>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</si>
  <si>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</si>
  <si>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</si>
  <si>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</si>
  <si>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</si>
  <si>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r>
      <t xml:space="preserve">5 COMPETÊNCIAS </t>
    </r>
    <r>
      <rPr>
        <sz val="11"/>
        <rFont val="Calibri"/>
        <family val="2"/>
      </rPr>
      <t>(pontuação total máxima no item = 432)</t>
    </r>
  </si>
  <si>
    <r>
      <t xml:space="preserve">5 COMPETÊNCIAS </t>
    </r>
    <r>
      <rPr>
        <sz val="11"/>
        <rFont val="Calibri"/>
        <family val="2"/>
        <scheme val="minor"/>
      </rPr>
      <t>(pontuação total máxima no item = 432)</t>
    </r>
  </si>
  <si>
    <r>
      <t xml:space="preserve">5.1 COMPETÊNCIAS INSTITUCIONAIS </t>
    </r>
    <r>
      <rPr>
        <sz val="11"/>
        <rFont val="Calibri"/>
        <family val="2"/>
      </rPr>
      <t>(pontuação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máxima no subitem = 195)</t>
    </r>
  </si>
  <si>
    <r>
      <t xml:space="preserve">ATITUDES </t>
    </r>
    <r>
      <rPr>
        <sz val="11"/>
        <color indexed="8"/>
        <rFont val="Calibri"/>
        <family val="2"/>
      </rPr>
      <t>(pontuação máxima = 36)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</si>
</sst>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  <charset val="1"/>
    </font>
    <font>
      <b/>
      <sz val="16"/>
      <name val="Calibri"/>
      <family val="2"/>
      <charset val="1"/>
    </font>
    <font>
      <b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969696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6">
    <xf numFmtId="0" fontId="0" fillId="0" borderId="0" xfId="0"/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" fontId="27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0" xfId="1" applyNumberFormat="1" applyFont="1" applyBorder="1" applyAlignment="1" applyProtection="1">
      <alignment horizontal="center" vertical="center" wrapText="1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right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2" fillId="12" borderId="31" xfId="0" applyFont="1" applyFill="1" applyBorder="1" applyAlignment="1">
      <alignment horizontal="righ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right" vertical="center" wrapText="1"/>
    </xf>
    <xf numFmtId="0" fontId="9" fillId="15" borderId="4" xfId="0" applyFont="1" applyFill="1" applyBorder="1" applyAlignment="1">
      <alignment horizontal="right" vertical="center" wrapText="1"/>
    </xf>
    <xf numFmtId="1" fontId="9" fillId="1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right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2" xfId="0" applyFont="1" applyFill="1" applyBorder="1" applyAlignment="1">
      <alignment horizontal="right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30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3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" fontId="3" fillId="1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9" fillId="11" borderId="47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26" fillId="0" borderId="0" xfId="0" applyFont="1"/>
    <xf numFmtId="0" fontId="27" fillId="12" borderId="54" xfId="0" applyFont="1" applyFill="1" applyBorder="1" applyAlignment="1">
      <alignment horizontal="right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right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7" fillId="1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right" vertical="center" wrapText="1"/>
    </xf>
    <xf numFmtId="0" fontId="5" fillId="15" borderId="4" xfId="0" applyFont="1" applyFill="1" applyBorder="1" applyAlignment="1">
      <alignment horizontal="right" vertical="center" wrapText="1"/>
    </xf>
    <xf numFmtId="1" fontId="5" fillId="15" borderId="23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right" vertical="center" wrapText="1"/>
    </xf>
    <xf numFmtId="9" fontId="26" fillId="0" borderId="0" xfId="1" applyFont="1" applyAlignment="1" applyProtection="1">
      <alignment horizontal="center" vertical="center"/>
    </xf>
    <xf numFmtId="9" fontId="26" fillId="0" borderId="0" xfId="1" applyFont="1" applyAlignment="1" applyProtection="1">
      <alignment vertical="center"/>
    </xf>
    <xf numFmtId="0" fontId="20" fillId="3" borderId="23" xfId="0" applyFont="1" applyFill="1" applyBorder="1" applyAlignment="1">
      <alignment horizontal="center" vertical="center" wrapText="1"/>
    </xf>
    <xf numFmtId="0" fontId="27" fillId="8" borderId="50" xfId="0" applyFont="1" applyFill="1" applyBorder="1" applyAlignment="1">
      <alignment horizontal="center" vertical="center" wrapText="1"/>
    </xf>
    <xf numFmtId="0" fontId="27" fillId="12" borderId="42" xfId="0" applyFont="1" applyFill="1" applyBorder="1" applyAlignment="1">
      <alignment horizontal="right" vertical="center" wrapText="1"/>
    </xf>
    <xf numFmtId="0" fontId="27" fillId="11" borderId="29" xfId="0" applyFont="1" applyFill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0" fontId="27" fillId="12" borderId="21" xfId="0" applyFont="1" applyFill="1" applyBorder="1" applyAlignment="1">
      <alignment horizontal="right" vertical="center" wrapText="1"/>
    </xf>
    <xf numFmtId="1" fontId="27" fillId="17" borderId="16" xfId="0" applyNumberFormat="1" applyFont="1" applyFill="1" applyBorder="1" applyAlignment="1">
      <alignment horizontal="center" vertical="center" wrapText="1"/>
    </xf>
    <xf numFmtId="2" fontId="27" fillId="17" borderId="33" xfId="0" applyNumberFormat="1" applyFont="1" applyFill="1" applyBorder="1" applyAlignment="1">
      <alignment horizontal="center" vertical="center" wrapText="1"/>
    </xf>
    <xf numFmtId="0" fontId="27" fillId="12" borderId="40" xfId="0" applyFont="1" applyFill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27" fillId="0" borderId="38" xfId="0" applyNumberFormat="1" applyFont="1" applyBorder="1" applyAlignment="1">
      <alignment horizontal="center" vertical="center" wrapText="1"/>
    </xf>
    <xf numFmtId="1" fontId="5" fillId="17" borderId="3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11" borderId="1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27" fillId="13" borderId="48" xfId="0" applyFont="1" applyFill="1" applyBorder="1" applyAlignment="1">
      <alignment horizontal="center" vertical="center" wrapText="1"/>
    </xf>
    <xf numFmtId="0" fontId="27" fillId="13" borderId="49" xfId="0" applyFont="1" applyFill="1" applyBorder="1" applyAlignment="1">
      <alignment horizontal="center" vertical="center" wrapText="1"/>
    </xf>
    <xf numFmtId="0" fontId="27" fillId="15" borderId="47" xfId="0" applyFont="1" applyFill="1" applyBorder="1" applyAlignment="1">
      <alignment horizontal="center" vertical="center" wrapText="1"/>
    </xf>
    <xf numFmtId="0" fontId="27" fillId="15" borderId="48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2" fontId="27" fillId="0" borderId="5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2" fontId="27" fillId="0" borderId="23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center" wrapText="1"/>
    </xf>
    <xf numFmtId="0" fontId="30" fillId="11" borderId="47" xfId="0" applyFont="1" applyFill="1" applyBorder="1" applyAlignment="1">
      <alignment horizontal="center" vertical="center" wrapText="1"/>
    </xf>
    <xf numFmtId="2" fontId="30" fillId="11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right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26" fillId="4" borderId="2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27" xfId="0" applyFont="1" applyFill="1" applyBorder="1" applyAlignment="1" applyProtection="1">
      <alignment horizontal="center" vertical="center" wrapText="1"/>
      <protection locked="0"/>
    </xf>
    <xf numFmtId="0" fontId="8" fillId="9" borderId="38" xfId="0" applyFont="1" applyFill="1" applyBorder="1" applyAlignment="1" applyProtection="1">
      <alignment horizontal="center" vertical="center" wrapText="1"/>
      <protection locked="0"/>
    </xf>
    <xf numFmtId="0" fontId="6" fillId="10" borderId="46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5" fillId="20" borderId="3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3" fillId="10" borderId="34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3" fillId="18" borderId="52" xfId="0" applyFont="1" applyFill="1" applyBorder="1" applyAlignment="1">
      <alignment horizontal="center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2" fillId="9" borderId="46" xfId="0" applyFont="1" applyFill="1" applyBorder="1" applyAlignment="1">
      <alignment horizontal="left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1" fontId="3" fillId="16" borderId="63" xfId="0" applyNumberFormat="1" applyFont="1" applyFill="1" applyBorder="1" applyAlignment="1">
      <alignment horizontal="center" vertical="center" wrapText="1"/>
    </xf>
    <xf numFmtId="1" fontId="3" fillId="16" borderId="57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2" fontId="6" fillId="19" borderId="55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justify" vertical="center" wrapText="1"/>
    </xf>
    <xf numFmtId="0" fontId="0" fillId="16" borderId="16" xfId="0" applyFill="1" applyBorder="1" applyAlignment="1">
      <alignment horizontal="justify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justify" vertical="center" wrapText="1"/>
    </xf>
    <xf numFmtId="0" fontId="0" fillId="16" borderId="9" xfId="0" applyFill="1" applyBorder="1" applyAlignment="1">
      <alignment horizontal="justify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justify" vertical="justify" wrapText="1"/>
    </xf>
    <xf numFmtId="0" fontId="21" fillId="0" borderId="4" xfId="0" applyFont="1" applyBorder="1" applyAlignment="1">
      <alignment horizontal="justify" vertical="justify" wrapText="1"/>
    </xf>
    <xf numFmtId="0" fontId="21" fillId="0" borderId="22" xfId="0" applyFont="1" applyBorder="1" applyAlignment="1">
      <alignment horizontal="justify" vertical="justify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5" xfId="1" applyFont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3" fillId="18" borderId="58" xfId="0" applyFont="1" applyFill="1" applyBorder="1" applyAlignment="1">
      <alignment horizontal="center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1" borderId="46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9" fillId="21" borderId="48" xfId="0" applyFont="1" applyFill="1" applyBorder="1" applyAlignment="1">
      <alignment horizontal="center" vertical="center" wrapText="1"/>
    </xf>
    <xf numFmtId="0" fontId="9" fillId="21" borderId="49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21" borderId="5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 wrapText="1"/>
    </xf>
    <xf numFmtId="0" fontId="3" fillId="8" borderId="28" xfId="0" applyFont="1" applyFill="1" applyBorder="1" applyAlignment="1">
      <alignment horizontal="justify" vertical="center" wrapText="1"/>
    </xf>
    <xf numFmtId="0" fontId="11" fillId="0" borderId="58" xfId="0" applyFont="1" applyBorder="1" applyAlignment="1">
      <alignment horizontal="justify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2" fontId="9" fillId="14" borderId="36" xfId="0" applyNumberFormat="1" applyFont="1" applyFill="1" applyBorder="1" applyAlignment="1">
      <alignment horizontal="center" vertical="center" wrapText="1"/>
    </xf>
    <xf numFmtId="2" fontId="9" fillId="14" borderId="55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6" xfId="0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7" xfId="0" applyNumberFormat="1" applyFont="1" applyFill="1" applyBorder="1" applyAlignment="1">
      <alignment horizontal="center" vertical="center" wrapText="1"/>
    </xf>
    <xf numFmtId="2" fontId="12" fillId="14" borderId="36" xfId="0" applyNumberFormat="1" applyFont="1" applyFill="1" applyBorder="1" applyAlignment="1">
      <alignment horizontal="center" vertical="center" wrapText="1"/>
    </xf>
    <xf numFmtId="2" fontId="12" fillId="14" borderId="55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27" fillId="8" borderId="28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16" borderId="8" xfId="0" applyFont="1" applyFill="1" applyBorder="1" applyAlignment="1">
      <alignment horizontal="left" vertical="center" wrapText="1"/>
    </xf>
    <xf numFmtId="0" fontId="26" fillId="16" borderId="9" xfId="0" applyFont="1" applyFill="1" applyBorder="1" applyAlignment="1">
      <alignment horizontal="left" vertical="center" wrapText="1"/>
    </xf>
    <xf numFmtId="1" fontId="5" fillId="16" borderId="63" xfId="0" applyNumberFormat="1" applyFont="1" applyFill="1" applyBorder="1" applyAlignment="1">
      <alignment horizontal="center" vertical="center" wrapText="1"/>
    </xf>
    <xf numFmtId="1" fontId="5" fillId="16" borderId="57" xfId="0" applyNumberFormat="1" applyFont="1" applyFill="1" applyBorder="1" applyAlignment="1">
      <alignment horizontal="center" vertical="center" wrapText="1"/>
    </xf>
    <xf numFmtId="2" fontId="27" fillId="19" borderId="53" xfId="0" applyNumberFormat="1" applyFont="1" applyFill="1" applyBorder="1" applyAlignment="1">
      <alignment horizontal="center" vertical="center" wrapText="1"/>
    </xf>
    <xf numFmtId="2" fontId="27" fillId="19" borderId="55" xfId="0" applyNumberFormat="1" applyFont="1" applyFill="1" applyBorder="1" applyAlignment="1">
      <alignment horizontal="center" vertical="center" wrapText="1"/>
    </xf>
    <xf numFmtId="0" fontId="26" fillId="16" borderId="24" xfId="0" applyFont="1" applyFill="1" applyBorder="1" applyAlignment="1">
      <alignment horizontal="left" vertical="center" wrapText="1"/>
    </xf>
    <xf numFmtId="0" fontId="26" fillId="16" borderId="16" xfId="0" applyFont="1" applyFill="1" applyBorder="1" applyAlignment="1">
      <alignment horizontal="left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0" fontId="27" fillId="11" borderId="59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61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56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11" borderId="43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 wrapText="1"/>
    </xf>
    <xf numFmtId="0" fontId="27" fillId="10" borderId="52" xfId="0" applyFont="1" applyFill="1" applyBorder="1" applyAlignment="1">
      <alignment horizontal="center" vertical="center" wrapText="1"/>
    </xf>
    <xf numFmtId="0" fontId="26" fillId="9" borderId="6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right" vertical="center" wrapText="1"/>
    </xf>
    <xf numFmtId="0" fontId="21" fillId="0" borderId="22" xfId="0" applyFont="1" applyBorder="1" applyAlignment="1">
      <alignment horizontal="left" vertical="center" wrapText="1"/>
    </xf>
    <xf numFmtId="0" fontId="5" fillId="18" borderId="5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9" fontId="21" fillId="0" borderId="34" xfId="1" applyFont="1" applyBorder="1" applyAlignment="1" applyProtection="1">
      <alignment horizontal="center" vertical="center" wrapText="1"/>
    </xf>
    <xf numFmtId="9" fontId="21" fillId="0" borderId="12" xfId="1" applyFont="1" applyBorder="1" applyAlignment="1" applyProtection="1">
      <alignment horizontal="center" vertical="center" wrapText="1"/>
    </xf>
    <xf numFmtId="9" fontId="21" fillId="0" borderId="35" xfId="1" applyFont="1" applyBorder="1" applyAlignment="1" applyProtection="1">
      <alignment horizontal="center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center" vertical="center" wrapText="1"/>
    </xf>
    <xf numFmtId="0" fontId="27" fillId="11" borderId="3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9" fontId="26" fillId="0" borderId="21" xfId="1" applyFont="1" applyBorder="1" applyAlignment="1" applyProtection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7" fillId="8" borderId="37" xfId="0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7" fillId="11" borderId="28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0" fontId="27" fillId="11" borderId="31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26" fillId="9" borderId="16" xfId="0" applyFont="1" applyFill="1" applyBorder="1" applyAlignment="1">
      <alignment horizontal="left" vertical="center" wrapText="1"/>
    </xf>
    <xf numFmtId="0" fontId="26" fillId="9" borderId="17" xfId="0" applyFont="1" applyFill="1" applyBorder="1" applyAlignment="1">
      <alignment horizontal="left" vertical="center" wrapText="1"/>
    </xf>
    <xf numFmtId="0" fontId="5" fillId="18" borderId="45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center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6" fillId="16" borderId="25" xfId="0" applyFont="1" applyFill="1" applyBorder="1" applyAlignment="1">
      <alignment horizontal="left" vertical="center" wrapText="1"/>
    </xf>
    <xf numFmtId="0" fontId="26" fillId="16" borderId="2" xfId="0" applyFont="1" applyFill="1" applyBorder="1" applyAlignment="1">
      <alignment horizontal="left" vertical="center" wrapText="1"/>
    </xf>
    <xf numFmtId="1" fontId="27" fillId="14" borderId="40" xfId="0" applyNumberFormat="1" applyFont="1" applyFill="1" applyBorder="1" applyAlignment="1">
      <alignment horizontal="center" vertical="center" wrapText="1"/>
    </xf>
    <xf numFmtId="1" fontId="27" fillId="14" borderId="57" xfId="0" applyNumberFormat="1" applyFont="1" applyFill="1" applyBorder="1" applyAlignment="1">
      <alignment horizontal="center" vertical="center" wrapText="1"/>
    </xf>
    <xf numFmtId="2" fontId="27" fillId="14" borderId="36" xfId="0" applyNumberFormat="1" applyFont="1" applyFill="1" applyBorder="1" applyAlignment="1">
      <alignment horizontal="center" vertical="center" wrapText="1"/>
    </xf>
    <xf numFmtId="2" fontId="27" fillId="14" borderId="55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left" vertical="center" wrapText="1"/>
    </xf>
    <xf numFmtId="0" fontId="26" fillId="14" borderId="39" xfId="0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 wrapText="1"/>
    </xf>
    <xf numFmtId="2" fontId="5" fillId="14" borderId="36" xfId="0" applyNumberFormat="1" applyFont="1" applyFill="1" applyBorder="1" applyAlignment="1">
      <alignment horizontal="center" vertical="center" wrapText="1"/>
    </xf>
    <xf numFmtId="2" fontId="5" fillId="14" borderId="55" xfId="0" applyNumberFormat="1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left" vertical="center" wrapText="1"/>
    </xf>
    <xf numFmtId="0" fontId="26" fillId="14" borderId="56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5" fillId="8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28" fillId="6" borderId="4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right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2" fillId="6" borderId="4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1" fillId="7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123825</xdr:rowOff>
    </xdr:from>
    <xdr:to>
      <xdr:col>0</xdr:col>
      <xdr:colOff>916561</xdr:colOff>
      <xdr:row>1</xdr:row>
      <xdr:rowOff>370608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239989C-59F0-4F4E-A053-EE9EE3A7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988867</xdr:colOff>
      <xdr:row>0</xdr:row>
      <xdr:rowOff>154130</xdr:rowOff>
    </xdr:from>
    <xdr:to>
      <xdr:col>3</xdr:col>
      <xdr:colOff>1764540</xdr:colOff>
      <xdr:row>1</xdr:row>
      <xdr:rowOff>287237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6B827E2-80AE-4AFD-A897-CB2399EB5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9667" y="154130"/>
          <a:ext cx="775673" cy="637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868936</xdr:colOff>
      <xdr:row>1</xdr:row>
      <xdr:rowOff>313458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0439DD3-C454-4C6E-9544-15522288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1046017</xdr:colOff>
      <xdr:row>0</xdr:row>
      <xdr:rowOff>96980</xdr:rowOff>
    </xdr:from>
    <xdr:to>
      <xdr:col>3</xdr:col>
      <xdr:colOff>1821690</xdr:colOff>
      <xdr:row>1</xdr:row>
      <xdr:rowOff>230087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3D22A05-87D4-487D-994C-9494527BB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817" y="96980"/>
          <a:ext cx="775673" cy="6379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954661</xdr:colOff>
      <xdr:row>1</xdr:row>
      <xdr:rowOff>344631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A74E311-999D-4CE0-90CC-A286E353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943840</xdr:colOff>
      <xdr:row>0</xdr:row>
      <xdr:rowOff>201755</xdr:rowOff>
    </xdr:from>
    <xdr:to>
      <xdr:col>3</xdr:col>
      <xdr:colOff>1719513</xdr:colOff>
      <xdr:row>1</xdr:row>
      <xdr:rowOff>337460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6BDF19-E3E8-43FC-913C-2A075648B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4640" y="201755"/>
          <a:ext cx="775673" cy="64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3"/>
  <sheetViews>
    <sheetView workbookViewId="0">
      <selection activeCell="C15" sqref="C15"/>
    </sheetView>
  </sheetViews>
  <sheetFormatPr defaultRowHeight="15"/>
  <cols>
    <col min="1" max="1" width="29.42578125" style="29" customWidth="1"/>
    <col min="2" max="2" width="52" style="31" customWidth="1"/>
    <col min="3" max="3" width="39.42578125" style="31" customWidth="1"/>
    <col min="6" max="9" width="36.28515625" customWidth="1"/>
  </cols>
  <sheetData>
    <row r="1" spans="1:9" ht="15.75" thickBot="1">
      <c r="A1" s="28" t="s">
        <v>132</v>
      </c>
      <c r="B1" s="29" t="s">
        <v>478</v>
      </c>
      <c r="C1" s="30" t="s">
        <v>243</v>
      </c>
      <c r="F1" s="232" t="s">
        <v>428</v>
      </c>
      <c r="G1" s="232"/>
      <c r="H1" s="232"/>
      <c r="I1" s="232"/>
    </row>
    <row r="2" spans="1:9">
      <c r="A2" s="28">
        <v>0</v>
      </c>
      <c r="B2" s="29" t="s">
        <v>486</v>
      </c>
      <c r="C2" s="30" t="s">
        <v>244</v>
      </c>
    </row>
    <row r="3" spans="1:9">
      <c r="A3" s="28">
        <v>1</v>
      </c>
      <c r="B3" s="29" t="s">
        <v>238</v>
      </c>
      <c r="C3" s="30" t="s">
        <v>245</v>
      </c>
      <c r="F3" s="233" t="s">
        <v>429</v>
      </c>
      <c r="G3" s="233"/>
      <c r="H3" s="233"/>
      <c r="I3" s="233"/>
    </row>
    <row r="4" spans="1:9">
      <c r="A4" s="28">
        <v>2</v>
      </c>
      <c r="B4" s="29" t="s">
        <v>239</v>
      </c>
      <c r="C4" s="30" t="s">
        <v>246</v>
      </c>
    </row>
    <row r="5" spans="1:9">
      <c r="A5" s="28">
        <v>3</v>
      </c>
      <c r="B5" s="29" t="s">
        <v>240</v>
      </c>
      <c r="C5" s="30" t="s">
        <v>247</v>
      </c>
      <c r="F5" s="229" t="s">
        <v>460</v>
      </c>
      <c r="G5" s="230"/>
      <c r="H5" s="230"/>
      <c r="I5" s="231"/>
    </row>
    <row r="6" spans="1:9" ht="15.75" thickBot="1">
      <c r="A6" s="28"/>
      <c r="B6" s="29" t="s">
        <v>241</v>
      </c>
      <c r="C6" s="30" t="s">
        <v>248</v>
      </c>
    </row>
    <row r="7" spans="1:9">
      <c r="B7" s="29" t="s">
        <v>242</v>
      </c>
      <c r="C7" s="30" t="s">
        <v>249</v>
      </c>
      <c r="F7" s="234" t="s">
        <v>115</v>
      </c>
      <c r="G7" s="234"/>
      <c r="H7" s="234"/>
      <c r="I7" s="234"/>
    </row>
    <row r="8" spans="1:9">
      <c r="B8" s="29" t="s">
        <v>213</v>
      </c>
      <c r="C8" s="30" t="s">
        <v>250</v>
      </c>
      <c r="F8" s="235" t="s">
        <v>210</v>
      </c>
      <c r="G8" s="235"/>
      <c r="H8" s="235"/>
      <c r="I8" s="235"/>
    </row>
    <row r="9" spans="1:9" ht="15.75" thickBot="1">
      <c r="B9" s="29" t="s">
        <v>214</v>
      </c>
      <c r="C9" s="30" t="s">
        <v>251</v>
      </c>
      <c r="F9" s="236"/>
      <c r="G9" s="236"/>
      <c r="H9" s="236"/>
      <c r="I9" s="236"/>
    </row>
    <row r="10" spans="1:9">
      <c r="B10" s="29" t="s">
        <v>215</v>
      </c>
      <c r="C10" s="30" t="s">
        <v>252</v>
      </c>
      <c r="F10" s="216" t="s">
        <v>116</v>
      </c>
      <c r="G10" s="216"/>
      <c r="H10" s="216"/>
      <c r="I10" s="216"/>
    </row>
    <row r="11" spans="1:9" ht="15.75" thickBot="1">
      <c r="B11" s="29" t="s">
        <v>216</v>
      </c>
      <c r="C11" s="30" t="s">
        <v>127</v>
      </c>
      <c r="F11" s="236"/>
      <c r="G11" s="236"/>
      <c r="H11" s="236"/>
      <c r="I11" s="236"/>
    </row>
    <row r="12" spans="1:9">
      <c r="B12" s="29" t="s">
        <v>217</v>
      </c>
      <c r="C12" s="30" t="s">
        <v>253</v>
      </c>
      <c r="F12" s="237" t="s">
        <v>377</v>
      </c>
      <c r="G12" s="238"/>
      <c r="H12" s="238"/>
      <c r="I12" s="239"/>
    </row>
    <row r="13" spans="1:9" ht="30" customHeight="1" thickBot="1">
      <c r="B13" s="30" t="s">
        <v>125</v>
      </c>
      <c r="C13" s="30" t="s">
        <v>254</v>
      </c>
      <c r="F13" s="100" t="s">
        <v>211</v>
      </c>
      <c r="G13" s="6"/>
      <c r="H13" s="101" t="s">
        <v>110</v>
      </c>
      <c r="I13" s="7"/>
    </row>
    <row r="14" spans="1:9">
      <c r="B14" s="30" t="s">
        <v>218</v>
      </c>
      <c r="C14" s="30" t="s">
        <v>255</v>
      </c>
    </row>
    <row r="15" spans="1:9" ht="15.75" thickBot="1">
      <c r="B15" s="30" t="s">
        <v>219</v>
      </c>
      <c r="C15" s="30" t="s">
        <v>256</v>
      </c>
    </row>
    <row r="16" spans="1:9" ht="15.75" thickBot="1">
      <c r="B16" s="30" t="s">
        <v>220</v>
      </c>
      <c r="C16" s="30" t="s">
        <v>257</v>
      </c>
      <c r="F16" s="232" t="s">
        <v>459</v>
      </c>
      <c r="G16" s="232"/>
      <c r="H16" s="232"/>
      <c r="I16" s="232"/>
    </row>
    <row r="17" spans="1:9">
      <c r="B17" s="30" t="s">
        <v>221</v>
      </c>
      <c r="C17" s="30" t="s">
        <v>258</v>
      </c>
    </row>
    <row r="18" spans="1:9">
      <c r="B18" s="30" t="s">
        <v>222</v>
      </c>
      <c r="C18" s="30" t="s">
        <v>259</v>
      </c>
      <c r="F18" s="233" t="s">
        <v>460</v>
      </c>
      <c r="G18" s="233"/>
      <c r="H18" s="233"/>
      <c r="I18" s="233"/>
    </row>
    <row r="19" spans="1:9">
      <c r="B19" s="30" t="s">
        <v>223</v>
      </c>
      <c r="C19" s="30" t="s">
        <v>260</v>
      </c>
    </row>
    <row r="20" spans="1:9">
      <c r="B20" s="30" t="s">
        <v>224</v>
      </c>
      <c r="C20" s="30" t="s">
        <v>261</v>
      </c>
      <c r="F20" s="229" t="s">
        <v>460</v>
      </c>
      <c r="G20" s="230"/>
      <c r="H20" s="230"/>
      <c r="I20" s="231"/>
    </row>
    <row r="21" spans="1:9" ht="15.75" thickBot="1">
      <c r="B21" s="30" t="s">
        <v>225</v>
      </c>
      <c r="C21" s="30" t="s">
        <v>262</v>
      </c>
    </row>
    <row r="22" spans="1:9">
      <c r="B22" s="30" t="s">
        <v>226</v>
      </c>
      <c r="C22" s="30" t="s">
        <v>263</v>
      </c>
      <c r="F22" s="207" t="s">
        <v>115</v>
      </c>
      <c r="G22" s="208"/>
      <c r="H22" s="208"/>
      <c r="I22" s="209"/>
    </row>
    <row r="23" spans="1:9">
      <c r="B23" s="30" t="s">
        <v>227</v>
      </c>
      <c r="C23" s="30" t="s">
        <v>264</v>
      </c>
      <c r="F23" s="210" t="s">
        <v>210</v>
      </c>
      <c r="G23" s="211"/>
      <c r="H23" s="211"/>
      <c r="I23" s="212"/>
    </row>
    <row r="24" spans="1:9" ht="15.75" thickBot="1">
      <c r="B24" s="30" t="s">
        <v>228</v>
      </c>
      <c r="C24" s="30" t="s">
        <v>265</v>
      </c>
      <c r="F24" s="213"/>
      <c r="G24" s="214"/>
      <c r="H24" s="214"/>
      <c r="I24" s="215"/>
    </row>
    <row r="25" spans="1:9">
      <c r="B25" s="30" t="s">
        <v>229</v>
      </c>
      <c r="C25" s="30" t="s">
        <v>266</v>
      </c>
      <c r="F25" s="216" t="s">
        <v>116</v>
      </c>
      <c r="G25" s="216"/>
      <c r="H25" s="216"/>
      <c r="I25" s="216"/>
    </row>
    <row r="26" spans="1:9" ht="15.75" thickBot="1">
      <c r="B26" s="30" t="s">
        <v>230</v>
      </c>
      <c r="C26" s="30" t="s">
        <v>267</v>
      </c>
      <c r="F26" s="217"/>
      <c r="G26" s="217"/>
      <c r="H26" s="217"/>
      <c r="I26" s="217"/>
    </row>
    <row r="27" spans="1:9">
      <c r="A27" s="37"/>
      <c r="B27" s="30" t="s">
        <v>231</v>
      </c>
      <c r="C27" s="30" t="s">
        <v>268</v>
      </c>
      <c r="F27" s="218" t="s">
        <v>117</v>
      </c>
      <c r="G27" s="219"/>
      <c r="H27" s="219"/>
      <c r="I27" s="220"/>
    </row>
    <row r="28" spans="1:9" ht="15.75" thickBot="1">
      <c r="B28" s="30" t="s">
        <v>232</v>
      </c>
      <c r="C28" s="30" t="s">
        <v>269</v>
      </c>
      <c r="F28" s="169" t="s">
        <v>378</v>
      </c>
      <c r="G28" s="8"/>
      <c r="H28" s="170" t="s">
        <v>105</v>
      </c>
      <c r="I28" s="9"/>
    </row>
    <row r="29" spans="1:9">
      <c r="B29" s="30" t="s">
        <v>233</v>
      </c>
      <c r="C29" s="30" t="s">
        <v>270</v>
      </c>
      <c r="F29" s="218" t="s">
        <v>379</v>
      </c>
      <c r="G29" s="219"/>
      <c r="H29" s="219"/>
      <c r="I29" s="220"/>
    </row>
    <row r="30" spans="1:9">
      <c r="B30" s="30" t="s">
        <v>234</v>
      </c>
      <c r="C30" s="30" t="s">
        <v>271</v>
      </c>
      <c r="F30" s="169" t="s">
        <v>380</v>
      </c>
      <c r="G30" s="10"/>
      <c r="H30" s="171" t="s">
        <v>105</v>
      </c>
      <c r="I30" s="11"/>
    </row>
    <row r="31" spans="1:9">
      <c r="B31" s="30" t="s">
        <v>235</v>
      </c>
      <c r="C31" s="30" t="s">
        <v>272</v>
      </c>
      <c r="F31" s="194"/>
      <c r="G31" s="195"/>
      <c r="H31" s="221"/>
      <c r="I31" s="196"/>
    </row>
    <row r="32" spans="1:9" ht="15.75" thickBot="1">
      <c r="B32" s="30" t="s">
        <v>236</v>
      </c>
      <c r="C32" s="30" t="s">
        <v>273</v>
      </c>
      <c r="F32" s="222" t="s">
        <v>479</v>
      </c>
      <c r="G32" s="223"/>
      <c r="H32" s="223"/>
      <c r="I32" s="224"/>
    </row>
    <row r="33" spans="1:9">
      <c r="B33" s="30" t="s">
        <v>237</v>
      </c>
      <c r="C33" s="30" t="s">
        <v>274</v>
      </c>
      <c r="F33" s="225" t="s">
        <v>382</v>
      </c>
      <c r="G33" s="226"/>
      <c r="H33" s="226"/>
      <c r="I33" s="227"/>
    </row>
    <row r="34" spans="1:9" ht="15.75" thickBot="1">
      <c r="C34" s="30" t="s">
        <v>275</v>
      </c>
      <c r="F34" s="228"/>
      <c r="G34" s="189"/>
      <c r="H34" s="189"/>
      <c r="I34" s="190"/>
    </row>
    <row r="35" spans="1:9" ht="15.75" thickBot="1">
      <c r="C35" s="30" t="s">
        <v>276</v>
      </c>
      <c r="F35" s="204" t="s">
        <v>383</v>
      </c>
      <c r="G35" s="205"/>
      <c r="H35" s="205"/>
      <c r="I35" s="206"/>
    </row>
    <row r="36" spans="1:9">
      <c r="B36" s="39"/>
      <c r="C36" s="30" t="s">
        <v>277</v>
      </c>
      <c r="F36" s="191"/>
      <c r="G36" s="192"/>
      <c r="H36" s="192"/>
      <c r="I36" s="193"/>
    </row>
    <row r="37" spans="1:9">
      <c r="B37" s="39"/>
      <c r="C37" s="30" t="s">
        <v>278</v>
      </c>
      <c r="F37" s="194" t="s">
        <v>384</v>
      </c>
      <c r="G37" s="195"/>
      <c r="H37" s="195"/>
      <c r="I37" s="196"/>
    </row>
    <row r="38" spans="1:9">
      <c r="B38"/>
      <c r="C38" s="30" t="s">
        <v>279</v>
      </c>
      <c r="F38" s="197"/>
      <c r="G38" s="198"/>
      <c r="H38" s="199"/>
      <c r="I38" s="200"/>
    </row>
    <row r="39" spans="1:9">
      <c r="C39" s="30" t="s">
        <v>280</v>
      </c>
      <c r="F39" s="201" t="s">
        <v>385</v>
      </c>
      <c r="G39" s="202"/>
      <c r="H39" s="202" t="s">
        <v>386</v>
      </c>
      <c r="I39" s="203"/>
    </row>
    <row r="40" spans="1:9">
      <c r="C40" s="30" t="s">
        <v>281</v>
      </c>
      <c r="F40" s="182"/>
      <c r="G40" s="183"/>
      <c r="H40" s="183"/>
      <c r="I40" s="184"/>
    </row>
    <row r="41" spans="1:9">
      <c r="C41" s="30" t="s">
        <v>282</v>
      </c>
      <c r="F41" s="172" t="s">
        <v>109</v>
      </c>
      <c r="G41" s="185"/>
      <c r="H41" s="186"/>
      <c r="I41" s="187"/>
    </row>
    <row r="42" spans="1:9">
      <c r="C42" s="30" t="s">
        <v>283</v>
      </c>
      <c r="F42" s="172" t="s">
        <v>387</v>
      </c>
      <c r="G42" s="185"/>
      <c r="H42" s="186"/>
      <c r="I42" s="187"/>
    </row>
    <row r="43" spans="1:9" ht="15.75" thickBot="1">
      <c r="A43" s="40"/>
      <c r="B43" s="41"/>
      <c r="C43" s="30" t="s">
        <v>284</v>
      </c>
      <c r="F43" s="173" t="s">
        <v>105</v>
      </c>
      <c r="G43" s="188"/>
      <c r="H43" s="189"/>
      <c r="I43" s="190"/>
    </row>
    <row r="44" spans="1:9">
      <c r="A44" s="40"/>
      <c r="B44" s="41"/>
      <c r="C44" s="30" t="s">
        <v>285</v>
      </c>
    </row>
    <row r="45" spans="1:9">
      <c r="A45" s="40"/>
      <c r="B45" s="41"/>
      <c r="C45" s="30" t="s">
        <v>286</v>
      </c>
    </row>
    <row r="46" spans="1:9">
      <c r="A46" s="40"/>
      <c r="B46" s="41"/>
      <c r="C46" s="30" t="s">
        <v>287</v>
      </c>
    </row>
    <row r="47" spans="1:9">
      <c r="C47" s="30" t="s">
        <v>288</v>
      </c>
    </row>
    <row r="48" spans="1:9">
      <c r="C48" s="30" t="s">
        <v>289</v>
      </c>
    </row>
    <row r="49" spans="1:3">
      <c r="C49" s="30" t="s">
        <v>290</v>
      </c>
    </row>
    <row r="50" spans="1:3">
      <c r="A50" s="40"/>
      <c r="B50" s="41"/>
      <c r="C50" s="30" t="s">
        <v>291</v>
      </c>
    </row>
    <row r="51" spans="1:3">
      <c r="A51" s="40"/>
      <c r="B51" s="41"/>
      <c r="C51" s="30" t="s">
        <v>292</v>
      </c>
    </row>
    <row r="52" spans="1:3">
      <c r="A52" s="40"/>
      <c r="B52" s="41"/>
      <c r="C52" s="30" t="s">
        <v>293</v>
      </c>
    </row>
    <row r="53" spans="1:3">
      <c r="A53" s="40"/>
      <c r="B53" s="41"/>
      <c r="C53" s="30" t="s">
        <v>294</v>
      </c>
    </row>
    <row r="54" spans="1:3">
      <c r="C54" s="30" t="s">
        <v>295</v>
      </c>
    </row>
    <row r="55" spans="1:3">
      <c r="C55" s="30" t="s">
        <v>296</v>
      </c>
    </row>
    <row r="56" spans="1:3">
      <c r="B56" s="42"/>
      <c r="C56" s="30" t="s">
        <v>297</v>
      </c>
    </row>
    <row r="57" spans="1:3">
      <c r="C57" s="30" t="s">
        <v>298</v>
      </c>
    </row>
    <row r="58" spans="1:3">
      <c r="C58" s="30" t="s">
        <v>299</v>
      </c>
    </row>
    <row r="59" spans="1:3">
      <c r="B59" s="46"/>
      <c r="C59" s="30" t="s">
        <v>300</v>
      </c>
    </row>
    <row r="60" spans="1:3">
      <c r="C60" s="30" t="s">
        <v>301</v>
      </c>
    </row>
    <row r="61" spans="1:3">
      <c r="B61" s="46"/>
      <c r="C61" s="30" t="s">
        <v>302</v>
      </c>
    </row>
    <row r="62" spans="1:3">
      <c r="C62" s="30" t="s">
        <v>303</v>
      </c>
    </row>
    <row r="63" spans="1:3">
      <c r="C63" s="30" t="s">
        <v>304</v>
      </c>
    </row>
    <row r="64" spans="1:3">
      <c r="C64" s="30" t="s">
        <v>305</v>
      </c>
    </row>
    <row r="65" spans="3:3">
      <c r="C65" s="30" t="s">
        <v>306</v>
      </c>
    </row>
    <row r="66" spans="3:3">
      <c r="C66" s="30" t="s">
        <v>307</v>
      </c>
    </row>
    <row r="67" spans="3:3">
      <c r="C67" s="30" t="s">
        <v>308</v>
      </c>
    </row>
    <row r="68" spans="3:3">
      <c r="C68" s="30" t="s">
        <v>309</v>
      </c>
    </row>
    <row r="69" spans="3:3">
      <c r="C69" s="30" t="s">
        <v>310</v>
      </c>
    </row>
    <row r="70" spans="3:3">
      <c r="C70" s="30" t="s">
        <v>311</v>
      </c>
    </row>
    <row r="71" spans="3:3">
      <c r="C71" s="30" t="s">
        <v>312</v>
      </c>
    </row>
    <row r="72" spans="3:3">
      <c r="C72" s="30" t="s">
        <v>313</v>
      </c>
    </row>
    <row r="73" spans="3:3">
      <c r="C73" s="30" t="s">
        <v>314</v>
      </c>
    </row>
    <row r="74" spans="3:3">
      <c r="C74" s="30" t="s">
        <v>315</v>
      </c>
    </row>
    <row r="75" spans="3:3">
      <c r="C75" s="30" t="s">
        <v>480</v>
      </c>
    </row>
    <row r="76" spans="3:3">
      <c r="C76" s="30" t="s">
        <v>316</v>
      </c>
    </row>
    <row r="77" spans="3:3">
      <c r="C77" s="30" t="s">
        <v>317</v>
      </c>
    </row>
    <row r="78" spans="3:3">
      <c r="C78" s="30" t="s">
        <v>318</v>
      </c>
    </row>
    <row r="79" spans="3:3">
      <c r="C79" s="30" t="s">
        <v>319</v>
      </c>
    </row>
    <row r="80" spans="3:3">
      <c r="C80" s="30" t="s">
        <v>320</v>
      </c>
    </row>
    <row r="81" spans="2:3">
      <c r="C81" s="30" t="s">
        <v>321</v>
      </c>
    </row>
    <row r="82" spans="2:3">
      <c r="C82" s="30" t="s">
        <v>322</v>
      </c>
    </row>
    <row r="83" spans="2:3">
      <c r="C83" s="30" t="s">
        <v>323</v>
      </c>
    </row>
    <row r="84" spans="2:3">
      <c r="C84" s="30" t="s">
        <v>324</v>
      </c>
    </row>
    <row r="85" spans="2:3">
      <c r="C85" s="30" t="s">
        <v>325</v>
      </c>
    </row>
    <row r="86" spans="2:3">
      <c r="C86" s="30" t="s">
        <v>326</v>
      </c>
    </row>
    <row r="87" spans="2:3">
      <c r="C87" s="30" t="s">
        <v>327</v>
      </c>
    </row>
    <row r="88" spans="2:3">
      <c r="B88" s="51"/>
      <c r="C88" s="30" t="s">
        <v>328</v>
      </c>
    </row>
    <row r="89" spans="2:3">
      <c r="B89" s="51"/>
      <c r="C89" s="30" t="s">
        <v>329</v>
      </c>
    </row>
    <row r="90" spans="2:3">
      <c r="B90" s="51"/>
      <c r="C90" s="30" t="s">
        <v>330</v>
      </c>
    </row>
    <row r="91" spans="2:3">
      <c r="B91" s="51"/>
      <c r="C91" s="30" t="s">
        <v>331</v>
      </c>
    </row>
    <row r="92" spans="2:3">
      <c r="B92" s="51"/>
      <c r="C92" s="30" t="s">
        <v>332</v>
      </c>
    </row>
    <row r="93" spans="2:3">
      <c r="B93" s="51"/>
      <c r="C93" s="30" t="s">
        <v>333</v>
      </c>
    </row>
    <row r="94" spans="2:3">
      <c r="B94" s="51"/>
      <c r="C94" s="30" t="s">
        <v>334</v>
      </c>
    </row>
    <row r="95" spans="2:3">
      <c r="B95" s="51"/>
      <c r="C95" s="30" t="s">
        <v>335</v>
      </c>
    </row>
    <row r="96" spans="2:3">
      <c r="C96" s="30" t="s">
        <v>336</v>
      </c>
    </row>
    <row r="97" spans="1:3">
      <c r="C97" s="30" t="s">
        <v>337</v>
      </c>
    </row>
    <row r="98" spans="1:3">
      <c r="B98" s="53"/>
      <c r="C98" s="30" t="s">
        <v>338</v>
      </c>
    </row>
    <row r="99" spans="1:3">
      <c r="B99" s="53"/>
      <c r="C99" s="30" t="s">
        <v>339</v>
      </c>
    </row>
    <row r="100" spans="1:3">
      <c r="B100" s="53"/>
      <c r="C100" s="30" t="s">
        <v>340</v>
      </c>
    </row>
    <row r="101" spans="1:3">
      <c r="A101" s="54"/>
      <c r="B101" s="55"/>
      <c r="C101" s="30" t="s">
        <v>341</v>
      </c>
    </row>
    <row r="102" spans="1:3">
      <c r="B102" s="53"/>
      <c r="C102" s="30" t="s">
        <v>342</v>
      </c>
    </row>
    <row r="103" spans="1:3">
      <c r="B103" s="53"/>
      <c r="C103" s="30" t="s">
        <v>343</v>
      </c>
    </row>
    <row r="104" spans="1:3">
      <c r="B104" s="53"/>
      <c r="C104" s="30" t="s">
        <v>344</v>
      </c>
    </row>
    <row r="105" spans="1:3">
      <c r="B105" s="53"/>
      <c r="C105" s="30" t="s">
        <v>345</v>
      </c>
    </row>
    <row r="106" spans="1:3">
      <c r="B106" s="53"/>
      <c r="C106" s="30" t="s">
        <v>346</v>
      </c>
    </row>
    <row r="107" spans="1:3">
      <c r="B107" s="53"/>
      <c r="C107" s="30" t="s">
        <v>347</v>
      </c>
    </row>
    <row r="108" spans="1:3">
      <c r="A108" s="28"/>
      <c r="B108" s="53"/>
      <c r="C108" s="30" t="s">
        <v>348</v>
      </c>
    </row>
    <row r="109" spans="1:3">
      <c r="A109" s="28"/>
      <c r="B109" s="53"/>
      <c r="C109" s="30" t="s">
        <v>349</v>
      </c>
    </row>
    <row r="110" spans="1:3">
      <c r="A110" s="28"/>
      <c r="C110" s="30" t="s">
        <v>350</v>
      </c>
    </row>
    <row r="111" spans="1:3">
      <c r="A111" s="28"/>
      <c r="C111" s="30" t="s">
        <v>351</v>
      </c>
    </row>
    <row r="112" spans="1:3">
      <c r="A112" s="28"/>
      <c r="B112" s="41"/>
      <c r="C112" s="30" t="s">
        <v>352</v>
      </c>
    </row>
    <row r="113" spans="1:3">
      <c r="A113" s="28"/>
      <c r="B113" s="41"/>
      <c r="C113" s="30" t="s">
        <v>353</v>
      </c>
    </row>
    <row r="114" spans="1:3">
      <c r="A114" s="28"/>
      <c r="C114" s="30" t="s">
        <v>354</v>
      </c>
    </row>
    <row r="115" spans="1:3">
      <c r="A115" s="28"/>
      <c r="C115" s="30" t="s">
        <v>355</v>
      </c>
    </row>
    <row r="116" spans="1:3">
      <c r="A116" s="28"/>
      <c r="C116" s="30" t="s">
        <v>356</v>
      </c>
    </row>
    <row r="117" spans="1:3">
      <c r="A117" s="28"/>
      <c r="C117" s="30" t="s">
        <v>357</v>
      </c>
    </row>
    <row r="118" spans="1:3">
      <c r="A118" s="28"/>
      <c r="C118" s="30" t="s">
        <v>358</v>
      </c>
    </row>
    <row r="119" spans="1:3">
      <c r="A119" s="28"/>
      <c r="B119" s="51"/>
      <c r="C119" s="30" t="s">
        <v>359</v>
      </c>
    </row>
    <row r="120" spans="1:3">
      <c r="A120" s="28"/>
      <c r="B120" s="51"/>
      <c r="C120" s="30" t="s">
        <v>360</v>
      </c>
    </row>
    <row r="121" spans="1:3">
      <c r="B121" s="51"/>
      <c r="C121" s="30" t="s">
        <v>361</v>
      </c>
    </row>
    <row r="122" spans="1:3">
      <c r="A122" s="28"/>
      <c r="B122" s="53"/>
      <c r="C122" s="30" t="s">
        <v>362</v>
      </c>
    </row>
    <row r="123" spans="1:3">
      <c r="A123" s="28"/>
      <c r="B123" s="53"/>
      <c r="C123" s="30" t="s">
        <v>363</v>
      </c>
    </row>
    <row r="124" spans="1:3">
      <c r="A124" s="28"/>
      <c r="B124" s="53"/>
      <c r="C124" s="30" t="s">
        <v>364</v>
      </c>
    </row>
    <row r="125" spans="1:3">
      <c r="A125" s="28"/>
      <c r="B125" s="53"/>
      <c r="C125" s="30" t="s">
        <v>365</v>
      </c>
    </row>
    <row r="126" spans="1:3">
      <c r="A126" s="28"/>
      <c r="B126" s="53"/>
      <c r="C126" s="30" t="s">
        <v>366</v>
      </c>
    </row>
    <row r="127" spans="1:3">
      <c r="A127" s="28"/>
      <c r="B127" s="53"/>
      <c r="C127" s="30" t="s">
        <v>367</v>
      </c>
    </row>
    <row r="128" spans="1:3">
      <c r="A128" s="28"/>
      <c r="B128" s="53"/>
      <c r="C128" s="30" t="s">
        <v>368</v>
      </c>
    </row>
    <row r="129" spans="1:3">
      <c r="A129" s="28"/>
      <c r="B129" s="53"/>
      <c r="C129" s="30" t="s">
        <v>369</v>
      </c>
    </row>
    <row r="130" spans="1:3">
      <c r="A130" s="28"/>
      <c r="B130" s="53"/>
      <c r="C130" s="30" t="s">
        <v>370</v>
      </c>
    </row>
    <row r="131" spans="1:3">
      <c r="A131" s="28"/>
      <c r="B131" s="53"/>
      <c r="C131" s="30" t="s">
        <v>371</v>
      </c>
    </row>
    <row r="132" spans="1:3">
      <c r="A132" s="28"/>
      <c r="B132" s="53"/>
      <c r="C132" s="30" t="s">
        <v>372</v>
      </c>
    </row>
    <row r="133" spans="1:3">
      <c r="B133" s="53"/>
      <c r="C133" s="30" t="s">
        <v>373</v>
      </c>
    </row>
    <row r="134" spans="1:3">
      <c r="C134" s="30" t="s">
        <v>374</v>
      </c>
    </row>
    <row r="135" spans="1:3">
      <c r="B135" s="51"/>
    </row>
    <row r="136" spans="1:3">
      <c r="B136" s="51"/>
    </row>
    <row r="137" spans="1:3">
      <c r="B137" s="53"/>
    </row>
    <row r="138" spans="1:3">
      <c r="B138" s="53"/>
    </row>
    <row r="139" spans="1:3">
      <c r="B139" s="53"/>
    </row>
    <row r="140" spans="1:3">
      <c r="A140" s="5"/>
      <c r="B140" s="55"/>
      <c r="C140" s="56"/>
    </row>
    <row r="141" spans="1:3">
      <c r="A141" s="5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  <c r="B146" s="51"/>
    </row>
    <row r="147" spans="1:2">
      <c r="A147" s="5"/>
      <c r="B147" s="51"/>
    </row>
    <row r="148" spans="1:2">
      <c r="A148" s="28"/>
      <c r="B148" s="51"/>
    </row>
    <row r="149" spans="1:2">
      <c r="A149" s="28"/>
      <c r="B149" s="51"/>
    </row>
    <row r="150" spans="1:2">
      <c r="A150" s="28"/>
      <c r="B150" s="51"/>
    </row>
    <row r="151" spans="1:2">
      <c r="A151" s="28"/>
      <c r="B151" s="51"/>
    </row>
    <row r="152" spans="1:2">
      <c r="A152" s="28"/>
      <c r="B152" s="51"/>
    </row>
    <row r="153" spans="1:2">
      <c r="A153" s="28"/>
      <c r="B153" s="51"/>
    </row>
    <row r="154" spans="1:2">
      <c r="A154" s="28"/>
      <c r="B154" s="51"/>
    </row>
    <row r="155" spans="1:2">
      <c r="A155" s="28"/>
      <c r="B155" s="51"/>
    </row>
    <row r="156" spans="1:2">
      <c r="A156" s="28"/>
      <c r="B156" s="51"/>
    </row>
    <row r="157" spans="1:2">
      <c r="A157" s="28"/>
      <c r="B157" s="51"/>
    </row>
    <row r="158" spans="1:2">
      <c r="A158" s="28"/>
      <c r="B158" s="51"/>
    </row>
    <row r="159" spans="1:2">
      <c r="A159" s="28"/>
      <c r="B159" s="51"/>
    </row>
    <row r="160" spans="1:2">
      <c r="A160" s="28"/>
      <c r="B160" s="51"/>
    </row>
    <row r="161" spans="1:2">
      <c r="A161" s="28"/>
      <c r="B161" s="51"/>
    </row>
    <row r="162" spans="1:2">
      <c r="B162" s="51"/>
    </row>
    <row r="163" spans="1:2">
      <c r="B163" s="51"/>
    </row>
    <row r="164" spans="1:2">
      <c r="B164" s="51"/>
    </row>
    <row r="165" spans="1:2">
      <c r="B165" s="51"/>
    </row>
    <row r="166" spans="1:2">
      <c r="B166" s="51"/>
    </row>
    <row r="167" spans="1:2">
      <c r="B167" s="51"/>
    </row>
    <row r="170" spans="1:2">
      <c r="A170" s="28"/>
    </row>
    <row r="171" spans="1:2">
      <c r="A171" s="28"/>
      <c r="B171" s="51"/>
    </row>
    <row r="172" spans="1:2">
      <c r="A172" s="28"/>
      <c r="B172" s="51"/>
    </row>
    <row r="173" spans="1:2">
      <c r="A173" s="28"/>
      <c r="B173" s="51"/>
    </row>
    <row r="174" spans="1:2">
      <c r="A174" s="28"/>
      <c r="B174" s="51"/>
    </row>
    <row r="175" spans="1:2">
      <c r="A175" s="28"/>
      <c r="B175" s="51"/>
    </row>
    <row r="176" spans="1:2">
      <c r="A176" s="28"/>
      <c r="B176" s="53"/>
    </row>
    <row r="177" spans="1:2">
      <c r="A177" s="28"/>
      <c r="B177" s="53"/>
    </row>
    <row r="178" spans="1:2">
      <c r="A178" s="28"/>
      <c r="B178" s="53"/>
    </row>
    <row r="179" spans="1:2">
      <c r="A179" s="28"/>
      <c r="B179" s="53"/>
    </row>
    <row r="180" spans="1:2">
      <c r="A180" s="28"/>
      <c r="B180" s="53"/>
    </row>
    <row r="181" spans="1:2">
      <c r="A181" s="28"/>
      <c r="B181" s="53"/>
    </row>
    <row r="182" spans="1:2">
      <c r="A182" s="28"/>
      <c r="B182" s="53"/>
    </row>
    <row r="183" spans="1:2">
      <c r="A183" s="28"/>
      <c r="B183" s="53"/>
    </row>
    <row r="184" spans="1:2">
      <c r="A184" s="28"/>
      <c r="B184" s="53"/>
    </row>
    <row r="185" spans="1:2">
      <c r="A185" s="28"/>
      <c r="B185" s="53"/>
    </row>
    <row r="186" spans="1:2">
      <c r="A186" s="28"/>
      <c r="B186" s="53"/>
    </row>
    <row r="187" spans="1:2">
      <c r="A187" s="28"/>
      <c r="B187" s="53"/>
    </row>
    <row r="188" spans="1:2">
      <c r="B188" s="53"/>
    </row>
    <row r="189" spans="1:2">
      <c r="B189" s="53"/>
    </row>
    <row r="190" spans="1:2">
      <c r="B190" s="53"/>
    </row>
    <row r="191" spans="1:2">
      <c r="B191" s="53"/>
    </row>
    <row r="192" spans="1:2">
      <c r="B192" s="51"/>
    </row>
    <row r="193" spans="1:3">
      <c r="B193" s="53"/>
    </row>
    <row r="194" spans="1:3">
      <c r="B194" s="53"/>
    </row>
    <row r="195" spans="1:3">
      <c r="B195" s="53"/>
    </row>
    <row r="196" spans="1:3">
      <c r="A196" s="5"/>
      <c r="B196" s="55"/>
      <c r="C196" s="56"/>
    </row>
    <row r="197" spans="1:3">
      <c r="A197" s="5"/>
      <c r="B197" s="53"/>
    </row>
    <row r="198" spans="1:3">
      <c r="A198" s="5"/>
      <c r="B198" s="53"/>
    </row>
    <row r="199" spans="1:3">
      <c r="A199" s="5"/>
      <c r="B199" s="51"/>
    </row>
    <row r="200" spans="1:3">
      <c r="A200" s="5"/>
      <c r="B200" s="53"/>
    </row>
    <row r="201" spans="1:3">
      <c r="A201" s="5"/>
      <c r="B201" s="53"/>
    </row>
    <row r="202" spans="1:3">
      <c r="A202" s="5"/>
      <c r="B202" s="53"/>
    </row>
    <row r="203" spans="1:3">
      <c r="A203" s="5"/>
      <c r="B203" s="51"/>
    </row>
    <row r="204" spans="1:3">
      <c r="B204" s="51"/>
    </row>
    <row r="205" spans="1:3">
      <c r="A205" s="5"/>
      <c r="B205" s="42"/>
    </row>
    <row r="206" spans="1:3">
      <c r="A206" s="5"/>
      <c r="B206" s="51"/>
    </row>
    <row r="207" spans="1:3">
      <c r="A207" s="5"/>
      <c r="B207" s="51"/>
    </row>
    <row r="208" spans="1:3">
      <c r="A208" s="5"/>
      <c r="B208" s="51"/>
    </row>
    <row r="209" spans="1:3">
      <c r="A209" s="5"/>
      <c r="B209" s="53"/>
    </row>
    <row r="210" spans="1:3">
      <c r="A210" s="5"/>
      <c r="B210" s="53"/>
    </row>
    <row r="211" spans="1:3">
      <c r="A211" s="5"/>
      <c r="B211" s="53"/>
    </row>
    <row r="212" spans="1:3">
      <c r="A212" s="5"/>
      <c r="B212" s="53"/>
    </row>
    <row r="213" spans="1:3">
      <c r="A213" s="5"/>
      <c r="B213" s="53"/>
    </row>
    <row r="214" spans="1:3">
      <c r="A214" s="5"/>
      <c r="B214" s="53"/>
    </row>
    <row r="215" spans="1:3">
      <c r="A215" s="5"/>
      <c r="B215" s="53"/>
    </row>
    <row r="216" spans="1:3">
      <c r="A216" s="5"/>
      <c r="B216" s="53"/>
    </row>
    <row r="217" spans="1:3">
      <c r="A217" s="5"/>
      <c r="B217" s="53"/>
    </row>
    <row r="218" spans="1:3">
      <c r="A218" s="5"/>
      <c r="B218" s="53"/>
    </row>
    <row r="219" spans="1:3">
      <c r="A219" s="5"/>
      <c r="B219" s="53"/>
    </row>
    <row r="220" spans="1:3">
      <c r="A220" s="5"/>
      <c r="B220" s="53"/>
    </row>
    <row r="221" spans="1:3">
      <c r="A221" s="5"/>
      <c r="B221" s="53"/>
    </row>
    <row r="222" spans="1:3">
      <c r="A222" s="5"/>
      <c r="B222" s="53"/>
    </row>
    <row r="223" spans="1:3">
      <c r="A223" s="5"/>
      <c r="B223" s="55"/>
      <c r="C223" s="56"/>
    </row>
    <row r="224" spans="1:3">
      <c r="B224" s="51"/>
    </row>
    <row r="225" spans="1:2">
      <c r="B225" s="53"/>
    </row>
    <row r="226" spans="1:2">
      <c r="B226" s="53"/>
    </row>
    <row r="227" spans="1:2">
      <c r="B227" s="51"/>
    </row>
    <row r="228" spans="1:2">
      <c r="B228" s="53"/>
    </row>
    <row r="229" spans="1:2">
      <c r="B229" s="53"/>
    </row>
    <row r="230" spans="1:2">
      <c r="B230" s="51"/>
    </row>
    <row r="231" spans="1:2">
      <c r="B231" s="51"/>
    </row>
    <row r="232" spans="1:2">
      <c r="B232" s="51"/>
    </row>
    <row r="233" spans="1:2">
      <c r="B233" s="51"/>
    </row>
    <row r="234" spans="1:2">
      <c r="A234" s="28"/>
      <c r="B234" s="51"/>
    </row>
    <row r="235" spans="1:2">
      <c r="A235" s="28"/>
      <c r="B235" s="51"/>
    </row>
    <row r="236" spans="1:2">
      <c r="A236" s="28"/>
      <c r="B236" s="51"/>
    </row>
    <row r="237" spans="1:2">
      <c r="A237" s="28"/>
      <c r="B237" s="51"/>
    </row>
    <row r="238" spans="1:2">
      <c r="B238" s="53"/>
    </row>
    <row r="239" spans="1:2">
      <c r="A239" s="28"/>
      <c r="B239" s="53"/>
    </row>
    <row r="240" spans="1:2">
      <c r="A240" s="28"/>
      <c r="B240" s="53"/>
    </row>
    <row r="241" spans="1:2">
      <c r="A241" s="28"/>
      <c r="B241" s="53"/>
    </row>
    <row r="242" spans="1:2">
      <c r="A242" s="28"/>
      <c r="B242" s="53"/>
    </row>
    <row r="243" spans="1:2">
      <c r="A243" s="28"/>
      <c r="B243" s="53"/>
    </row>
    <row r="244" spans="1:2">
      <c r="A244" s="28"/>
      <c r="B244" s="53"/>
    </row>
    <row r="245" spans="1:2">
      <c r="A245" s="28"/>
      <c r="B245" s="53"/>
    </row>
    <row r="246" spans="1:2">
      <c r="A246" s="28"/>
      <c r="B246" s="53"/>
    </row>
    <row r="247" spans="1:2">
      <c r="A247" s="28"/>
      <c r="B247" s="53"/>
    </row>
    <row r="248" spans="1:2">
      <c r="A248" s="28"/>
      <c r="B248" s="53"/>
    </row>
    <row r="249" spans="1:2">
      <c r="B249" s="53"/>
    </row>
    <row r="250" spans="1:2">
      <c r="B250" s="51"/>
    </row>
    <row r="251" spans="1:2">
      <c r="B251" s="51"/>
    </row>
    <row r="252" spans="1:2">
      <c r="B252" s="51"/>
    </row>
    <row r="253" spans="1:2">
      <c r="B253" s="51"/>
    </row>
    <row r="254" spans="1:2">
      <c r="B254" s="51"/>
    </row>
    <row r="255" spans="1:2">
      <c r="B255" s="51"/>
    </row>
    <row r="256" spans="1:2">
      <c r="B256" s="51"/>
    </row>
    <row r="257" spans="1:2">
      <c r="A257" s="28"/>
      <c r="B257" s="53"/>
    </row>
    <row r="258" spans="1:2">
      <c r="A258" s="28"/>
      <c r="B258" s="53"/>
    </row>
    <row r="259" spans="1:2">
      <c r="A259" s="28"/>
      <c r="B259" s="53"/>
    </row>
    <row r="260" spans="1:2">
      <c r="B260" s="53"/>
    </row>
    <row r="261" spans="1:2">
      <c r="A261" s="28"/>
      <c r="B261" s="53"/>
    </row>
    <row r="262" spans="1:2">
      <c r="A262" s="28"/>
      <c r="B262" s="53"/>
    </row>
    <row r="263" spans="1:2">
      <c r="A263" s="28"/>
      <c r="B263" s="53"/>
    </row>
    <row r="264" spans="1:2">
      <c r="A264" s="28"/>
      <c r="B264" s="53"/>
    </row>
    <row r="265" spans="1:2">
      <c r="A265" s="28"/>
      <c r="B265" s="53"/>
    </row>
    <row r="266" spans="1:2">
      <c r="A266" s="28"/>
      <c r="B266" s="53"/>
    </row>
    <row r="267" spans="1:2">
      <c r="A267" s="28"/>
      <c r="B267" s="53"/>
    </row>
    <row r="268" spans="1:2">
      <c r="A268" s="28"/>
      <c r="B268" s="53"/>
    </row>
    <row r="269" spans="1:2">
      <c r="A269" s="28"/>
      <c r="B269" s="53"/>
    </row>
    <row r="270" spans="1:2">
      <c r="A270" s="28"/>
      <c r="B270" s="53"/>
    </row>
    <row r="271" spans="1:2">
      <c r="A271" s="28"/>
      <c r="B271" s="53"/>
    </row>
    <row r="272" spans="1:2">
      <c r="A272" s="28"/>
      <c r="B272" s="53"/>
    </row>
    <row r="273" spans="1:2">
      <c r="A273" s="28"/>
      <c r="B273" s="53"/>
    </row>
    <row r="274" spans="1:2">
      <c r="B274" s="53"/>
    </row>
    <row r="275" spans="1:2">
      <c r="B275" s="51"/>
    </row>
    <row r="276" spans="1:2">
      <c r="B276" s="51"/>
    </row>
    <row r="277" spans="1:2">
      <c r="B277" s="53"/>
    </row>
    <row r="278" spans="1:2">
      <c r="B278" s="53"/>
    </row>
    <row r="279" spans="1:2">
      <c r="B279" s="51"/>
    </row>
    <row r="280" spans="1:2">
      <c r="B280" s="53"/>
    </row>
    <row r="281" spans="1:2">
      <c r="B281" s="53"/>
    </row>
    <row r="282" spans="1:2">
      <c r="A282" s="28"/>
      <c r="B282" s="53"/>
    </row>
    <row r="283" spans="1:2">
      <c r="A283" s="28"/>
      <c r="B283" s="51"/>
    </row>
    <row r="284" spans="1:2">
      <c r="A284" s="28"/>
      <c r="B284" s="53"/>
    </row>
    <row r="285" spans="1:2">
      <c r="A285" s="28"/>
      <c r="B285" s="53"/>
    </row>
    <row r="286" spans="1:2">
      <c r="A286" s="28"/>
      <c r="B286" s="53"/>
    </row>
    <row r="287" spans="1:2">
      <c r="A287" s="28"/>
      <c r="B287" s="53"/>
    </row>
    <row r="288" spans="1:2">
      <c r="A288" s="28"/>
      <c r="B288" s="51"/>
    </row>
    <row r="289" spans="1:2">
      <c r="A289" s="28"/>
      <c r="B289" s="51"/>
    </row>
    <row r="290" spans="1:2">
      <c r="A290" s="28"/>
      <c r="B290" s="51"/>
    </row>
    <row r="291" spans="1:2">
      <c r="B291" s="51"/>
    </row>
    <row r="292" spans="1:2">
      <c r="A292" s="28"/>
      <c r="B292" s="51"/>
    </row>
    <row r="293" spans="1:2">
      <c r="A293" s="28"/>
      <c r="B293" s="53"/>
    </row>
    <row r="294" spans="1:2">
      <c r="A294" s="28"/>
      <c r="B294" s="53"/>
    </row>
    <row r="295" spans="1:2">
      <c r="A295" s="28"/>
      <c r="B295" s="53"/>
    </row>
    <row r="296" spans="1:2">
      <c r="A296" s="28"/>
      <c r="B296" s="53"/>
    </row>
    <row r="297" spans="1:2">
      <c r="A297" s="28"/>
      <c r="B297" s="53"/>
    </row>
    <row r="298" spans="1:2">
      <c r="A298" s="28"/>
      <c r="B298" s="53"/>
    </row>
    <row r="299" spans="1:2">
      <c r="A299" s="28"/>
      <c r="B299" s="53"/>
    </row>
    <row r="300" spans="1:2">
      <c r="A300" s="28"/>
      <c r="B300" s="53"/>
    </row>
    <row r="301" spans="1:2">
      <c r="A301" s="28"/>
      <c r="B301" s="53"/>
    </row>
    <row r="302" spans="1:2">
      <c r="A302" s="28"/>
      <c r="B302" s="53"/>
    </row>
    <row r="303" spans="1:2">
      <c r="A303" s="28"/>
      <c r="B303" s="53"/>
    </row>
    <row r="304" spans="1:2">
      <c r="A304" s="28"/>
      <c r="B304" s="53"/>
    </row>
    <row r="305" spans="1:2">
      <c r="A305" s="28"/>
      <c r="B305" s="53"/>
    </row>
    <row r="306" spans="1:2">
      <c r="A306" s="28"/>
      <c r="B306" s="53"/>
    </row>
    <row r="307" spans="1:2">
      <c r="A307" s="28"/>
      <c r="B307" s="53"/>
    </row>
    <row r="308" spans="1:2">
      <c r="A308" s="28"/>
      <c r="B308" s="53"/>
    </row>
    <row r="309" spans="1:2">
      <c r="A309" s="28"/>
      <c r="B309" s="53"/>
    </row>
    <row r="310" spans="1:2">
      <c r="B310" s="51"/>
    </row>
    <row r="311" spans="1:2">
      <c r="B311" s="53"/>
    </row>
    <row r="312" spans="1:2">
      <c r="B312" s="53"/>
    </row>
    <row r="313" spans="1:2">
      <c r="B313" s="53"/>
    </row>
    <row r="314" spans="1:2">
      <c r="B314" s="53"/>
    </row>
    <row r="315" spans="1:2">
      <c r="B315" s="53"/>
    </row>
    <row r="316" spans="1:2">
      <c r="B316" s="51"/>
    </row>
    <row r="317" spans="1:2">
      <c r="B317" s="53"/>
    </row>
    <row r="318" spans="1:2">
      <c r="A318" s="28"/>
      <c r="B318" s="53"/>
    </row>
    <row r="319" spans="1:2">
      <c r="A319" s="28"/>
      <c r="B319" s="51"/>
    </row>
    <row r="320" spans="1:2">
      <c r="A320" s="28"/>
      <c r="B320" s="53"/>
    </row>
    <row r="321" spans="1:2">
      <c r="A321" s="28"/>
      <c r="B321" s="53"/>
    </row>
    <row r="322" spans="1:2">
      <c r="A322" s="28"/>
      <c r="B322" s="51"/>
    </row>
    <row r="323" spans="1:2">
      <c r="A323" s="28"/>
      <c r="B323" s="51"/>
    </row>
    <row r="324" spans="1:2">
      <c r="A324" s="28"/>
      <c r="B324" s="42"/>
    </row>
    <row r="325" spans="1:2">
      <c r="A325" s="28"/>
      <c r="B325" s="51"/>
    </row>
    <row r="326" spans="1:2">
      <c r="A326" s="28"/>
      <c r="B326" s="51"/>
    </row>
    <row r="327" spans="1:2">
      <c r="A327" s="28"/>
      <c r="B327" s="51"/>
    </row>
    <row r="328" spans="1:2">
      <c r="A328" s="28"/>
      <c r="B328" s="53"/>
    </row>
    <row r="329" spans="1:2">
      <c r="A329" s="28"/>
      <c r="B329" s="53"/>
    </row>
    <row r="330" spans="1:2">
      <c r="A330" s="28"/>
      <c r="B330" s="53"/>
    </row>
    <row r="331" spans="1:2">
      <c r="B331" s="53"/>
    </row>
    <row r="332" spans="1:2">
      <c r="A332" s="28"/>
      <c r="B332" s="53"/>
    </row>
    <row r="333" spans="1:2">
      <c r="A333" s="28"/>
      <c r="B333" s="53"/>
    </row>
    <row r="334" spans="1:2">
      <c r="A334" s="28"/>
      <c r="B334" s="53"/>
    </row>
    <row r="335" spans="1:2">
      <c r="A335" s="28"/>
      <c r="B335" s="51"/>
    </row>
    <row r="336" spans="1:2">
      <c r="A336" s="28"/>
      <c r="B336" s="53"/>
    </row>
    <row r="337" spans="1:2">
      <c r="A337" s="28"/>
      <c r="B337" s="53"/>
    </row>
    <row r="338" spans="1:2">
      <c r="A338" s="28"/>
      <c r="B338" s="53"/>
    </row>
    <row r="339" spans="1:2">
      <c r="A339" s="28"/>
      <c r="B339" s="53"/>
    </row>
    <row r="340" spans="1:2">
      <c r="A340" s="28"/>
      <c r="B340" s="53"/>
    </row>
    <row r="341" spans="1:2">
      <c r="A341" s="28"/>
      <c r="B341" s="53"/>
    </row>
    <row r="342" spans="1:2">
      <c r="A342" s="28"/>
      <c r="B342" s="53"/>
    </row>
    <row r="343" spans="1:2">
      <c r="A343" s="28"/>
      <c r="B343" s="53"/>
    </row>
    <row r="344" spans="1:2">
      <c r="B344" s="53"/>
    </row>
    <row r="345" spans="1:2">
      <c r="B345" s="53"/>
    </row>
    <row r="346" spans="1:2">
      <c r="B346" s="53"/>
    </row>
    <row r="347" spans="1:2">
      <c r="B347" s="53"/>
    </row>
    <row r="348" spans="1:2">
      <c r="B348" s="53"/>
    </row>
    <row r="349" spans="1:2">
      <c r="B349" s="53"/>
    </row>
    <row r="350" spans="1:2">
      <c r="B350" s="51"/>
    </row>
    <row r="351" spans="1:2">
      <c r="B351" s="53"/>
    </row>
    <row r="352" spans="1:2">
      <c r="B352" s="53"/>
    </row>
    <row r="353" spans="1:2">
      <c r="B353" s="53"/>
    </row>
    <row r="354" spans="1:2">
      <c r="B354" s="53"/>
    </row>
    <row r="355" spans="1:2">
      <c r="B355" s="53"/>
    </row>
    <row r="356" spans="1:2">
      <c r="A356" s="28"/>
      <c r="B356" s="53"/>
    </row>
    <row r="357" spans="1:2">
      <c r="A357" s="28"/>
      <c r="B357" s="53"/>
    </row>
    <row r="358" spans="1:2">
      <c r="A358" s="28"/>
      <c r="B358" s="51"/>
    </row>
    <row r="359" spans="1:2">
      <c r="A359" s="28"/>
      <c r="B359" s="51"/>
    </row>
    <row r="360" spans="1:2">
      <c r="A360" s="28"/>
      <c r="B360" s="51"/>
    </row>
    <row r="361" spans="1:2">
      <c r="A361" s="28"/>
      <c r="B361" s="51"/>
    </row>
    <row r="362" spans="1:2">
      <c r="A362" s="28"/>
      <c r="B362" s="51"/>
    </row>
    <row r="363" spans="1:2">
      <c r="B363" s="53"/>
    </row>
    <row r="364" spans="1:2">
      <c r="A364" s="28"/>
      <c r="B364" s="53"/>
    </row>
    <row r="365" spans="1:2">
      <c r="A365" s="28"/>
      <c r="B365" s="53"/>
    </row>
    <row r="366" spans="1:2">
      <c r="A366" s="28"/>
      <c r="B366" s="53"/>
    </row>
    <row r="367" spans="1:2">
      <c r="A367" s="28"/>
      <c r="B367" s="53"/>
    </row>
    <row r="368" spans="1:2">
      <c r="A368" s="28"/>
      <c r="B368" s="51"/>
    </row>
    <row r="369" spans="1:3">
      <c r="A369" s="28"/>
      <c r="B369" s="53"/>
    </row>
    <row r="370" spans="1:3">
      <c r="A370" s="28"/>
      <c r="B370" s="53"/>
    </row>
    <row r="371" spans="1:3">
      <c r="A371" s="28"/>
      <c r="B371" s="53"/>
    </row>
    <row r="372" spans="1:3">
      <c r="A372" s="28"/>
      <c r="B372" s="53"/>
    </row>
    <row r="373" spans="1:3">
      <c r="A373" s="28"/>
      <c r="B373" s="53"/>
    </row>
    <row r="374" spans="1:3">
      <c r="A374" s="28"/>
      <c r="B374" s="53"/>
    </row>
    <row r="375" spans="1:3">
      <c r="A375" s="28"/>
      <c r="B375" s="53"/>
    </row>
    <row r="376" spans="1:3">
      <c r="A376" s="28"/>
      <c r="B376" s="82"/>
      <c r="C376" s="30"/>
    </row>
    <row r="377" spans="1:3">
      <c r="A377" s="28"/>
      <c r="B377" s="82"/>
      <c r="C377" s="30"/>
    </row>
    <row r="378" spans="1:3">
      <c r="A378" s="28"/>
      <c r="B378" s="82"/>
      <c r="C378" s="30"/>
    </row>
    <row r="379" spans="1:3">
      <c r="A379" s="28"/>
      <c r="B379" s="82"/>
      <c r="C379" s="30"/>
    </row>
    <row r="380" spans="1:3">
      <c r="A380" s="28"/>
      <c r="B380" s="82"/>
      <c r="C380" s="30"/>
    </row>
    <row r="381" spans="1:3">
      <c r="A381" s="28"/>
      <c r="B381" s="82"/>
      <c r="C381" s="30"/>
    </row>
    <row r="382" spans="1:3">
      <c r="A382" s="28"/>
      <c r="B382" s="82"/>
      <c r="C382" s="30"/>
    </row>
    <row r="383" spans="1:3">
      <c r="A383" s="28"/>
      <c r="B383" s="82"/>
      <c r="C383" s="30"/>
    </row>
  </sheetData>
  <sheetProtection sheet="1" objects="1" scenarios="1" selectLockedCells="1" selectUnlockedCells="1"/>
  <mergeCells count="34"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364"/>
  <sheetViews>
    <sheetView tabSelected="1" view="pageBreakPreview" zoomScaleNormal="100" zoomScaleSheetLayoutView="100" workbookViewId="0">
      <selection activeCell="D333" sqref="D333"/>
    </sheetView>
  </sheetViews>
  <sheetFormatPr defaultColWidth="8.7109375" defaultRowHeight="30.75" customHeight="1"/>
  <cols>
    <col min="1" max="1" width="40" style="102" customWidth="1"/>
    <col min="2" max="2" width="28" style="46" customWidth="1"/>
    <col min="3" max="4" width="28" style="102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50" t="s">
        <v>534</v>
      </c>
      <c r="B1" s="250"/>
      <c r="C1" s="250"/>
      <c r="D1" s="250"/>
    </row>
    <row r="2" spans="1:5" ht="39.950000000000003" customHeight="1" thickBot="1">
      <c r="A2" s="284" t="s">
        <v>526</v>
      </c>
      <c r="B2" s="284"/>
      <c r="C2" s="284"/>
      <c r="D2" s="284"/>
    </row>
    <row r="3" spans="1:5" ht="30.75" customHeight="1" thickBot="1">
      <c r="A3" s="355" t="s">
        <v>118</v>
      </c>
      <c r="B3" s="355"/>
      <c r="C3" s="355"/>
      <c r="D3" s="355"/>
      <c r="E3" s="28"/>
    </row>
    <row r="4" spans="1:5" ht="30.75" customHeight="1" thickBot="1">
      <c r="A4" s="356"/>
      <c r="B4" s="357"/>
      <c r="C4" s="357"/>
      <c r="D4" s="358"/>
      <c r="E4" s="28"/>
    </row>
    <row r="5" spans="1:5" ht="30.75" customHeight="1" thickBot="1">
      <c r="A5" s="359" t="s">
        <v>119</v>
      </c>
      <c r="B5" s="359"/>
      <c r="C5" s="359"/>
      <c r="D5" s="359"/>
      <c r="E5" s="28"/>
    </row>
    <row r="6" spans="1:5" ht="30.75" customHeight="1" thickBot="1">
      <c r="A6" s="32" t="s">
        <v>157</v>
      </c>
      <c r="B6" s="360" t="s">
        <v>120</v>
      </c>
      <c r="C6" s="361"/>
      <c r="D6" s="362"/>
      <c r="E6" s="28"/>
    </row>
    <row r="7" spans="1:5" ht="30.75" customHeight="1" thickBot="1">
      <c r="A7" s="363"/>
      <c r="B7" s="363"/>
      <c r="C7" s="363"/>
      <c r="D7" s="363"/>
      <c r="E7" s="28"/>
    </row>
    <row r="8" spans="1:5" ht="30.75" customHeight="1" thickBot="1">
      <c r="A8" s="364" t="s">
        <v>121</v>
      </c>
      <c r="B8" s="364"/>
      <c r="C8" s="364"/>
      <c r="D8" s="364"/>
      <c r="E8" s="28"/>
    </row>
    <row r="9" spans="1:5" ht="30.75" customHeight="1" thickBot="1">
      <c r="A9" s="365" t="s">
        <v>122</v>
      </c>
      <c r="B9" s="366"/>
      <c r="C9" s="366"/>
      <c r="D9" s="367"/>
    </row>
    <row r="10" spans="1:5" ht="30.75" customHeight="1">
      <c r="A10" s="33" t="s">
        <v>0</v>
      </c>
      <c r="B10" s="368"/>
      <c r="C10" s="368"/>
      <c r="D10" s="369"/>
    </row>
    <row r="11" spans="1:5" ht="30.75" customHeight="1">
      <c r="A11" s="34" t="s">
        <v>1</v>
      </c>
      <c r="B11" s="370"/>
      <c r="C11" s="370"/>
      <c r="D11" s="371"/>
    </row>
    <row r="12" spans="1:5" ht="30.75" customHeight="1">
      <c r="A12" s="34" t="s">
        <v>123</v>
      </c>
      <c r="B12" s="372" t="s">
        <v>530</v>
      </c>
      <c r="C12" s="337"/>
      <c r="D12" s="373"/>
    </row>
    <row r="13" spans="1:5" ht="30.75" customHeight="1">
      <c r="A13" s="35" t="s">
        <v>124</v>
      </c>
      <c r="B13" s="374"/>
      <c r="C13" s="375"/>
      <c r="D13" s="376"/>
    </row>
    <row r="14" spans="1:5" ht="30.75" customHeight="1">
      <c r="A14" s="35" t="s">
        <v>482</v>
      </c>
      <c r="B14" s="370" t="s">
        <v>486</v>
      </c>
      <c r="C14" s="370"/>
      <c r="D14" s="371"/>
    </row>
    <row r="15" spans="1:5" ht="30.75" customHeight="1" thickBot="1">
      <c r="A15" s="36" t="s">
        <v>126</v>
      </c>
      <c r="B15" s="251" t="s">
        <v>243</v>
      </c>
      <c r="C15" s="252"/>
      <c r="D15" s="253"/>
    </row>
    <row r="16" spans="1:5" ht="30.75" customHeight="1">
      <c r="A16" s="377" t="s">
        <v>106</v>
      </c>
      <c r="B16" s="377"/>
      <c r="C16" s="377"/>
      <c r="D16" s="377"/>
    </row>
    <row r="17" spans="1:5" ht="30.75" customHeight="1" thickBot="1">
      <c r="A17" s="36" t="s">
        <v>529</v>
      </c>
      <c r="B17" s="251"/>
      <c r="C17" s="252"/>
      <c r="D17" s="253"/>
    </row>
    <row r="18" spans="1:5" ht="21" customHeight="1" thickBot="1">
      <c r="A18" s="378"/>
      <c r="B18" s="378"/>
      <c r="C18" s="378"/>
      <c r="D18" s="378"/>
    </row>
    <row r="19" spans="1:5" ht="30.75" customHeight="1" thickBot="1">
      <c r="A19" s="292" t="s">
        <v>113</v>
      </c>
      <c r="B19" s="292"/>
      <c r="C19" s="292"/>
      <c r="D19" s="292"/>
    </row>
    <row r="20" spans="1:5" ht="30.75" customHeight="1" thickBot="1">
      <c r="A20" s="379" t="s">
        <v>128</v>
      </c>
      <c r="B20" s="379"/>
      <c r="C20" s="379"/>
      <c r="D20" s="379"/>
    </row>
    <row r="21" spans="1:5" ht="30.75" customHeight="1" thickBot="1">
      <c r="A21" s="380" t="s">
        <v>2</v>
      </c>
      <c r="B21" s="381"/>
      <c r="C21" s="381" t="s">
        <v>3</v>
      </c>
      <c r="D21" s="387"/>
      <c r="E21" s="28"/>
    </row>
    <row r="22" spans="1:5" ht="30.75" customHeight="1">
      <c r="A22" s="388" t="s">
        <v>481</v>
      </c>
      <c r="B22" s="389"/>
      <c r="C22" s="390">
        <v>0</v>
      </c>
      <c r="D22" s="391"/>
      <c r="E22" s="28"/>
    </row>
    <row r="23" spans="1:5" ht="30.75" customHeight="1">
      <c r="A23" s="392" t="s">
        <v>6</v>
      </c>
      <c r="B23" s="393"/>
      <c r="C23" s="310">
        <v>1</v>
      </c>
      <c r="D23" s="311"/>
      <c r="E23" s="28"/>
    </row>
    <row r="24" spans="1:5" ht="30.75" customHeight="1">
      <c r="A24" s="392" t="s">
        <v>129</v>
      </c>
      <c r="B24" s="393"/>
      <c r="C24" s="310">
        <v>2</v>
      </c>
      <c r="D24" s="311"/>
      <c r="E24" s="28"/>
    </row>
    <row r="25" spans="1:5" ht="30.75" customHeight="1" thickBot="1">
      <c r="A25" s="394" t="s">
        <v>4</v>
      </c>
      <c r="B25" s="395"/>
      <c r="C25" s="314">
        <v>3</v>
      </c>
      <c r="D25" s="315"/>
      <c r="E25" s="28"/>
    </row>
    <row r="26" spans="1:5" ht="30.75" customHeight="1" thickBot="1">
      <c r="A26" s="396"/>
      <c r="B26" s="396"/>
      <c r="C26" s="396"/>
      <c r="D26" s="396"/>
    </row>
    <row r="27" spans="1:5" ht="30.75" customHeight="1" thickBot="1">
      <c r="A27" s="397" t="s">
        <v>158</v>
      </c>
      <c r="B27" s="397"/>
      <c r="C27" s="397"/>
      <c r="D27" s="397"/>
    </row>
    <row r="28" spans="1:5" ht="30.75" customHeight="1">
      <c r="A28" s="379" t="s">
        <v>130</v>
      </c>
      <c r="B28" s="379"/>
      <c r="C28" s="379"/>
      <c r="D28" s="379"/>
    </row>
    <row r="29" spans="1:5" s="38" customFormat="1" ht="30.75" customHeight="1">
      <c r="A29" s="285" t="s">
        <v>461</v>
      </c>
      <c r="B29" s="285"/>
      <c r="C29" s="285"/>
      <c r="D29" s="26" t="s">
        <v>3</v>
      </c>
      <c r="E29" s="37"/>
    </row>
    <row r="30" spans="1:5" ht="30.75" customHeight="1">
      <c r="A30" s="293" t="s">
        <v>462</v>
      </c>
      <c r="B30" s="294"/>
      <c r="C30" s="295"/>
      <c r="D30" s="23"/>
    </row>
    <row r="31" spans="1:5" ht="30.75" customHeight="1">
      <c r="A31" s="293" t="s">
        <v>463</v>
      </c>
      <c r="B31" s="294"/>
      <c r="C31" s="295"/>
      <c r="D31" s="23"/>
    </row>
    <row r="32" spans="1:5" ht="30.75" customHeight="1">
      <c r="A32" s="293" t="s">
        <v>464</v>
      </c>
      <c r="B32" s="294"/>
      <c r="C32" s="295"/>
      <c r="D32" s="23"/>
    </row>
    <row r="33" spans="1:5" ht="30.75" customHeight="1">
      <c r="A33" s="293" t="s">
        <v>465</v>
      </c>
      <c r="B33" s="294"/>
      <c r="C33" s="295"/>
      <c r="D33" s="23"/>
    </row>
    <row r="34" spans="1:5" ht="30.75" customHeight="1">
      <c r="A34" s="249" t="s">
        <v>133</v>
      </c>
      <c r="B34" s="249"/>
      <c r="C34" s="249"/>
      <c r="D34" s="24" t="str">
        <f>IF(COUNTIF($D30:$D33,"x") &lt; 2,IF(D30="x",0,IF(D31="x",1,IF(D32="x",2,IF(D33="x",3,"-")))),"ERRO - Escolher apenas UMA opção")</f>
        <v>-</v>
      </c>
      <c r="E34" s="29">
        <v>3</v>
      </c>
    </row>
    <row r="35" spans="1:5" ht="79.5" customHeight="1" thickBot="1">
      <c r="A35" s="25" t="s">
        <v>108</v>
      </c>
      <c r="B35" s="240" t="s">
        <v>134</v>
      </c>
      <c r="C35" s="240"/>
      <c r="D35" s="240"/>
    </row>
    <row r="36" spans="1:5" ht="30.75" customHeight="1">
      <c r="A36" s="285" t="s">
        <v>466</v>
      </c>
      <c r="B36" s="285"/>
      <c r="C36" s="285"/>
      <c r="D36" s="26" t="s">
        <v>3</v>
      </c>
    </row>
    <row r="37" spans="1:5" ht="30.75" customHeight="1">
      <c r="A37" s="399" t="s">
        <v>135</v>
      </c>
      <c r="B37" s="399"/>
      <c r="C37" s="399"/>
      <c r="D37" s="23"/>
    </row>
    <row r="38" spans="1:5" ht="30.75" customHeight="1">
      <c r="A38" s="399" t="s">
        <v>136</v>
      </c>
      <c r="B38" s="399"/>
      <c r="C38" s="399"/>
      <c r="D38" s="23"/>
    </row>
    <row r="39" spans="1:5" ht="30.75" customHeight="1">
      <c r="A39" s="399" t="s">
        <v>137</v>
      </c>
      <c r="B39" s="399"/>
      <c r="C39" s="399"/>
      <c r="D39" s="23"/>
    </row>
    <row r="40" spans="1:5" ht="30.75" customHeight="1">
      <c r="A40" s="399" t="s">
        <v>138</v>
      </c>
      <c r="B40" s="399"/>
      <c r="C40" s="399"/>
      <c r="D40" s="23"/>
    </row>
    <row r="41" spans="1:5" ht="30.75" customHeight="1">
      <c r="A41" s="249" t="s">
        <v>139</v>
      </c>
      <c r="B41" s="249"/>
      <c r="C41" s="249"/>
      <c r="D41" s="24" t="str">
        <f>IF(COUNTIF($D37:$D40,"x") &lt; 2,IF(D37="x",0,IF(D38="x",1,IF(D39="x",2,IF(D40="x",3,"-")))),"ERRO - Escolher apenas UMA opção")</f>
        <v>-</v>
      </c>
      <c r="E41" s="29">
        <v>3</v>
      </c>
    </row>
    <row r="42" spans="1:5" s="41" customFormat="1" ht="80.25" customHeight="1" thickBot="1">
      <c r="A42" s="25" t="s">
        <v>108</v>
      </c>
      <c r="B42" s="400" t="s">
        <v>134</v>
      </c>
      <c r="C42" s="400"/>
      <c r="D42" s="400"/>
      <c r="E42" s="40"/>
    </row>
    <row r="43" spans="1:5" s="41" customFormat="1" ht="46.5" customHeight="1">
      <c r="A43" s="401" t="s">
        <v>467</v>
      </c>
      <c r="B43" s="401"/>
      <c r="C43" s="401"/>
      <c r="D43" s="27" t="s">
        <v>3</v>
      </c>
      <c r="E43" s="40"/>
    </row>
    <row r="44" spans="1:5" s="41" customFormat="1" ht="30.75" customHeight="1">
      <c r="A44" s="398" t="s">
        <v>468</v>
      </c>
      <c r="B44" s="398"/>
      <c r="C44" s="398"/>
      <c r="D44" s="23"/>
      <c r="E44" s="40"/>
    </row>
    <row r="45" spans="1:5" s="41" customFormat="1" ht="30.75" customHeight="1">
      <c r="A45" s="398" t="s">
        <v>477</v>
      </c>
      <c r="B45" s="398"/>
      <c r="C45" s="398"/>
      <c r="D45" s="23"/>
      <c r="E45" s="40"/>
    </row>
    <row r="46" spans="1:5" ht="30.75" customHeight="1">
      <c r="A46" s="398" t="s">
        <v>469</v>
      </c>
      <c r="B46" s="398"/>
      <c r="C46" s="398"/>
      <c r="D46" s="23"/>
    </row>
    <row r="47" spans="1:5" ht="30.75" customHeight="1">
      <c r="A47" s="398" t="s">
        <v>470</v>
      </c>
      <c r="B47" s="398"/>
      <c r="C47" s="398"/>
      <c r="D47" s="23"/>
    </row>
    <row r="48" spans="1:5" ht="30.75" customHeight="1">
      <c r="A48" s="249" t="s">
        <v>140</v>
      </c>
      <c r="B48" s="249"/>
      <c r="C48" s="249"/>
      <c r="D48" s="24" t="str">
        <f>IF(COUNTIF($D44:$D47,"x") &lt; 2,IF(D44="x",0,IF(D45="x",1,IF(D46="x",2,IF(D47="x",3,"-")))),"ERRO - Escolher apenas UMA opção")</f>
        <v>-</v>
      </c>
      <c r="E48" s="29">
        <v>3</v>
      </c>
    </row>
    <row r="49" spans="1:5" s="41" customFormat="1" ht="80.25" customHeight="1" thickBot="1">
      <c r="A49" s="25" t="s">
        <v>108</v>
      </c>
      <c r="B49" s="240" t="s">
        <v>134</v>
      </c>
      <c r="C49" s="240"/>
      <c r="D49" s="240"/>
      <c r="E49" s="40"/>
    </row>
    <row r="50" spans="1:5" s="41" customFormat="1" ht="30.75" customHeight="1">
      <c r="A50" s="430" t="s">
        <v>471</v>
      </c>
      <c r="B50" s="430"/>
      <c r="C50" s="430"/>
      <c r="D50" s="27" t="s">
        <v>3</v>
      </c>
      <c r="E50" s="40"/>
    </row>
    <row r="51" spans="1:5" s="41" customFormat="1" ht="30.75" customHeight="1">
      <c r="A51" s="398" t="s">
        <v>472</v>
      </c>
      <c r="B51" s="398"/>
      <c r="C51" s="398"/>
      <c r="D51" s="23"/>
      <c r="E51" s="40"/>
    </row>
    <row r="52" spans="1:5" s="41" customFormat="1" ht="30.75" customHeight="1">
      <c r="A52" s="398" t="s">
        <v>473</v>
      </c>
      <c r="B52" s="398"/>
      <c r="C52" s="398"/>
      <c r="D52" s="23"/>
      <c r="E52" s="40"/>
    </row>
    <row r="53" spans="1:5" ht="30.75" customHeight="1">
      <c r="A53" s="398" t="s">
        <v>474</v>
      </c>
      <c r="B53" s="398"/>
      <c r="C53" s="398"/>
      <c r="D53" s="23"/>
    </row>
    <row r="54" spans="1:5" ht="30.75" customHeight="1">
      <c r="A54" s="398" t="s">
        <v>475</v>
      </c>
      <c r="B54" s="398"/>
      <c r="C54" s="398"/>
      <c r="D54" s="23"/>
    </row>
    <row r="55" spans="1:5" ht="30.75" customHeight="1">
      <c r="A55" s="249" t="s">
        <v>141</v>
      </c>
      <c r="B55" s="249"/>
      <c r="C55" s="249"/>
      <c r="D55" s="24" t="str">
        <f>IF(COUNTIF($D51:$D54,"x") &lt; 2,IF(D51="x",0,IF(D52="x",1,IF(D53="x",2,IF(D54="x",3,"-")))),"ERRO - Escolher apenas UMA opção")</f>
        <v>-</v>
      </c>
      <c r="E55" s="29">
        <v>3</v>
      </c>
    </row>
    <row r="56" spans="1:5" ht="80.25" customHeight="1" thickBot="1">
      <c r="A56" s="43" t="s">
        <v>108</v>
      </c>
      <c r="B56" s="265" t="s">
        <v>134</v>
      </c>
      <c r="C56" s="265"/>
      <c r="D56" s="265"/>
    </row>
    <row r="57" spans="1:5" ht="30.75" customHeight="1" thickBot="1">
      <c r="A57" s="292"/>
      <c r="B57" s="292"/>
      <c r="C57" s="292"/>
      <c r="D57" s="292"/>
    </row>
    <row r="58" spans="1:5" ht="30.75" customHeight="1">
      <c r="A58" s="409" t="s">
        <v>142</v>
      </c>
      <c r="B58" s="409"/>
      <c r="C58" s="44" t="s">
        <v>143</v>
      </c>
      <c r="D58" s="45" t="s">
        <v>144</v>
      </c>
      <c r="E58" s="29">
        <f>SUM(E34:E55)</f>
        <v>12</v>
      </c>
    </row>
    <row r="59" spans="1:5" ht="43.5" customHeight="1">
      <c r="A59" s="410" t="s">
        <v>159</v>
      </c>
      <c r="B59" s="411"/>
      <c r="C59" s="412" t="e">
        <f>D34+D41+D48+D55</f>
        <v>#VALUE!</v>
      </c>
      <c r="D59" s="414" t="e">
        <f>C59/12*100</f>
        <v>#VALUE!</v>
      </c>
    </row>
    <row r="60" spans="1:5" ht="43.5" customHeight="1" thickBot="1">
      <c r="A60" s="416" t="s">
        <v>145</v>
      </c>
      <c r="B60" s="417"/>
      <c r="C60" s="413"/>
      <c r="D60" s="415"/>
    </row>
    <row r="61" spans="1:5" ht="30.75" customHeight="1" thickBot="1">
      <c r="A61" s="382"/>
      <c r="B61" s="383"/>
      <c r="C61" s="383"/>
      <c r="D61" s="384"/>
    </row>
    <row r="62" spans="1:5" ht="30.75" customHeight="1" thickBot="1">
      <c r="A62" s="397" t="s">
        <v>522</v>
      </c>
      <c r="B62" s="397"/>
      <c r="C62" s="397"/>
      <c r="D62" s="397"/>
    </row>
    <row r="63" spans="1:5" ht="30.75" customHeight="1" thickBot="1">
      <c r="A63" s="402" t="s">
        <v>146</v>
      </c>
      <c r="B63" s="402"/>
      <c r="C63" s="402"/>
      <c r="D63" s="402"/>
    </row>
    <row r="64" spans="1:5" ht="30.75" customHeight="1">
      <c r="A64" s="403" t="s">
        <v>111</v>
      </c>
      <c r="B64" s="404"/>
      <c r="C64" s="405"/>
      <c r="D64" s="47" t="s">
        <v>3</v>
      </c>
    </row>
    <row r="65" spans="1:5" ht="30.75" customHeight="1">
      <c r="A65" s="418" t="s">
        <v>506</v>
      </c>
      <c r="B65" s="419"/>
      <c r="C65" s="420"/>
      <c r="D65" s="3"/>
      <c r="E65" s="29">
        <v>3</v>
      </c>
    </row>
    <row r="66" spans="1:5" ht="30.75" customHeight="1">
      <c r="A66" s="418" t="s">
        <v>507</v>
      </c>
      <c r="B66" s="419"/>
      <c r="C66" s="420"/>
      <c r="D66" s="3"/>
      <c r="E66" s="29">
        <v>3</v>
      </c>
    </row>
    <row r="67" spans="1:5" ht="30.75" customHeight="1">
      <c r="A67" s="418" t="s">
        <v>508</v>
      </c>
      <c r="B67" s="419"/>
      <c r="C67" s="420"/>
      <c r="D67" s="3"/>
      <c r="E67" s="29">
        <v>3</v>
      </c>
    </row>
    <row r="68" spans="1:5" ht="30.75" customHeight="1">
      <c r="A68" s="418" t="s">
        <v>509</v>
      </c>
      <c r="B68" s="419"/>
      <c r="C68" s="420"/>
      <c r="D68" s="3"/>
      <c r="E68" s="29">
        <v>3</v>
      </c>
    </row>
    <row r="69" spans="1:5" ht="30.75" customHeight="1">
      <c r="A69" s="418" t="s">
        <v>510</v>
      </c>
      <c r="B69" s="419"/>
      <c r="C69" s="420"/>
      <c r="D69" s="3"/>
      <c r="E69" s="29">
        <v>3</v>
      </c>
    </row>
    <row r="70" spans="1:5" ht="30.75" customHeight="1">
      <c r="A70" s="418" t="s">
        <v>511</v>
      </c>
      <c r="B70" s="419"/>
      <c r="C70" s="420"/>
      <c r="D70" s="3"/>
      <c r="E70" s="29">
        <v>3</v>
      </c>
    </row>
    <row r="71" spans="1:5" ht="30.75" customHeight="1">
      <c r="A71" s="418" t="s">
        <v>512</v>
      </c>
      <c r="B71" s="419"/>
      <c r="C71" s="420"/>
      <c r="D71" s="3"/>
      <c r="E71" s="29">
        <v>3</v>
      </c>
    </row>
    <row r="72" spans="1:5" ht="30.75" customHeight="1">
      <c r="A72" s="418" t="s">
        <v>513</v>
      </c>
      <c r="B72" s="419"/>
      <c r="C72" s="420"/>
      <c r="D72" s="3"/>
      <c r="E72" s="29">
        <v>3</v>
      </c>
    </row>
    <row r="73" spans="1:5" ht="30.75" customHeight="1">
      <c r="A73" s="418" t="s">
        <v>514</v>
      </c>
      <c r="B73" s="419"/>
      <c r="C73" s="420"/>
      <c r="D73" s="3"/>
      <c r="E73" s="29">
        <v>3</v>
      </c>
    </row>
    <row r="74" spans="1:5" ht="30.75" customHeight="1">
      <c r="A74" s="418" t="s">
        <v>515</v>
      </c>
      <c r="B74" s="419"/>
      <c r="C74" s="420"/>
      <c r="D74" s="3"/>
      <c r="E74" s="29">
        <v>3</v>
      </c>
    </row>
    <row r="75" spans="1:5" ht="30.75" customHeight="1">
      <c r="A75" s="418" t="s">
        <v>516</v>
      </c>
      <c r="B75" s="419"/>
      <c r="C75" s="420"/>
      <c r="D75" s="3"/>
      <c r="E75" s="29">
        <v>3</v>
      </c>
    </row>
    <row r="76" spans="1:5" ht="30.75" customHeight="1">
      <c r="A76" s="418" t="s">
        <v>517</v>
      </c>
      <c r="B76" s="419"/>
      <c r="C76" s="420"/>
      <c r="D76" s="3"/>
      <c r="E76" s="29">
        <v>3</v>
      </c>
    </row>
    <row r="77" spans="1:5" ht="30.75" customHeight="1">
      <c r="A77" s="418" t="s">
        <v>518</v>
      </c>
      <c r="B77" s="419"/>
      <c r="C77" s="420"/>
      <c r="D77" s="3"/>
      <c r="E77" s="29">
        <v>3</v>
      </c>
    </row>
    <row r="78" spans="1:5" ht="30.75" customHeight="1">
      <c r="A78" s="418" t="s">
        <v>519</v>
      </c>
      <c r="B78" s="419"/>
      <c r="C78" s="420"/>
      <c r="D78" s="3"/>
      <c r="E78" s="29">
        <v>3</v>
      </c>
    </row>
    <row r="79" spans="1:5" ht="30.75" customHeight="1">
      <c r="A79" s="418" t="s">
        <v>520</v>
      </c>
      <c r="B79" s="419"/>
      <c r="C79" s="420"/>
      <c r="D79" s="3"/>
      <c r="E79" s="29">
        <v>3</v>
      </c>
    </row>
    <row r="80" spans="1:5" ht="30.75" customHeight="1">
      <c r="A80" s="418" t="s">
        <v>521</v>
      </c>
      <c r="B80" s="419"/>
      <c r="C80" s="420"/>
      <c r="D80" s="3"/>
      <c r="E80" s="29">
        <v>3</v>
      </c>
    </row>
    <row r="81" spans="1:5" ht="30.75" customHeight="1">
      <c r="A81" s="48"/>
      <c r="B81" s="49"/>
      <c r="C81" s="49" t="s">
        <v>147</v>
      </c>
      <c r="D81" s="50">
        <f>SUM(D65:D80)</f>
        <v>0</v>
      </c>
      <c r="E81" s="29">
        <f>SUM(E65:E80)</f>
        <v>48</v>
      </c>
    </row>
    <row r="82" spans="1:5" ht="79.5" customHeight="1" thickBot="1">
      <c r="A82" s="52" t="s">
        <v>108</v>
      </c>
      <c r="B82" s="265" t="s">
        <v>134</v>
      </c>
      <c r="C82" s="265"/>
      <c r="D82" s="265"/>
    </row>
    <row r="83" spans="1:5" ht="30.75" customHeight="1" thickBot="1">
      <c r="A83" s="406"/>
      <c r="B83" s="407"/>
      <c r="C83" s="407"/>
      <c r="D83" s="408"/>
    </row>
    <row r="84" spans="1:5" ht="30.75" customHeight="1">
      <c r="A84" s="409" t="s">
        <v>148</v>
      </c>
      <c r="B84" s="421"/>
      <c r="C84" s="44" t="s">
        <v>143</v>
      </c>
      <c r="D84" s="45" t="s">
        <v>144</v>
      </c>
    </row>
    <row r="85" spans="1:5" ht="30.75" customHeight="1">
      <c r="A85" s="422" t="s">
        <v>149</v>
      </c>
      <c r="B85" s="423"/>
      <c r="C85" s="424">
        <f>D81</f>
        <v>0</v>
      </c>
      <c r="D85" s="426">
        <f>C85/48*100</f>
        <v>0</v>
      </c>
    </row>
    <row r="86" spans="1:5" ht="30.75" customHeight="1" thickBot="1">
      <c r="A86" s="428" t="s">
        <v>145</v>
      </c>
      <c r="B86" s="429"/>
      <c r="C86" s="425"/>
      <c r="D86" s="427"/>
    </row>
    <row r="87" spans="1:5" ht="30.75" customHeight="1" thickBot="1">
      <c r="A87" s="382"/>
      <c r="B87" s="383"/>
      <c r="C87" s="383"/>
      <c r="D87" s="384"/>
    </row>
    <row r="88" spans="1:5" ht="30.75" customHeight="1" thickBot="1">
      <c r="A88" s="385" t="s">
        <v>539</v>
      </c>
      <c r="B88" s="385"/>
      <c r="C88" s="385"/>
      <c r="D88" s="385"/>
    </row>
    <row r="89" spans="1:5" ht="30.75" customHeight="1">
      <c r="A89" s="386" t="s">
        <v>150</v>
      </c>
      <c r="B89" s="386"/>
      <c r="C89" s="386"/>
      <c r="D89" s="386"/>
    </row>
    <row r="90" spans="1:5" ht="30.75" customHeight="1">
      <c r="A90" s="258" t="s">
        <v>131</v>
      </c>
      <c r="B90" s="247"/>
      <c r="C90" s="247"/>
      <c r="D90" s="248"/>
    </row>
    <row r="91" spans="1:5" ht="30.75" customHeight="1">
      <c r="A91" s="246" t="s">
        <v>172</v>
      </c>
      <c r="B91" s="247"/>
      <c r="C91" s="247"/>
      <c r="D91" s="248"/>
    </row>
    <row r="92" spans="1:5" s="56" customFormat="1" ht="30.75" customHeight="1">
      <c r="A92" s="246" t="s">
        <v>174</v>
      </c>
      <c r="B92" s="247"/>
      <c r="C92" s="247"/>
      <c r="D92" s="248"/>
      <c r="E92" s="54"/>
    </row>
    <row r="93" spans="1:5" ht="30.75" customHeight="1">
      <c r="A93" s="246" t="s">
        <v>173</v>
      </c>
      <c r="B93" s="247"/>
      <c r="C93" s="247"/>
      <c r="D93" s="248"/>
    </row>
    <row r="94" spans="1:5" ht="30.75" customHeight="1" thickBot="1">
      <c r="A94" s="259" t="s">
        <v>160</v>
      </c>
      <c r="B94" s="260"/>
      <c r="C94" s="260"/>
      <c r="D94" s="261"/>
    </row>
    <row r="95" spans="1:5" ht="30.75" customHeight="1" thickBot="1">
      <c r="A95" s="335" t="s">
        <v>538</v>
      </c>
      <c r="B95" s="335"/>
      <c r="C95" s="335"/>
      <c r="D95" s="335"/>
    </row>
    <row r="96" spans="1:5" ht="57" customHeight="1">
      <c r="A96" s="241" t="s">
        <v>163</v>
      </c>
      <c r="B96" s="242"/>
      <c r="C96" s="242"/>
      <c r="D96" s="257"/>
    </row>
    <row r="97" spans="1:5" ht="30.75" customHeight="1">
      <c r="A97" s="276" t="s">
        <v>395</v>
      </c>
      <c r="B97" s="277"/>
      <c r="C97" s="277"/>
      <c r="D97" s="57" t="s">
        <v>8</v>
      </c>
    </row>
    <row r="98" spans="1:5" ht="30.75" customHeight="1">
      <c r="A98" s="276" t="s">
        <v>152</v>
      </c>
      <c r="B98" s="277"/>
      <c r="C98" s="277"/>
      <c r="D98" s="58" t="s">
        <v>3</v>
      </c>
    </row>
    <row r="99" spans="1:5" ht="30.75" customHeight="1">
      <c r="A99" s="241" t="s">
        <v>9</v>
      </c>
      <c r="B99" s="242"/>
      <c r="C99" s="242"/>
      <c r="D99" s="2"/>
      <c r="E99" s="28">
        <v>3</v>
      </c>
    </row>
    <row r="100" spans="1:5" ht="30.75" customHeight="1">
      <c r="A100" s="241" t="s">
        <v>10</v>
      </c>
      <c r="B100" s="242"/>
      <c r="C100" s="242"/>
      <c r="D100" s="2"/>
      <c r="E100" s="28">
        <v>3</v>
      </c>
    </row>
    <row r="101" spans="1:5" ht="30.75" customHeight="1">
      <c r="A101" s="241" t="s">
        <v>11</v>
      </c>
      <c r="B101" s="242"/>
      <c r="C101" s="242"/>
      <c r="D101" s="2"/>
      <c r="E101" s="28">
        <v>3</v>
      </c>
    </row>
    <row r="102" spans="1:5" ht="30.75" customHeight="1">
      <c r="A102" s="268" t="s">
        <v>12</v>
      </c>
      <c r="B102" s="269"/>
      <c r="C102" s="269"/>
      <c r="D102" s="2"/>
      <c r="E102" s="28">
        <v>3</v>
      </c>
    </row>
    <row r="103" spans="1:5" s="41" customFormat="1" ht="30.75" customHeight="1">
      <c r="A103" s="241" t="s">
        <v>13</v>
      </c>
      <c r="B103" s="242"/>
      <c r="C103" s="242"/>
      <c r="D103" s="2"/>
      <c r="E103" s="28">
        <v>3</v>
      </c>
    </row>
    <row r="104" spans="1:5" s="41" customFormat="1" ht="30.75" customHeight="1">
      <c r="A104" s="241" t="s">
        <v>14</v>
      </c>
      <c r="B104" s="242"/>
      <c r="C104" s="242"/>
      <c r="D104" s="2"/>
      <c r="E104" s="28">
        <v>3</v>
      </c>
    </row>
    <row r="105" spans="1:5" ht="30.75" customHeight="1">
      <c r="A105" s="241" t="s">
        <v>15</v>
      </c>
      <c r="B105" s="242"/>
      <c r="C105" s="242"/>
      <c r="D105" s="2"/>
      <c r="E105" s="28">
        <v>3</v>
      </c>
    </row>
    <row r="106" spans="1:5" ht="30.75" customHeight="1">
      <c r="A106" s="241" t="s">
        <v>16</v>
      </c>
      <c r="B106" s="242"/>
      <c r="C106" s="242"/>
      <c r="D106" s="2"/>
      <c r="E106" s="28">
        <v>3</v>
      </c>
    </row>
    <row r="107" spans="1:5" ht="30.75" customHeight="1">
      <c r="A107" s="241" t="s">
        <v>17</v>
      </c>
      <c r="B107" s="242"/>
      <c r="C107" s="242"/>
      <c r="D107" s="2"/>
      <c r="E107" s="28">
        <v>3</v>
      </c>
    </row>
    <row r="108" spans="1:5" ht="30.75" customHeight="1">
      <c r="A108" s="241" t="s">
        <v>18</v>
      </c>
      <c r="B108" s="242"/>
      <c r="C108" s="242"/>
      <c r="D108" s="2"/>
      <c r="E108" s="28">
        <v>3</v>
      </c>
    </row>
    <row r="109" spans="1:5" ht="30.75" customHeight="1">
      <c r="A109" s="241" t="s">
        <v>19</v>
      </c>
      <c r="B109" s="242"/>
      <c r="C109" s="242"/>
      <c r="D109" s="2"/>
      <c r="E109" s="28">
        <v>3</v>
      </c>
    </row>
    <row r="110" spans="1:5" ht="30.75" customHeight="1">
      <c r="A110" s="241" t="s">
        <v>20</v>
      </c>
      <c r="B110" s="242"/>
      <c r="C110" s="242"/>
      <c r="D110" s="2"/>
      <c r="E110" s="28">
        <v>3</v>
      </c>
    </row>
    <row r="111" spans="1:5" ht="30.75" customHeight="1">
      <c r="A111" s="241" t="s">
        <v>21</v>
      </c>
      <c r="B111" s="242"/>
      <c r="C111" s="242"/>
      <c r="D111" s="2"/>
      <c r="E111" s="28">
        <v>3</v>
      </c>
    </row>
    <row r="112" spans="1:5" ht="30.75" customHeight="1">
      <c r="A112" s="276" t="s">
        <v>153</v>
      </c>
      <c r="B112" s="277"/>
      <c r="C112" s="277"/>
      <c r="D112" s="58" t="s">
        <v>3</v>
      </c>
    </row>
    <row r="113" spans="1:5" ht="30.75" customHeight="1">
      <c r="A113" s="262" t="s">
        <v>22</v>
      </c>
      <c r="B113" s="263"/>
      <c r="C113" s="263"/>
      <c r="D113" s="2"/>
      <c r="E113" s="28">
        <v>3</v>
      </c>
    </row>
    <row r="114" spans="1:5" ht="30.75" customHeight="1">
      <c r="A114" s="262" t="s">
        <v>23</v>
      </c>
      <c r="B114" s="263"/>
      <c r="C114" s="263"/>
      <c r="D114" s="2"/>
      <c r="E114" s="28">
        <v>3</v>
      </c>
    </row>
    <row r="115" spans="1:5" ht="30.75" customHeight="1">
      <c r="A115" s="262" t="s">
        <v>24</v>
      </c>
      <c r="B115" s="263"/>
      <c r="C115" s="263"/>
      <c r="D115" s="2"/>
      <c r="E115" s="28">
        <v>3</v>
      </c>
    </row>
    <row r="116" spans="1:5" ht="30.75" customHeight="1">
      <c r="A116" s="332" t="s">
        <v>388</v>
      </c>
      <c r="B116" s="333"/>
      <c r="C116" s="333"/>
      <c r="D116" s="58" t="s">
        <v>3</v>
      </c>
      <c r="E116" s="28"/>
    </row>
    <row r="117" spans="1:5" ht="30.75" customHeight="1">
      <c r="A117" s="336" t="s">
        <v>389</v>
      </c>
      <c r="B117" s="337"/>
      <c r="C117" s="338"/>
      <c r="D117" s="2"/>
      <c r="E117" s="28">
        <v>3</v>
      </c>
    </row>
    <row r="118" spans="1:5" ht="30.75" customHeight="1">
      <c r="A118" s="241" t="s">
        <v>390</v>
      </c>
      <c r="B118" s="242"/>
      <c r="C118" s="242"/>
      <c r="D118" s="2"/>
      <c r="E118" s="28">
        <v>3</v>
      </c>
    </row>
    <row r="119" spans="1:5" ht="30.75" customHeight="1">
      <c r="A119" s="334" t="s">
        <v>151</v>
      </c>
      <c r="B119" s="334"/>
      <c r="C119" s="334"/>
      <c r="D119" s="60">
        <f>SUM(D99:D118)</f>
        <v>0</v>
      </c>
      <c r="E119" s="28">
        <f>SUM(E99:E118)</f>
        <v>54</v>
      </c>
    </row>
    <row r="120" spans="1:5" ht="81" customHeight="1" thickBot="1">
      <c r="A120" s="61" t="s">
        <v>108</v>
      </c>
      <c r="B120" s="265" t="s">
        <v>134</v>
      </c>
      <c r="C120" s="265"/>
      <c r="D120" s="265"/>
    </row>
    <row r="121" spans="1:5" ht="30.75" customHeight="1">
      <c r="A121" s="339" t="s">
        <v>154</v>
      </c>
      <c r="B121" s="340"/>
      <c r="C121" s="62" t="s">
        <v>161</v>
      </c>
      <c r="D121" s="63" t="s">
        <v>162</v>
      </c>
    </row>
    <row r="122" spans="1:5" ht="30.75" customHeight="1" thickBot="1">
      <c r="A122" s="341"/>
      <c r="B122" s="342"/>
      <c r="C122" s="64">
        <f>D119</f>
        <v>0</v>
      </c>
      <c r="D122" s="65">
        <f>C122/54*100</f>
        <v>0</v>
      </c>
    </row>
    <row r="123" spans="1:5" ht="30.75" customHeight="1">
      <c r="A123" s="254"/>
      <c r="B123" s="255"/>
      <c r="C123" s="255"/>
      <c r="D123" s="256"/>
    </row>
    <row r="124" spans="1:5" ht="30.75" customHeight="1">
      <c r="A124" s="241" t="s">
        <v>164</v>
      </c>
      <c r="B124" s="242"/>
      <c r="C124" s="242"/>
      <c r="D124" s="257"/>
    </row>
    <row r="125" spans="1:5" ht="30.75" customHeight="1">
      <c r="A125" s="435" t="s">
        <v>401</v>
      </c>
      <c r="B125" s="435"/>
      <c r="C125" s="435"/>
      <c r="D125" s="58" t="s">
        <v>8</v>
      </c>
    </row>
    <row r="126" spans="1:5" ht="30.75" customHeight="1">
      <c r="A126" s="266" t="s">
        <v>167</v>
      </c>
      <c r="B126" s="266"/>
      <c r="C126" s="266"/>
      <c r="D126" s="58" t="s">
        <v>3</v>
      </c>
    </row>
    <row r="127" spans="1:5" s="56" customFormat="1" ht="30.75" customHeight="1">
      <c r="A127" s="264" t="s">
        <v>25</v>
      </c>
      <c r="B127" s="264"/>
      <c r="C127" s="264"/>
      <c r="D127" s="4"/>
      <c r="E127" s="5">
        <v>3</v>
      </c>
    </row>
    <row r="128" spans="1:5" ht="30.75" customHeight="1">
      <c r="A128" s="264" t="s">
        <v>26</v>
      </c>
      <c r="B128" s="264"/>
      <c r="C128" s="264"/>
      <c r="D128" s="4"/>
      <c r="E128" s="5">
        <v>3</v>
      </c>
    </row>
    <row r="129" spans="1:5" ht="30.75" customHeight="1">
      <c r="A129" s="264" t="s">
        <v>27</v>
      </c>
      <c r="B129" s="264"/>
      <c r="C129" s="264"/>
      <c r="D129" s="4"/>
      <c r="E129" s="5">
        <v>3</v>
      </c>
    </row>
    <row r="130" spans="1:5" ht="30.75" customHeight="1">
      <c r="A130" s="434" t="s">
        <v>28</v>
      </c>
      <c r="B130" s="434"/>
      <c r="C130" s="434"/>
      <c r="D130" s="4"/>
      <c r="E130" s="5">
        <v>3</v>
      </c>
    </row>
    <row r="131" spans="1:5" ht="30.75" customHeight="1">
      <c r="A131" s="264" t="s">
        <v>29</v>
      </c>
      <c r="B131" s="264"/>
      <c r="C131" s="264"/>
      <c r="D131" s="4"/>
      <c r="E131" s="5">
        <v>3</v>
      </c>
    </row>
    <row r="132" spans="1:5" ht="30.75" customHeight="1">
      <c r="A132" s="264" t="s">
        <v>30</v>
      </c>
      <c r="B132" s="264"/>
      <c r="C132" s="264"/>
      <c r="D132" s="4"/>
      <c r="E132" s="5">
        <v>3</v>
      </c>
    </row>
    <row r="133" spans="1:5" ht="30.75" customHeight="1">
      <c r="A133" s="264" t="s">
        <v>31</v>
      </c>
      <c r="B133" s="264"/>
      <c r="C133" s="264"/>
      <c r="D133" s="4"/>
      <c r="E133" s="5">
        <v>3</v>
      </c>
    </row>
    <row r="134" spans="1:5" ht="30.75" customHeight="1">
      <c r="A134" s="264" t="s">
        <v>32</v>
      </c>
      <c r="B134" s="264"/>
      <c r="C134" s="264"/>
      <c r="D134" s="4"/>
      <c r="E134" s="5">
        <v>3</v>
      </c>
    </row>
    <row r="135" spans="1:5" ht="30.75" customHeight="1">
      <c r="A135" s="276" t="s">
        <v>153</v>
      </c>
      <c r="B135" s="277"/>
      <c r="C135" s="277"/>
      <c r="D135" s="58" t="s">
        <v>3</v>
      </c>
      <c r="E135" s="28"/>
    </row>
    <row r="136" spans="1:5" ht="30.75" customHeight="1">
      <c r="A136" s="262" t="s">
        <v>33</v>
      </c>
      <c r="B136" s="263"/>
      <c r="C136" s="263"/>
      <c r="D136" s="2"/>
      <c r="E136" s="28">
        <v>3</v>
      </c>
    </row>
    <row r="137" spans="1:5" ht="30.75" customHeight="1">
      <c r="A137" s="262" t="s">
        <v>34</v>
      </c>
      <c r="B137" s="263"/>
      <c r="C137" s="263"/>
      <c r="D137" s="2"/>
      <c r="E137" s="28">
        <v>3</v>
      </c>
    </row>
    <row r="138" spans="1:5" ht="30.75" customHeight="1">
      <c r="A138" s="262" t="s">
        <v>35</v>
      </c>
      <c r="B138" s="263"/>
      <c r="C138" s="263"/>
      <c r="D138" s="2"/>
      <c r="E138" s="28">
        <v>3</v>
      </c>
    </row>
    <row r="139" spans="1:5" ht="30.75" customHeight="1">
      <c r="A139" s="332" t="s">
        <v>388</v>
      </c>
      <c r="B139" s="333"/>
      <c r="C139" s="333"/>
      <c r="D139" s="58" t="s">
        <v>3</v>
      </c>
      <c r="E139" s="28"/>
    </row>
    <row r="140" spans="1:5" ht="30.75" customHeight="1">
      <c r="A140" s="241" t="s">
        <v>391</v>
      </c>
      <c r="B140" s="242"/>
      <c r="C140" s="242"/>
      <c r="D140" s="2"/>
      <c r="E140" s="28">
        <v>3</v>
      </c>
    </row>
    <row r="141" spans="1:5" ht="30.75" customHeight="1">
      <c r="A141" s="241" t="s">
        <v>392</v>
      </c>
      <c r="B141" s="242"/>
      <c r="C141" s="242"/>
      <c r="D141" s="2"/>
      <c r="E141" s="28">
        <v>3</v>
      </c>
    </row>
    <row r="142" spans="1:5" ht="30.75" customHeight="1">
      <c r="A142" s="243" t="s">
        <v>393</v>
      </c>
      <c r="B142" s="244"/>
      <c r="C142" s="245"/>
      <c r="D142" s="2"/>
      <c r="E142" s="28">
        <v>3</v>
      </c>
    </row>
    <row r="143" spans="1:5" ht="30.75" customHeight="1">
      <c r="A143" s="268" t="s">
        <v>394</v>
      </c>
      <c r="B143" s="269"/>
      <c r="C143" s="269"/>
      <c r="D143" s="2"/>
      <c r="E143" s="28">
        <v>3</v>
      </c>
    </row>
    <row r="144" spans="1:5" ht="30.75" customHeight="1">
      <c r="A144" s="289" t="s">
        <v>168</v>
      </c>
      <c r="B144" s="289"/>
      <c r="C144" s="289"/>
      <c r="D144" s="66">
        <f>SUM(D127:D143)</f>
        <v>0</v>
      </c>
      <c r="E144" s="29">
        <f>SUM(E127:E143)</f>
        <v>45</v>
      </c>
    </row>
    <row r="145" spans="1:5" ht="80.25" customHeight="1" thickBot="1">
      <c r="A145" s="67" t="s">
        <v>108</v>
      </c>
      <c r="B145" s="240" t="s">
        <v>134</v>
      </c>
      <c r="C145" s="240"/>
      <c r="D145" s="240"/>
    </row>
    <row r="146" spans="1:5" ht="30.75" customHeight="1">
      <c r="A146" s="343" t="s">
        <v>169</v>
      </c>
      <c r="B146" s="344"/>
      <c r="C146" s="68" t="s">
        <v>155</v>
      </c>
      <c r="D146" s="69" t="s">
        <v>156</v>
      </c>
    </row>
    <row r="147" spans="1:5" ht="30.75" customHeight="1" thickBot="1">
      <c r="A147" s="345"/>
      <c r="B147" s="346"/>
      <c r="C147" s="70">
        <f>D144</f>
        <v>0</v>
      </c>
      <c r="D147" s="71">
        <f>C147/45*100</f>
        <v>0</v>
      </c>
    </row>
    <row r="148" spans="1:5" ht="30.75" customHeight="1">
      <c r="A148" s="296"/>
      <c r="B148" s="297"/>
      <c r="C148" s="297"/>
      <c r="D148" s="298"/>
    </row>
    <row r="149" spans="1:5" ht="30.75" customHeight="1">
      <c r="A149" s="262" t="s">
        <v>537</v>
      </c>
      <c r="B149" s="263"/>
      <c r="C149" s="263"/>
      <c r="D149" s="278"/>
    </row>
    <row r="150" spans="1:5" ht="30.75" customHeight="1">
      <c r="A150" s="276" t="s">
        <v>547</v>
      </c>
      <c r="B150" s="277"/>
      <c r="C150" s="277"/>
      <c r="D150" s="57" t="s">
        <v>8</v>
      </c>
    </row>
    <row r="151" spans="1:5" ht="30.75" customHeight="1">
      <c r="A151" s="276" t="s">
        <v>167</v>
      </c>
      <c r="B151" s="277"/>
      <c r="C151" s="277"/>
      <c r="D151" s="58" t="s">
        <v>3</v>
      </c>
    </row>
    <row r="152" spans="1:5" ht="30.75" customHeight="1">
      <c r="A152" s="243" t="s">
        <v>541</v>
      </c>
      <c r="B152" s="244"/>
      <c r="C152" s="245"/>
      <c r="D152" s="174"/>
      <c r="E152" s="28">
        <v>3</v>
      </c>
    </row>
    <row r="153" spans="1:5" ht="30.75" customHeight="1">
      <c r="A153" s="243" t="s">
        <v>542</v>
      </c>
      <c r="B153" s="244"/>
      <c r="C153" s="245"/>
      <c r="D153" s="174"/>
      <c r="E153" s="28">
        <v>3</v>
      </c>
    </row>
    <row r="154" spans="1:5" ht="30.75" customHeight="1">
      <c r="A154" s="243" t="s">
        <v>543</v>
      </c>
      <c r="B154" s="244"/>
      <c r="C154" s="245"/>
      <c r="D154" s="174"/>
      <c r="E154" s="28">
        <v>3</v>
      </c>
    </row>
    <row r="155" spans="1:5" ht="30.75" customHeight="1">
      <c r="A155" s="243" t="s">
        <v>544</v>
      </c>
      <c r="B155" s="244"/>
      <c r="C155" s="245"/>
      <c r="D155" s="174"/>
      <c r="E155" s="28">
        <v>3</v>
      </c>
    </row>
    <row r="156" spans="1:5" ht="30.75" customHeight="1">
      <c r="A156" s="273" t="s">
        <v>153</v>
      </c>
      <c r="B156" s="274"/>
      <c r="C156" s="275"/>
      <c r="D156" s="58" t="s">
        <v>3</v>
      </c>
      <c r="E156" s="28"/>
    </row>
    <row r="157" spans="1:5" ht="30.75" customHeight="1">
      <c r="A157" s="243" t="s">
        <v>545</v>
      </c>
      <c r="B157" s="244"/>
      <c r="C157" s="245"/>
      <c r="D157" s="2"/>
      <c r="E157" s="28">
        <v>3</v>
      </c>
    </row>
    <row r="158" spans="1:5" ht="30.75" customHeight="1">
      <c r="A158" s="243" t="s">
        <v>36</v>
      </c>
      <c r="B158" s="244"/>
      <c r="C158" s="245"/>
      <c r="D158" s="2"/>
      <c r="E158" s="28">
        <v>3</v>
      </c>
    </row>
    <row r="159" spans="1:5" ht="30.75" customHeight="1">
      <c r="A159" s="243" t="s">
        <v>37</v>
      </c>
      <c r="B159" s="244"/>
      <c r="C159" s="245"/>
      <c r="D159" s="2"/>
      <c r="E159" s="28">
        <v>3</v>
      </c>
    </row>
    <row r="160" spans="1:5" ht="30.75" customHeight="1">
      <c r="A160" s="270" t="s">
        <v>388</v>
      </c>
      <c r="B160" s="271"/>
      <c r="C160" s="272"/>
      <c r="D160" s="58" t="s">
        <v>3</v>
      </c>
      <c r="E160" s="28"/>
    </row>
    <row r="161" spans="1:5" ht="30.75" customHeight="1">
      <c r="A161" s="243" t="s">
        <v>38</v>
      </c>
      <c r="B161" s="244"/>
      <c r="C161" s="245"/>
      <c r="D161" s="2"/>
      <c r="E161" s="28">
        <v>3</v>
      </c>
    </row>
    <row r="162" spans="1:5" ht="30.75" customHeight="1">
      <c r="A162" s="243" t="s">
        <v>39</v>
      </c>
      <c r="B162" s="244"/>
      <c r="C162" s="245"/>
      <c r="D162" s="2"/>
      <c r="E162" s="28">
        <v>3</v>
      </c>
    </row>
    <row r="163" spans="1:5" ht="30.75" customHeight="1">
      <c r="A163" s="243" t="s">
        <v>40</v>
      </c>
      <c r="B163" s="244"/>
      <c r="C163" s="245"/>
      <c r="D163" s="2"/>
      <c r="E163" s="28">
        <v>3</v>
      </c>
    </row>
    <row r="164" spans="1:5" ht="30.75" customHeight="1">
      <c r="A164" s="243" t="s">
        <v>41</v>
      </c>
      <c r="B164" s="244"/>
      <c r="C164" s="245"/>
      <c r="D164" s="2"/>
      <c r="E164" s="28">
        <v>3</v>
      </c>
    </row>
    <row r="165" spans="1:5" ht="30.75" customHeight="1">
      <c r="A165" s="243" t="s">
        <v>546</v>
      </c>
      <c r="B165" s="244"/>
      <c r="C165" s="245"/>
      <c r="D165" s="2"/>
      <c r="E165" s="28">
        <v>3</v>
      </c>
    </row>
    <row r="166" spans="1:5" ht="30.75" customHeight="1">
      <c r="A166" s="289" t="s">
        <v>170</v>
      </c>
      <c r="B166" s="289"/>
      <c r="C166" s="289"/>
      <c r="D166" s="66">
        <f>SUM(D152:D165)</f>
        <v>0</v>
      </c>
      <c r="E166" s="29">
        <f>SUM(E152:E165)</f>
        <v>36</v>
      </c>
    </row>
    <row r="167" spans="1:5" ht="80.25" customHeight="1" thickBot="1">
      <c r="A167" s="72" t="s">
        <v>108</v>
      </c>
      <c r="B167" s="240" t="s">
        <v>134</v>
      </c>
      <c r="C167" s="240"/>
      <c r="D167" s="240"/>
    </row>
    <row r="168" spans="1:5" ht="30.75" customHeight="1">
      <c r="A168" s="290" t="s">
        <v>171</v>
      </c>
      <c r="B168" s="291"/>
      <c r="C168" s="68" t="s">
        <v>155</v>
      </c>
      <c r="D168" s="69" t="s">
        <v>156</v>
      </c>
    </row>
    <row r="169" spans="1:5" ht="30.75" customHeight="1" thickBot="1">
      <c r="A169" s="282"/>
      <c r="B169" s="283"/>
      <c r="C169" s="70">
        <f>D166</f>
        <v>0</v>
      </c>
      <c r="D169" s="71">
        <f>C169/36*100</f>
        <v>0</v>
      </c>
    </row>
    <row r="170" spans="1:5" ht="30.75" customHeight="1">
      <c r="A170" s="254"/>
      <c r="B170" s="255"/>
      <c r="C170" s="255"/>
      <c r="D170" s="256"/>
    </row>
    <row r="171" spans="1:5" ht="30.75" customHeight="1">
      <c r="A171" s="241" t="s">
        <v>165</v>
      </c>
      <c r="B171" s="242"/>
      <c r="C171" s="242"/>
      <c r="D171" s="257"/>
    </row>
    <row r="172" spans="1:5" ht="30.75" customHeight="1">
      <c r="A172" s="276" t="s">
        <v>408</v>
      </c>
      <c r="B172" s="277"/>
      <c r="C172" s="277"/>
      <c r="D172" s="57" t="s">
        <v>8</v>
      </c>
    </row>
    <row r="173" spans="1:5" ht="30.75" customHeight="1">
      <c r="A173" s="276" t="s">
        <v>167</v>
      </c>
      <c r="B173" s="277"/>
      <c r="C173" s="277"/>
      <c r="D173" s="58" t="s">
        <v>3</v>
      </c>
    </row>
    <row r="174" spans="1:5" s="56" customFormat="1" ht="30.75" customHeight="1">
      <c r="A174" s="241" t="s">
        <v>43</v>
      </c>
      <c r="B174" s="242"/>
      <c r="C174" s="242"/>
      <c r="D174" s="174"/>
      <c r="E174" s="5">
        <v>3</v>
      </c>
    </row>
    <row r="175" spans="1:5" ht="30.75" customHeight="1">
      <c r="A175" s="241" t="s">
        <v>44</v>
      </c>
      <c r="B175" s="242"/>
      <c r="C175" s="242"/>
      <c r="D175" s="174"/>
      <c r="E175" s="5">
        <v>3</v>
      </c>
    </row>
    <row r="176" spans="1:5" ht="30.75" customHeight="1">
      <c r="A176" s="241" t="s">
        <v>45</v>
      </c>
      <c r="B176" s="242"/>
      <c r="C176" s="242"/>
      <c r="D176" s="174"/>
      <c r="E176" s="5">
        <v>3</v>
      </c>
    </row>
    <row r="177" spans="1:5" ht="30.75" customHeight="1">
      <c r="A177" s="268" t="s">
        <v>46</v>
      </c>
      <c r="B177" s="269"/>
      <c r="C177" s="269"/>
      <c r="D177" s="174"/>
      <c r="E177" s="5">
        <v>3</v>
      </c>
    </row>
    <row r="178" spans="1:5" ht="30.75" customHeight="1">
      <c r="A178" s="241" t="s">
        <v>47</v>
      </c>
      <c r="B178" s="242"/>
      <c r="C178" s="242"/>
      <c r="D178" s="174"/>
      <c r="E178" s="5">
        <v>3</v>
      </c>
    </row>
    <row r="179" spans="1:5" ht="30.75" customHeight="1">
      <c r="A179" s="241" t="s">
        <v>48</v>
      </c>
      <c r="B179" s="242"/>
      <c r="C179" s="242"/>
      <c r="D179" s="174"/>
      <c r="E179" s="5">
        <v>3</v>
      </c>
    </row>
    <row r="180" spans="1:5" ht="30.75" customHeight="1">
      <c r="A180" s="241" t="s">
        <v>49</v>
      </c>
      <c r="B180" s="242"/>
      <c r="C180" s="242"/>
      <c r="D180" s="174"/>
      <c r="E180" s="5">
        <v>3</v>
      </c>
    </row>
    <row r="181" spans="1:5" ht="30.75" customHeight="1">
      <c r="A181" s="241" t="s">
        <v>50</v>
      </c>
      <c r="B181" s="242"/>
      <c r="C181" s="242"/>
      <c r="D181" s="174"/>
      <c r="E181" s="5">
        <v>3</v>
      </c>
    </row>
    <row r="182" spans="1:5" ht="30.75" customHeight="1">
      <c r="A182" s="276" t="s">
        <v>153</v>
      </c>
      <c r="B182" s="277"/>
      <c r="C182" s="277"/>
      <c r="D182" s="58" t="s">
        <v>3</v>
      </c>
    </row>
    <row r="183" spans="1:5" ht="30.75" customHeight="1">
      <c r="A183" s="241" t="s">
        <v>51</v>
      </c>
      <c r="B183" s="242"/>
      <c r="C183" s="242"/>
      <c r="D183" s="2"/>
      <c r="E183" s="5">
        <v>3</v>
      </c>
    </row>
    <row r="184" spans="1:5" ht="30.75" customHeight="1">
      <c r="A184" s="241" t="s">
        <v>52</v>
      </c>
      <c r="B184" s="242"/>
      <c r="C184" s="242"/>
      <c r="D184" s="2"/>
      <c r="E184" s="5">
        <v>3</v>
      </c>
    </row>
    <row r="185" spans="1:5" ht="30.75" customHeight="1">
      <c r="A185" s="241" t="s">
        <v>53</v>
      </c>
      <c r="B185" s="242"/>
      <c r="C185" s="242"/>
      <c r="D185" s="2"/>
      <c r="E185" s="5">
        <v>3</v>
      </c>
    </row>
    <row r="186" spans="1:5" ht="30.75" customHeight="1">
      <c r="A186" s="268" t="s">
        <v>54</v>
      </c>
      <c r="B186" s="269"/>
      <c r="C186" s="269"/>
      <c r="D186" s="2"/>
      <c r="E186" s="5">
        <v>3</v>
      </c>
    </row>
    <row r="187" spans="1:5" ht="30.75" customHeight="1">
      <c r="A187" s="241" t="s">
        <v>55</v>
      </c>
      <c r="B187" s="242"/>
      <c r="C187" s="242"/>
      <c r="D187" s="2"/>
      <c r="E187" s="5">
        <v>3</v>
      </c>
    </row>
    <row r="188" spans="1:5" ht="30.75" customHeight="1">
      <c r="A188" s="241" t="s">
        <v>56</v>
      </c>
      <c r="B188" s="242"/>
      <c r="C188" s="242"/>
      <c r="D188" s="2"/>
      <c r="E188" s="5">
        <v>3</v>
      </c>
    </row>
    <row r="189" spans="1:5" ht="30.75" customHeight="1">
      <c r="A189" s="332" t="s">
        <v>388</v>
      </c>
      <c r="B189" s="333"/>
      <c r="C189" s="333"/>
      <c r="D189" s="58" t="s">
        <v>3</v>
      </c>
      <c r="E189" s="5"/>
    </row>
    <row r="190" spans="1:5" ht="30.75" customHeight="1">
      <c r="A190" s="241" t="s">
        <v>402</v>
      </c>
      <c r="B190" s="242"/>
      <c r="C190" s="242"/>
      <c r="D190" s="2"/>
      <c r="E190" s="5">
        <v>3</v>
      </c>
    </row>
    <row r="191" spans="1:5" ht="30.75" customHeight="1">
      <c r="A191" s="241" t="s">
        <v>403</v>
      </c>
      <c r="B191" s="242"/>
      <c r="C191" s="242"/>
      <c r="D191" s="2"/>
      <c r="E191" s="5">
        <v>3</v>
      </c>
    </row>
    <row r="192" spans="1:5" ht="30.75" customHeight="1">
      <c r="A192" s="241" t="s">
        <v>404</v>
      </c>
      <c r="B192" s="242"/>
      <c r="C192" s="242"/>
      <c r="D192" s="2"/>
      <c r="E192" s="5">
        <v>3</v>
      </c>
    </row>
    <row r="193" spans="1:5" ht="30.75" customHeight="1">
      <c r="A193" s="268" t="s">
        <v>405</v>
      </c>
      <c r="B193" s="269"/>
      <c r="C193" s="269"/>
      <c r="D193" s="2"/>
      <c r="E193" s="5">
        <v>3</v>
      </c>
    </row>
    <row r="194" spans="1:5" ht="30.75" customHeight="1">
      <c r="A194" s="241" t="s">
        <v>406</v>
      </c>
      <c r="B194" s="242"/>
      <c r="C194" s="242"/>
      <c r="D194" s="2"/>
      <c r="E194" s="5">
        <v>3</v>
      </c>
    </row>
    <row r="195" spans="1:5" ht="30.75" customHeight="1">
      <c r="A195" s="241" t="s">
        <v>407</v>
      </c>
      <c r="B195" s="242"/>
      <c r="C195" s="242"/>
      <c r="D195" s="2"/>
      <c r="E195" s="5">
        <v>3</v>
      </c>
    </row>
    <row r="196" spans="1:5" ht="30.75" customHeight="1">
      <c r="A196" s="289" t="s">
        <v>176</v>
      </c>
      <c r="B196" s="289"/>
      <c r="C196" s="289"/>
      <c r="D196" s="66">
        <f>SUM(D174:D195)</f>
        <v>0</v>
      </c>
      <c r="E196" s="5">
        <f>SUM(E174:E195)</f>
        <v>60</v>
      </c>
    </row>
    <row r="197" spans="1:5" s="56" customFormat="1" ht="80.25" customHeight="1" thickBot="1">
      <c r="A197" s="73" t="s">
        <v>108</v>
      </c>
      <c r="B197" s="240" t="s">
        <v>134</v>
      </c>
      <c r="C197" s="240"/>
      <c r="D197" s="240"/>
      <c r="E197" s="5"/>
    </row>
    <row r="198" spans="1:5" ht="30.75" customHeight="1">
      <c r="A198" s="280" t="s">
        <v>177</v>
      </c>
      <c r="B198" s="281"/>
      <c r="C198" s="68" t="s">
        <v>155</v>
      </c>
      <c r="D198" s="69" t="s">
        <v>156</v>
      </c>
    </row>
    <row r="199" spans="1:5" ht="30.75" customHeight="1" thickBot="1">
      <c r="A199" s="282"/>
      <c r="B199" s="283"/>
      <c r="C199" s="70">
        <f>D196</f>
        <v>0</v>
      </c>
      <c r="D199" s="71">
        <f>C199/60*100</f>
        <v>0</v>
      </c>
    </row>
    <row r="200" spans="1:5" ht="30.75" customHeight="1" thickBot="1">
      <c r="A200" s="286"/>
      <c r="B200" s="287"/>
      <c r="C200" s="287"/>
      <c r="D200" s="288"/>
    </row>
    <row r="201" spans="1:5" ht="30.75" customHeight="1">
      <c r="A201" s="280" t="s">
        <v>178</v>
      </c>
      <c r="B201" s="281"/>
      <c r="C201" s="68" t="s">
        <v>179</v>
      </c>
      <c r="D201" s="74" t="s">
        <v>180</v>
      </c>
    </row>
    <row r="202" spans="1:5" ht="30.75" customHeight="1" thickBot="1">
      <c r="A202" s="282"/>
      <c r="B202" s="283"/>
      <c r="C202" s="75">
        <f>C122+C147+C169+C199</f>
        <v>0</v>
      </c>
      <c r="D202" s="76">
        <f>C202/195*100</f>
        <v>0</v>
      </c>
      <c r="E202" s="29">
        <f>E119+E144+E166+E196</f>
        <v>195</v>
      </c>
    </row>
    <row r="203" spans="1:5" ht="30.75" customHeight="1">
      <c r="A203" s="235"/>
      <c r="B203" s="235"/>
      <c r="C203" s="235"/>
      <c r="D203" s="235"/>
    </row>
    <row r="204" spans="1:5" ht="30.75" customHeight="1">
      <c r="A204" s="354" t="s">
        <v>427</v>
      </c>
      <c r="B204" s="354"/>
      <c r="C204" s="354"/>
      <c r="D204" s="354"/>
    </row>
    <row r="205" spans="1:5" ht="30.75" customHeight="1">
      <c r="A205" s="241" t="s">
        <v>181</v>
      </c>
      <c r="B205" s="242"/>
      <c r="C205" s="242"/>
      <c r="D205" s="257"/>
    </row>
    <row r="206" spans="1:5" ht="30.75" customHeight="1">
      <c r="A206" s="276" t="s">
        <v>413</v>
      </c>
      <c r="B206" s="277"/>
      <c r="C206" s="277"/>
      <c r="D206" s="57" t="s">
        <v>8</v>
      </c>
    </row>
    <row r="207" spans="1:5" ht="30.75" customHeight="1">
      <c r="A207" s="276" t="s">
        <v>167</v>
      </c>
      <c r="B207" s="277"/>
      <c r="C207" s="277"/>
      <c r="D207" s="58" t="s">
        <v>3</v>
      </c>
    </row>
    <row r="208" spans="1:5" ht="30.75" customHeight="1">
      <c r="A208" s="241" t="s">
        <v>57</v>
      </c>
      <c r="B208" s="242"/>
      <c r="C208" s="242"/>
      <c r="D208" s="175"/>
      <c r="E208" s="28">
        <v>3</v>
      </c>
    </row>
    <row r="209" spans="1:5" ht="30.75" customHeight="1">
      <c r="A209" s="241" t="s">
        <v>58</v>
      </c>
      <c r="B209" s="242"/>
      <c r="C209" s="242"/>
      <c r="D209" s="175"/>
      <c r="E209" s="28">
        <v>3</v>
      </c>
    </row>
    <row r="210" spans="1:5" ht="30.75" customHeight="1">
      <c r="A210" s="241" t="s">
        <v>59</v>
      </c>
      <c r="B210" s="242"/>
      <c r="C210" s="242"/>
      <c r="D210" s="175"/>
      <c r="E210" s="28">
        <v>3</v>
      </c>
    </row>
    <row r="211" spans="1:5" ht="30.75" customHeight="1">
      <c r="A211" s="268" t="s">
        <v>60</v>
      </c>
      <c r="B211" s="269"/>
      <c r="C211" s="269"/>
      <c r="D211" s="175"/>
      <c r="E211" s="28">
        <v>3</v>
      </c>
    </row>
    <row r="212" spans="1:5" ht="30.75" customHeight="1">
      <c r="A212" s="276" t="s">
        <v>153</v>
      </c>
      <c r="B212" s="277"/>
      <c r="C212" s="277"/>
      <c r="D212" s="58" t="s">
        <v>3</v>
      </c>
    </row>
    <row r="213" spans="1:5" ht="30.75" customHeight="1">
      <c r="A213" s="241" t="s">
        <v>61</v>
      </c>
      <c r="B213" s="242"/>
      <c r="C213" s="242"/>
      <c r="D213" s="2"/>
      <c r="E213" s="28">
        <v>3</v>
      </c>
    </row>
    <row r="214" spans="1:5" ht="30.75" customHeight="1">
      <c r="A214" s="241" t="s">
        <v>62</v>
      </c>
      <c r="B214" s="242"/>
      <c r="C214" s="242"/>
      <c r="D214" s="2"/>
      <c r="E214" s="28">
        <v>3</v>
      </c>
    </row>
    <row r="215" spans="1:5" ht="30.75" customHeight="1">
      <c r="A215" s="332" t="s">
        <v>388</v>
      </c>
      <c r="B215" s="333"/>
      <c r="C215" s="333"/>
      <c r="D215" s="58" t="s">
        <v>3</v>
      </c>
      <c r="E215" s="28"/>
    </row>
    <row r="216" spans="1:5" ht="30.75" customHeight="1">
      <c r="A216" s="241" t="s">
        <v>409</v>
      </c>
      <c r="B216" s="242"/>
      <c r="C216" s="242"/>
      <c r="D216" s="2"/>
      <c r="E216" s="28">
        <v>3</v>
      </c>
    </row>
    <row r="217" spans="1:5" ht="30.75" customHeight="1">
      <c r="A217" s="241" t="s">
        <v>410</v>
      </c>
      <c r="B217" s="242"/>
      <c r="C217" s="242"/>
      <c r="D217" s="2"/>
      <c r="E217" s="28">
        <v>3</v>
      </c>
    </row>
    <row r="218" spans="1:5" ht="30.75" customHeight="1">
      <c r="A218" s="241" t="s">
        <v>411</v>
      </c>
      <c r="B218" s="242"/>
      <c r="C218" s="242"/>
      <c r="D218" s="2"/>
      <c r="E218" s="28">
        <v>3</v>
      </c>
    </row>
    <row r="219" spans="1:5" ht="30.75" customHeight="1">
      <c r="A219" s="268" t="s">
        <v>412</v>
      </c>
      <c r="B219" s="269"/>
      <c r="C219" s="269"/>
      <c r="D219" s="2"/>
      <c r="E219" s="28">
        <v>3</v>
      </c>
    </row>
    <row r="220" spans="1:5" ht="30.75" customHeight="1">
      <c r="A220" s="289" t="s">
        <v>184</v>
      </c>
      <c r="B220" s="289"/>
      <c r="C220" s="289"/>
      <c r="D220" s="66">
        <f>SUM(D208:D219)</f>
        <v>0</v>
      </c>
      <c r="E220" s="29">
        <f>SUM(E208:E219)</f>
        <v>30</v>
      </c>
    </row>
    <row r="221" spans="1:5" ht="80.25" customHeight="1" thickBot="1">
      <c r="A221" s="77" t="s">
        <v>108</v>
      </c>
      <c r="B221" s="240" t="s">
        <v>134</v>
      </c>
      <c r="C221" s="240"/>
      <c r="D221" s="240"/>
    </row>
    <row r="222" spans="1:5" ht="30.75" customHeight="1">
      <c r="A222" s="280" t="s">
        <v>185</v>
      </c>
      <c r="B222" s="281"/>
      <c r="C222" s="68" t="s">
        <v>155</v>
      </c>
      <c r="D222" s="69" t="s">
        <v>156</v>
      </c>
    </row>
    <row r="223" spans="1:5" ht="30.75" customHeight="1" thickBot="1">
      <c r="A223" s="282"/>
      <c r="B223" s="283"/>
      <c r="C223" s="78">
        <f>D220</f>
        <v>0</v>
      </c>
      <c r="D223" s="71">
        <f>C223/30*100</f>
        <v>0</v>
      </c>
    </row>
    <row r="224" spans="1:5" ht="30.75" customHeight="1">
      <c r="A224" s="350"/>
      <c r="B224" s="351"/>
      <c r="C224" s="351"/>
      <c r="D224" s="352"/>
    </row>
    <row r="225" spans="1:5" ht="34.5" customHeight="1">
      <c r="A225" s="243" t="s">
        <v>182</v>
      </c>
      <c r="B225" s="244"/>
      <c r="C225" s="244"/>
      <c r="D225" s="353"/>
    </row>
    <row r="226" spans="1:5" ht="30.75" customHeight="1">
      <c r="A226" s="273" t="s">
        <v>419</v>
      </c>
      <c r="B226" s="274"/>
      <c r="C226" s="275"/>
      <c r="D226" s="57" t="s">
        <v>8</v>
      </c>
    </row>
    <row r="227" spans="1:5" ht="30.75" customHeight="1">
      <c r="A227" s="276" t="s">
        <v>188</v>
      </c>
      <c r="B227" s="277"/>
      <c r="C227" s="277"/>
      <c r="D227" s="58" t="s">
        <v>3</v>
      </c>
    </row>
    <row r="228" spans="1:5" ht="30.75" customHeight="1">
      <c r="A228" s="243" t="s">
        <v>63</v>
      </c>
      <c r="B228" s="244"/>
      <c r="C228" s="245"/>
      <c r="D228" s="176"/>
      <c r="E228" s="28">
        <v>3</v>
      </c>
    </row>
    <row r="229" spans="1:5" ht="30.75" customHeight="1">
      <c r="A229" s="243" t="s">
        <v>64</v>
      </c>
      <c r="B229" s="244"/>
      <c r="C229" s="245"/>
      <c r="D229" s="176"/>
      <c r="E229" s="28">
        <v>3</v>
      </c>
    </row>
    <row r="230" spans="1:5" ht="30.75" customHeight="1">
      <c r="A230" s="243" t="s">
        <v>65</v>
      </c>
      <c r="B230" s="244"/>
      <c r="C230" s="245"/>
      <c r="D230" s="176"/>
      <c r="E230" s="28">
        <v>3</v>
      </c>
    </row>
    <row r="231" spans="1:5" ht="30.75" customHeight="1">
      <c r="A231" s="273" t="s">
        <v>153</v>
      </c>
      <c r="B231" s="274"/>
      <c r="C231" s="275"/>
      <c r="D231" s="58" t="s">
        <v>3</v>
      </c>
    </row>
    <row r="232" spans="1:5" ht="30.75" customHeight="1">
      <c r="A232" s="243" t="s">
        <v>66</v>
      </c>
      <c r="B232" s="244"/>
      <c r="C232" s="245"/>
      <c r="D232" s="177"/>
      <c r="E232" s="28">
        <v>3</v>
      </c>
    </row>
    <row r="233" spans="1:5" ht="30.75" customHeight="1">
      <c r="A233" s="243" t="s">
        <v>67</v>
      </c>
      <c r="B233" s="244"/>
      <c r="C233" s="245"/>
      <c r="D233" s="177"/>
      <c r="E233" s="28">
        <v>3</v>
      </c>
    </row>
    <row r="234" spans="1:5" ht="30.75" customHeight="1">
      <c r="A234" s="243" t="s">
        <v>68</v>
      </c>
      <c r="B234" s="244"/>
      <c r="C234" s="245"/>
      <c r="D234" s="177"/>
      <c r="E234" s="28">
        <v>3</v>
      </c>
    </row>
    <row r="235" spans="1:5" ht="30.75" customHeight="1">
      <c r="A235" s="270" t="s">
        <v>388</v>
      </c>
      <c r="B235" s="271"/>
      <c r="C235" s="272"/>
      <c r="D235" s="58" t="s">
        <v>3</v>
      </c>
      <c r="E235" s="28"/>
    </row>
    <row r="236" spans="1:5" ht="30.75" customHeight="1">
      <c r="A236" s="243" t="s">
        <v>414</v>
      </c>
      <c r="B236" s="244"/>
      <c r="C236" s="245"/>
      <c r="D236" s="177"/>
      <c r="E236" s="28">
        <v>3</v>
      </c>
    </row>
    <row r="237" spans="1:5" ht="30.75" customHeight="1">
      <c r="A237" s="243" t="s">
        <v>415</v>
      </c>
      <c r="B237" s="244"/>
      <c r="C237" s="245"/>
      <c r="D237" s="177"/>
      <c r="E237" s="28">
        <v>3</v>
      </c>
    </row>
    <row r="238" spans="1:5" ht="30.75" customHeight="1">
      <c r="A238" s="243" t="s">
        <v>416</v>
      </c>
      <c r="B238" s="244"/>
      <c r="C238" s="245"/>
      <c r="D238" s="177"/>
      <c r="E238" s="28">
        <v>3</v>
      </c>
    </row>
    <row r="239" spans="1:5" ht="30.75" customHeight="1">
      <c r="A239" s="243" t="s">
        <v>417</v>
      </c>
      <c r="B239" s="244"/>
      <c r="C239" s="245"/>
      <c r="D239" s="177"/>
      <c r="E239" s="28">
        <v>3</v>
      </c>
    </row>
    <row r="240" spans="1:5" ht="30.75" customHeight="1">
      <c r="A240" s="243" t="s">
        <v>418</v>
      </c>
      <c r="B240" s="244"/>
      <c r="C240" s="245"/>
      <c r="D240" s="177"/>
      <c r="E240" s="28">
        <v>3</v>
      </c>
    </row>
    <row r="241" spans="1:5" ht="30.75" customHeight="1">
      <c r="A241" s="289" t="s">
        <v>186</v>
      </c>
      <c r="B241" s="289"/>
      <c r="C241" s="289"/>
      <c r="D241" s="66">
        <f>SUM(D228:D240)</f>
        <v>0</v>
      </c>
      <c r="E241" s="29">
        <f>SUM(E228:E240)</f>
        <v>33</v>
      </c>
    </row>
    <row r="242" spans="1:5" ht="80.25" customHeight="1" thickBot="1">
      <c r="A242" s="73" t="s">
        <v>108</v>
      </c>
      <c r="B242" s="240" t="s">
        <v>134</v>
      </c>
      <c r="C242" s="240"/>
      <c r="D242" s="240"/>
    </row>
    <row r="243" spans="1:5" ht="30.75" customHeight="1">
      <c r="A243" s="280" t="s">
        <v>187</v>
      </c>
      <c r="B243" s="281"/>
      <c r="C243" s="68" t="s">
        <v>155</v>
      </c>
      <c r="D243" s="69" t="s">
        <v>156</v>
      </c>
    </row>
    <row r="244" spans="1:5" ht="30.75" customHeight="1" thickBot="1">
      <c r="A244" s="282"/>
      <c r="B244" s="283"/>
      <c r="C244" s="79">
        <f>D241</f>
        <v>0</v>
      </c>
      <c r="D244" s="80">
        <f>C244/33*100</f>
        <v>0</v>
      </c>
    </row>
    <row r="245" spans="1:5" ht="30.75" customHeight="1">
      <c r="A245" s="347"/>
      <c r="B245" s="348"/>
      <c r="C245" s="348"/>
      <c r="D245" s="349"/>
    </row>
    <row r="246" spans="1:5" ht="30.75" customHeight="1">
      <c r="A246" s="241" t="s">
        <v>166</v>
      </c>
      <c r="B246" s="242"/>
      <c r="C246" s="242"/>
      <c r="D246" s="257"/>
    </row>
    <row r="247" spans="1:5" ht="30.75" customHeight="1">
      <c r="A247" s="276" t="s">
        <v>423</v>
      </c>
      <c r="B247" s="277"/>
      <c r="C247" s="277"/>
      <c r="D247" s="57" t="s">
        <v>8</v>
      </c>
    </row>
    <row r="248" spans="1:5" ht="30.75" customHeight="1">
      <c r="A248" s="276" t="s">
        <v>152</v>
      </c>
      <c r="B248" s="277"/>
      <c r="C248" s="277"/>
      <c r="D248" s="58" t="s">
        <v>3</v>
      </c>
    </row>
    <row r="249" spans="1:5" ht="30.75" customHeight="1">
      <c r="A249" s="243" t="s">
        <v>69</v>
      </c>
      <c r="B249" s="244"/>
      <c r="C249" s="245"/>
      <c r="D249" s="174"/>
      <c r="E249" s="28">
        <v>3</v>
      </c>
    </row>
    <row r="250" spans="1:5" ht="30.75" customHeight="1">
      <c r="A250" s="243" t="s">
        <v>70</v>
      </c>
      <c r="B250" s="244"/>
      <c r="C250" s="245"/>
      <c r="D250" s="174"/>
      <c r="E250" s="28">
        <v>3</v>
      </c>
    </row>
    <row r="251" spans="1:5" ht="30.75" customHeight="1">
      <c r="A251" s="243" t="s">
        <v>71</v>
      </c>
      <c r="B251" s="244"/>
      <c r="C251" s="245"/>
      <c r="D251" s="174"/>
      <c r="E251" s="28">
        <v>3</v>
      </c>
    </row>
    <row r="252" spans="1:5" ht="30.75" customHeight="1">
      <c r="A252" s="243" t="s">
        <v>72</v>
      </c>
      <c r="B252" s="244"/>
      <c r="C252" s="245"/>
      <c r="D252" s="174"/>
      <c r="E252" s="28">
        <v>3</v>
      </c>
    </row>
    <row r="253" spans="1:5" ht="30.75" customHeight="1">
      <c r="A253" s="243" t="s">
        <v>73</v>
      </c>
      <c r="B253" s="244"/>
      <c r="C253" s="245"/>
      <c r="D253" s="174"/>
      <c r="E253" s="28">
        <v>3</v>
      </c>
    </row>
    <row r="254" spans="1:5" ht="30.75" customHeight="1">
      <c r="A254" s="243" t="s">
        <v>74</v>
      </c>
      <c r="B254" s="244"/>
      <c r="C254" s="245"/>
      <c r="D254" s="174"/>
      <c r="E254" s="28">
        <v>3</v>
      </c>
    </row>
    <row r="255" spans="1:5" ht="30.75" customHeight="1">
      <c r="A255" s="243" t="s">
        <v>75</v>
      </c>
      <c r="B255" s="244"/>
      <c r="C255" s="245"/>
      <c r="D255" s="174"/>
      <c r="E255" s="28">
        <v>3</v>
      </c>
    </row>
    <row r="256" spans="1:5" ht="30.75" customHeight="1">
      <c r="A256" s="243" t="s">
        <v>76</v>
      </c>
      <c r="B256" s="244"/>
      <c r="C256" s="245"/>
      <c r="D256" s="174"/>
      <c r="E256" s="28">
        <v>3</v>
      </c>
    </row>
    <row r="257" spans="1:5" ht="30.75" customHeight="1">
      <c r="A257" s="243" t="s">
        <v>77</v>
      </c>
      <c r="B257" s="244"/>
      <c r="C257" s="245"/>
      <c r="D257" s="174"/>
      <c r="E257" s="28">
        <v>3</v>
      </c>
    </row>
    <row r="258" spans="1:5" ht="30.75" customHeight="1">
      <c r="A258" s="273" t="s">
        <v>153</v>
      </c>
      <c r="B258" s="274"/>
      <c r="C258" s="275"/>
      <c r="D258" s="58" t="s">
        <v>3</v>
      </c>
    </row>
    <row r="259" spans="1:5" ht="30.75" customHeight="1">
      <c r="A259" s="336" t="s">
        <v>540</v>
      </c>
      <c r="B259" s="337"/>
      <c r="C259" s="338"/>
      <c r="D259" s="2"/>
      <c r="E259" s="28">
        <v>3</v>
      </c>
    </row>
    <row r="260" spans="1:5" ht="30.75" customHeight="1">
      <c r="A260" s="243" t="s">
        <v>78</v>
      </c>
      <c r="B260" s="244"/>
      <c r="C260" s="245"/>
      <c r="D260" s="2"/>
      <c r="E260" s="28">
        <v>3</v>
      </c>
    </row>
    <row r="261" spans="1:5" ht="30.75" customHeight="1">
      <c r="A261" s="243" t="s">
        <v>79</v>
      </c>
      <c r="B261" s="244"/>
      <c r="C261" s="245"/>
      <c r="D261" s="2"/>
      <c r="E261" s="28">
        <v>3</v>
      </c>
    </row>
    <row r="262" spans="1:5" ht="30.75" customHeight="1">
      <c r="A262" s="243" t="s">
        <v>80</v>
      </c>
      <c r="B262" s="244"/>
      <c r="C262" s="245"/>
      <c r="D262" s="2"/>
      <c r="E262" s="28">
        <v>3</v>
      </c>
    </row>
    <row r="263" spans="1:5" ht="30.75" customHeight="1">
      <c r="A263" s="243" t="s">
        <v>81</v>
      </c>
      <c r="B263" s="244"/>
      <c r="C263" s="245"/>
      <c r="D263" s="2"/>
      <c r="E263" s="28">
        <v>3</v>
      </c>
    </row>
    <row r="264" spans="1:5" ht="30.75" customHeight="1">
      <c r="A264" s="243" t="s">
        <v>82</v>
      </c>
      <c r="B264" s="244"/>
      <c r="C264" s="245"/>
      <c r="D264" s="2"/>
      <c r="E264" s="28">
        <v>3</v>
      </c>
    </row>
    <row r="265" spans="1:5" ht="30.75" customHeight="1">
      <c r="A265" s="243" t="s">
        <v>83</v>
      </c>
      <c r="B265" s="244"/>
      <c r="C265" s="245"/>
      <c r="D265" s="2"/>
      <c r="E265" s="28">
        <v>3</v>
      </c>
    </row>
    <row r="266" spans="1:5" ht="30.75" customHeight="1">
      <c r="A266" s="243" t="s">
        <v>84</v>
      </c>
      <c r="B266" s="244"/>
      <c r="C266" s="245"/>
      <c r="D266" s="2"/>
      <c r="E266" s="28">
        <v>3</v>
      </c>
    </row>
    <row r="267" spans="1:5" ht="30.75" customHeight="1">
      <c r="A267" s="243" t="s">
        <v>85</v>
      </c>
      <c r="B267" s="244"/>
      <c r="C267" s="245"/>
      <c r="D267" s="2"/>
      <c r="E267" s="28">
        <v>3</v>
      </c>
    </row>
    <row r="268" spans="1:5" ht="30.75" customHeight="1">
      <c r="A268" s="270" t="s">
        <v>388</v>
      </c>
      <c r="B268" s="271"/>
      <c r="C268" s="272"/>
      <c r="D268" s="58" t="s">
        <v>3</v>
      </c>
      <c r="E268" s="28"/>
    </row>
    <row r="269" spans="1:5" ht="30.75" customHeight="1">
      <c r="A269" s="431" t="s">
        <v>420</v>
      </c>
      <c r="B269" s="432"/>
      <c r="C269" s="433"/>
      <c r="D269" s="2"/>
      <c r="E269" s="28">
        <v>3</v>
      </c>
    </row>
    <row r="270" spans="1:5" ht="30.75" customHeight="1">
      <c r="A270" s="431" t="s">
        <v>421</v>
      </c>
      <c r="B270" s="432"/>
      <c r="C270" s="433"/>
      <c r="D270" s="2"/>
      <c r="E270" s="28">
        <v>3</v>
      </c>
    </row>
    <row r="271" spans="1:5" ht="30.75" customHeight="1">
      <c r="A271" s="431" t="s">
        <v>422</v>
      </c>
      <c r="B271" s="432"/>
      <c r="C271" s="433"/>
      <c r="D271" s="2"/>
      <c r="E271" s="28">
        <v>3</v>
      </c>
    </row>
    <row r="272" spans="1:5" ht="30.75" customHeight="1">
      <c r="A272" s="289" t="s">
        <v>189</v>
      </c>
      <c r="B272" s="289"/>
      <c r="C272" s="289"/>
      <c r="D272" s="66">
        <f>SUM(D249:D271)</f>
        <v>0</v>
      </c>
      <c r="E272" s="29">
        <f>SUM(E249:E271)</f>
        <v>63</v>
      </c>
    </row>
    <row r="273" spans="1:5" ht="80.25" customHeight="1" thickBot="1">
      <c r="A273" s="67" t="s">
        <v>108</v>
      </c>
      <c r="B273" s="240" t="s">
        <v>134</v>
      </c>
      <c r="C273" s="240"/>
      <c r="D273" s="240"/>
    </row>
    <row r="274" spans="1:5" ht="30.75" customHeight="1">
      <c r="A274" s="280" t="s">
        <v>190</v>
      </c>
      <c r="B274" s="281"/>
      <c r="C274" s="68" t="s">
        <v>155</v>
      </c>
      <c r="D274" s="69" t="s">
        <v>156</v>
      </c>
    </row>
    <row r="275" spans="1:5" ht="30.75" customHeight="1" thickBot="1">
      <c r="A275" s="282"/>
      <c r="B275" s="283"/>
      <c r="C275" s="70">
        <f>D272</f>
        <v>0</v>
      </c>
      <c r="D275" s="71">
        <f>C275/63*100</f>
        <v>0</v>
      </c>
    </row>
    <row r="276" spans="1:5" ht="30.75" customHeight="1">
      <c r="A276" s="254"/>
      <c r="B276" s="255"/>
      <c r="C276" s="255"/>
      <c r="D276" s="256"/>
    </row>
    <row r="277" spans="1:5" ht="30.75" customHeight="1">
      <c r="A277" s="241" t="s">
        <v>183</v>
      </c>
      <c r="B277" s="242"/>
      <c r="C277" s="242"/>
      <c r="D277" s="257"/>
    </row>
    <row r="278" spans="1:5" ht="30.75" customHeight="1">
      <c r="A278" s="276" t="s">
        <v>426</v>
      </c>
      <c r="B278" s="277"/>
      <c r="C278" s="277"/>
      <c r="D278" s="57" t="s">
        <v>8</v>
      </c>
    </row>
    <row r="279" spans="1:5" ht="30.75" customHeight="1">
      <c r="A279" s="276" t="s">
        <v>167</v>
      </c>
      <c r="B279" s="277"/>
      <c r="C279" s="277"/>
      <c r="D279" s="58" t="s">
        <v>3</v>
      </c>
    </row>
    <row r="280" spans="1:5" ht="30.75" customHeight="1">
      <c r="A280" s="243" t="s">
        <v>86</v>
      </c>
      <c r="B280" s="244"/>
      <c r="C280" s="245"/>
      <c r="D280" s="174"/>
      <c r="E280" s="28">
        <v>3</v>
      </c>
    </row>
    <row r="281" spans="1:5" ht="30.75" customHeight="1">
      <c r="A281" s="243" t="s">
        <v>87</v>
      </c>
      <c r="B281" s="244"/>
      <c r="C281" s="245"/>
      <c r="D281" s="174"/>
      <c r="E281" s="28">
        <v>3</v>
      </c>
    </row>
    <row r="282" spans="1:5" ht="30.75" customHeight="1">
      <c r="A282" s="243" t="s">
        <v>88</v>
      </c>
      <c r="B282" s="244"/>
      <c r="C282" s="245"/>
      <c r="D282" s="174"/>
      <c r="E282" s="28">
        <v>3</v>
      </c>
    </row>
    <row r="283" spans="1:5" ht="30.75" customHeight="1">
      <c r="A283" s="243" t="s">
        <v>89</v>
      </c>
      <c r="B283" s="244"/>
      <c r="C283" s="245"/>
      <c r="D283" s="174"/>
      <c r="E283" s="28">
        <v>3</v>
      </c>
    </row>
    <row r="284" spans="1:5" ht="30.75" customHeight="1">
      <c r="A284" s="243" t="s">
        <v>90</v>
      </c>
      <c r="B284" s="244"/>
      <c r="C284" s="245"/>
      <c r="D284" s="174"/>
      <c r="E284" s="28">
        <v>3</v>
      </c>
    </row>
    <row r="285" spans="1:5" ht="30.75" customHeight="1">
      <c r="A285" s="243" t="s">
        <v>91</v>
      </c>
      <c r="B285" s="244"/>
      <c r="C285" s="245"/>
      <c r="D285" s="174"/>
      <c r="E285" s="28">
        <v>3</v>
      </c>
    </row>
    <row r="286" spans="1:5" ht="30.75" customHeight="1">
      <c r="A286" s="243" t="s">
        <v>92</v>
      </c>
      <c r="B286" s="244"/>
      <c r="C286" s="245"/>
      <c r="D286" s="174"/>
      <c r="E286" s="28">
        <v>3</v>
      </c>
    </row>
    <row r="287" spans="1:5" ht="30.75" customHeight="1">
      <c r="A287" s="243" t="s">
        <v>93</v>
      </c>
      <c r="B287" s="244"/>
      <c r="C287" s="245"/>
      <c r="D287" s="174"/>
      <c r="E287" s="28">
        <v>3</v>
      </c>
    </row>
    <row r="288" spans="1:5" ht="30.75" customHeight="1">
      <c r="A288" s="243" t="s">
        <v>94</v>
      </c>
      <c r="B288" s="244"/>
      <c r="C288" s="245"/>
      <c r="D288" s="174"/>
      <c r="E288" s="28">
        <v>3</v>
      </c>
    </row>
    <row r="289" spans="1:5" ht="30.75" customHeight="1">
      <c r="A289" s="243" t="s">
        <v>101</v>
      </c>
      <c r="B289" s="244"/>
      <c r="C289" s="245"/>
      <c r="D289" s="174"/>
      <c r="E289" s="28">
        <v>3</v>
      </c>
    </row>
    <row r="290" spans="1:5" ht="30.75" customHeight="1">
      <c r="A290" s="243" t="s">
        <v>102</v>
      </c>
      <c r="B290" s="244"/>
      <c r="C290" s="245"/>
      <c r="D290" s="174"/>
      <c r="E290" s="28">
        <v>3</v>
      </c>
    </row>
    <row r="291" spans="1:5" ht="30.75" customHeight="1">
      <c r="A291" s="243" t="s">
        <v>103</v>
      </c>
      <c r="B291" s="244"/>
      <c r="C291" s="245"/>
      <c r="D291" s="174"/>
      <c r="E291" s="28">
        <v>3</v>
      </c>
    </row>
    <row r="292" spans="1:5" ht="30.75" customHeight="1">
      <c r="A292" s="243" t="s">
        <v>104</v>
      </c>
      <c r="B292" s="244"/>
      <c r="C292" s="245"/>
      <c r="D292" s="174"/>
      <c r="E292" s="28">
        <v>3</v>
      </c>
    </row>
    <row r="293" spans="1:5" ht="30.75" customHeight="1">
      <c r="A293" s="273" t="s">
        <v>153</v>
      </c>
      <c r="B293" s="274"/>
      <c r="C293" s="275"/>
      <c r="D293" s="58" t="s">
        <v>3</v>
      </c>
    </row>
    <row r="294" spans="1:5" ht="30.75" customHeight="1">
      <c r="A294" s="243" t="s">
        <v>95</v>
      </c>
      <c r="B294" s="244"/>
      <c r="C294" s="245"/>
      <c r="D294" s="2"/>
      <c r="E294" s="28">
        <v>3</v>
      </c>
    </row>
    <row r="295" spans="1:5" ht="30.75" customHeight="1">
      <c r="A295" s="243" t="s">
        <v>96</v>
      </c>
      <c r="B295" s="244"/>
      <c r="C295" s="245"/>
      <c r="D295" s="2"/>
      <c r="E295" s="28">
        <v>3</v>
      </c>
    </row>
    <row r="296" spans="1:5" ht="30.75" customHeight="1">
      <c r="A296" s="243" t="s">
        <v>97</v>
      </c>
      <c r="B296" s="244"/>
      <c r="C296" s="245"/>
      <c r="D296" s="2"/>
      <c r="E296" s="28">
        <v>3</v>
      </c>
    </row>
    <row r="297" spans="1:5" ht="30.75" customHeight="1">
      <c r="A297" s="243" t="s">
        <v>98</v>
      </c>
      <c r="B297" s="244"/>
      <c r="C297" s="245"/>
      <c r="D297" s="2"/>
      <c r="E297" s="28">
        <v>3</v>
      </c>
    </row>
    <row r="298" spans="1:5" ht="30.75" customHeight="1">
      <c r="A298" s="243" t="s">
        <v>99</v>
      </c>
      <c r="B298" s="244"/>
      <c r="C298" s="245"/>
      <c r="D298" s="2"/>
      <c r="E298" s="28">
        <v>3</v>
      </c>
    </row>
    <row r="299" spans="1:5" ht="30.75" customHeight="1">
      <c r="A299" s="243" t="s">
        <v>100</v>
      </c>
      <c r="B299" s="244"/>
      <c r="C299" s="245"/>
      <c r="D299" s="2"/>
      <c r="E299" s="28">
        <v>3</v>
      </c>
    </row>
    <row r="300" spans="1:5" ht="30.75" customHeight="1">
      <c r="A300" s="270" t="s">
        <v>388</v>
      </c>
      <c r="B300" s="271"/>
      <c r="C300" s="272"/>
      <c r="D300" s="58" t="s">
        <v>3</v>
      </c>
      <c r="E300" s="28"/>
    </row>
    <row r="301" spans="1:5" ht="30.75" customHeight="1">
      <c r="A301" s="243" t="s">
        <v>424</v>
      </c>
      <c r="B301" s="244"/>
      <c r="C301" s="245"/>
      <c r="D301" s="2"/>
      <c r="E301" s="28">
        <v>3</v>
      </c>
    </row>
    <row r="302" spans="1:5" ht="30.75" customHeight="1">
      <c r="A302" s="243" t="s">
        <v>425</v>
      </c>
      <c r="B302" s="244"/>
      <c r="C302" s="245"/>
      <c r="D302" s="2"/>
      <c r="E302" s="28">
        <v>3</v>
      </c>
    </row>
    <row r="303" spans="1:5" ht="30.75" customHeight="1">
      <c r="A303" s="289" t="s">
        <v>191</v>
      </c>
      <c r="B303" s="289"/>
      <c r="C303" s="289"/>
      <c r="D303" s="66">
        <f>SUM(D280:D302)</f>
        <v>0</v>
      </c>
      <c r="E303" s="29">
        <f>SUM(E280:E302)</f>
        <v>63</v>
      </c>
    </row>
    <row r="304" spans="1:5" ht="80.25" customHeight="1" thickBot="1">
      <c r="A304" s="67" t="s">
        <v>108</v>
      </c>
      <c r="B304" s="240" t="s">
        <v>134</v>
      </c>
      <c r="C304" s="240"/>
      <c r="D304" s="240"/>
    </row>
    <row r="305" spans="1:5" ht="30.75" customHeight="1">
      <c r="A305" s="280" t="s">
        <v>192</v>
      </c>
      <c r="B305" s="281"/>
      <c r="C305" s="68" t="s">
        <v>155</v>
      </c>
      <c r="D305" s="69" t="s">
        <v>156</v>
      </c>
    </row>
    <row r="306" spans="1:5" ht="30.75" customHeight="1" thickBot="1">
      <c r="A306" s="282"/>
      <c r="B306" s="283"/>
      <c r="C306" s="79">
        <f>D303</f>
        <v>0</v>
      </c>
      <c r="D306" s="71">
        <f>C306/63*100</f>
        <v>0</v>
      </c>
    </row>
    <row r="307" spans="1:5" ht="30.75" customHeight="1" thickBot="1">
      <c r="A307" s="286"/>
      <c r="B307" s="287"/>
      <c r="C307" s="287"/>
      <c r="D307" s="288"/>
    </row>
    <row r="308" spans="1:5" ht="30.75" customHeight="1">
      <c r="A308" s="280" t="s">
        <v>193</v>
      </c>
      <c r="B308" s="281"/>
      <c r="C308" s="68" t="s">
        <v>179</v>
      </c>
      <c r="D308" s="74" t="s">
        <v>180</v>
      </c>
    </row>
    <row r="309" spans="1:5" ht="30.75" customHeight="1" thickBot="1">
      <c r="A309" s="282"/>
      <c r="B309" s="283"/>
      <c r="C309" s="81">
        <f>C223+C244+C275+C306</f>
        <v>0</v>
      </c>
      <c r="D309" s="76">
        <f>C309/189*100</f>
        <v>0</v>
      </c>
      <c r="E309" s="29">
        <f>E220+E241+E272+E303</f>
        <v>189</v>
      </c>
    </row>
    <row r="310" spans="1:5" ht="30.75" customHeight="1" thickBot="1">
      <c r="A310" s="286"/>
      <c r="B310" s="287"/>
      <c r="C310" s="287"/>
      <c r="D310" s="288"/>
    </row>
    <row r="311" spans="1:5" ht="30.75" customHeight="1">
      <c r="A311" s="267" t="s">
        <v>505</v>
      </c>
      <c r="B311" s="267"/>
      <c r="C311" s="267"/>
      <c r="D311" s="267"/>
    </row>
    <row r="312" spans="1:5" ht="47.25" customHeight="1">
      <c r="A312" s="329" t="s">
        <v>487</v>
      </c>
      <c r="B312" s="330"/>
      <c r="C312" s="330"/>
      <c r="D312" s="331"/>
    </row>
    <row r="313" spans="1:5" ht="30.75" customHeight="1">
      <c r="A313" s="273" t="s">
        <v>504</v>
      </c>
      <c r="B313" s="274"/>
      <c r="C313" s="275"/>
      <c r="D313" s="57" t="s">
        <v>8</v>
      </c>
    </row>
    <row r="314" spans="1:5" ht="30.75" customHeight="1">
      <c r="A314" s="273" t="s">
        <v>167</v>
      </c>
      <c r="B314" s="274"/>
      <c r="C314" s="275"/>
      <c r="D314" s="58" t="s">
        <v>3</v>
      </c>
    </row>
    <row r="315" spans="1:5" ht="30.75" customHeight="1">
      <c r="A315" s="243" t="s">
        <v>488</v>
      </c>
      <c r="B315" s="244"/>
      <c r="C315" s="245"/>
      <c r="D315" s="174"/>
      <c r="E315" s="28">
        <v>3</v>
      </c>
    </row>
    <row r="316" spans="1:5" ht="30.75" customHeight="1">
      <c r="A316" s="243" t="s">
        <v>489</v>
      </c>
      <c r="B316" s="244"/>
      <c r="C316" s="245"/>
      <c r="D316" s="174"/>
      <c r="E316" s="28">
        <v>3</v>
      </c>
    </row>
    <row r="317" spans="1:5" ht="30.75" customHeight="1">
      <c r="A317" s="243" t="s">
        <v>490</v>
      </c>
      <c r="B317" s="244"/>
      <c r="C317" s="245"/>
      <c r="D317" s="174"/>
      <c r="E317" s="28">
        <v>3</v>
      </c>
    </row>
    <row r="318" spans="1:5" ht="30.75" customHeight="1">
      <c r="A318" s="243" t="s">
        <v>491</v>
      </c>
      <c r="B318" s="244"/>
      <c r="C318" s="245"/>
      <c r="D318" s="174"/>
      <c r="E318" s="28">
        <v>3</v>
      </c>
    </row>
    <row r="319" spans="1:5" ht="30.75" customHeight="1">
      <c r="A319" s="243" t="s">
        <v>492</v>
      </c>
      <c r="B319" s="244"/>
      <c r="C319" s="245"/>
      <c r="D319" s="174"/>
      <c r="E319" s="28">
        <v>3</v>
      </c>
    </row>
    <row r="320" spans="1:5" ht="30.75" customHeight="1">
      <c r="A320" s="243" t="s">
        <v>493</v>
      </c>
      <c r="B320" s="244"/>
      <c r="C320" s="245"/>
      <c r="D320" s="174"/>
      <c r="E320" s="28">
        <v>3</v>
      </c>
    </row>
    <row r="321" spans="1:1008" ht="30.75" customHeight="1">
      <c r="A321" s="243" t="s">
        <v>494</v>
      </c>
      <c r="B321" s="244"/>
      <c r="C321" s="245"/>
      <c r="D321" s="174"/>
      <c r="E321" s="28">
        <v>3</v>
      </c>
    </row>
    <row r="322" spans="1:1008" ht="30.75" customHeight="1">
      <c r="A322" s="273" t="s">
        <v>153</v>
      </c>
      <c r="B322" s="274"/>
      <c r="C322" s="275"/>
      <c r="D322" s="58" t="s">
        <v>3</v>
      </c>
    </row>
    <row r="323" spans="1:1008" ht="30.75" customHeight="1">
      <c r="A323" s="243" t="s">
        <v>495</v>
      </c>
      <c r="B323" s="244"/>
      <c r="C323" s="245"/>
      <c r="D323" s="2"/>
      <c r="E323" s="28">
        <v>3</v>
      </c>
    </row>
    <row r="324" spans="1:1008" ht="30.75" customHeight="1">
      <c r="A324" s="243" t="s">
        <v>496</v>
      </c>
      <c r="B324" s="244"/>
      <c r="C324" s="245"/>
      <c r="D324" s="2"/>
      <c r="E324" s="28">
        <v>3</v>
      </c>
    </row>
    <row r="325" spans="1:1008" ht="30.75" customHeight="1">
      <c r="A325" s="243" t="s">
        <v>497</v>
      </c>
      <c r="B325" s="244"/>
      <c r="C325" s="245"/>
      <c r="D325" s="1"/>
      <c r="E325" s="28">
        <v>3</v>
      </c>
    </row>
    <row r="326" spans="1:1008" ht="30.75" customHeight="1">
      <c r="A326" s="243" t="s">
        <v>498</v>
      </c>
      <c r="B326" s="244"/>
      <c r="C326" s="245"/>
      <c r="D326" s="1"/>
      <c r="E326" s="28">
        <v>3</v>
      </c>
    </row>
    <row r="327" spans="1:1008" ht="30.75" customHeight="1">
      <c r="A327" s="243" t="s">
        <v>499</v>
      </c>
      <c r="B327" s="244"/>
      <c r="C327" s="245"/>
      <c r="D327" s="1"/>
      <c r="E327" s="28">
        <v>3</v>
      </c>
    </row>
    <row r="328" spans="1:1008" ht="30.75" customHeight="1">
      <c r="A328" s="273" t="s">
        <v>388</v>
      </c>
      <c r="B328" s="274"/>
      <c r="C328" s="275"/>
      <c r="D328" s="58" t="s">
        <v>3</v>
      </c>
      <c r="E328" s="28"/>
    </row>
    <row r="329" spans="1:1008" ht="30.75" customHeight="1">
      <c r="A329" s="243" t="s">
        <v>500</v>
      </c>
      <c r="B329" s="244"/>
      <c r="C329" s="245"/>
      <c r="D329" s="2"/>
      <c r="E329" s="28">
        <v>3</v>
      </c>
    </row>
    <row r="330" spans="1:1008" ht="30.75" customHeight="1">
      <c r="A330" s="243" t="s">
        <v>501</v>
      </c>
      <c r="B330" s="244"/>
      <c r="C330" s="245"/>
      <c r="D330" s="2"/>
      <c r="E330" s="28">
        <v>3</v>
      </c>
    </row>
    <row r="331" spans="1:1008" ht="30.75" customHeight="1">
      <c r="A331" s="243" t="s">
        <v>502</v>
      </c>
      <c r="B331" s="244"/>
      <c r="C331" s="245"/>
      <c r="D331" s="2"/>
      <c r="E331" s="28">
        <v>3</v>
      </c>
    </row>
    <row r="332" spans="1:1008" ht="30.75" customHeight="1">
      <c r="A332" s="243" t="s">
        <v>503</v>
      </c>
      <c r="B332" s="244"/>
      <c r="C332" s="245"/>
      <c r="D332" s="2"/>
      <c r="E332" s="28">
        <v>3</v>
      </c>
    </row>
    <row r="333" spans="1:1008" customFormat="1" ht="30.75" customHeight="1">
      <c r="A333" s="289" t="s">
        <v>194</v>
      </c>
      <c r="B333" s="289"/>
      <c r="C333" s="289"/>
      <c r="D333" s="66">
        <f>SUM(D315:D332)</f>
        <v>0</v>
      </c>
      <c r="E333" s="28">
        <f>SUM(E315:E332)</f>
        <v>48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80.25" customHeight="1" thickBot="1">
      <c r="A334" s="25" t="s">
        <v>108</v>
      </c>
      <c r="B334" s="240" t="s">
        <v>134</v>
      </c>
      <c r="C334" s="240"/>
      <c r="D334" s="240"/>
      <c r="E334" s="28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30.75" customHeight="1">
      <c r="A335" s="299" t="s">
        <v>536</v>
      </c>
      <c r="B335" s="300"/>
      <c r="C335" s="83" t="s">
        <v>155</v>
      </c>
      <c r="D335" s="84" t="s">
        <v>156</v>
      </c>
      <c r="E335" s="28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30.75" customHeight="1" thickBot="1">
      <c r="A336" s="282"/>
      <c r="B336" s="283"/>
      <c r="C336" s="79">
        <f>D333</f>
        <v>0</v>
      </c>
      <c r="D336" s="71">
        <f>C336/48*100</f>
        <v>0</v>
      </c>
      <c r="E336" s="28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30.75" customHeight="1" thickBot="1">
      <c r="A337" s="286"/>
      <c r="B337" s="287"/>
      <c r="C337" s="287"/>
      <c r="D337" s="288"/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.75" customHeight="1">
      <c r="A338" s="280" t="s">
        <v>195</v>
      </c>
      <c r="B338" s="281"/>
      <c r="C338" s="68" t="s">
        <v>179</v>
      </c>
      <c r="D338" s="74" t="s">
        <v>180</v>
      </c>
      <c r="E338" s="28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30.75" customHeight="1" thickBot="1">
      <c r="A339" s="282"/>
      <c r="B339" s="283"/>
      <c r="C339" s="85">
        <f>C336</f>
        <v>0</v>
      </c>
      <c r="D339" s="76">
        <f>C339/48*100</f>
        <v>0</v>
      </c>
      <c r="E339" s="28">
        <f>E333</f>
        <v>48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customFormat="1" ht="30.75" customHeight="1" thickBot="1">
      <c r="A340" s="279"/>
      <c r="B340" s="279"/>
      <c r="C340" s="279"/>
      <c r="D340" s="279"/>
      <c r="E340" s="28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82"/>
      <c r="DH340" s="82"/>
      <c r="DI340" s="82"/>
      <c r="DJ340" s="82"/>
      <c r="DK340" s="82"/>
      <c r="DL340" s="82"/>
      <c r="DM340" s="82"/>
      <c r="DN340" s="82"/>
      <c r="DO340" s="82"/>
      <c r="DP340" s="82"/>
      <c r="DQ340" s="82"/>
      <c r="DR340" s="82"/>
      <c r="DS340" s="82"/>
      <c r="DT340" s="82"/>
      <c r="DU340" s="82"/>
      <c r="DV340" s="82"/>
      <c r="DW340" s="82"/>
      <c r="DX340" s="82"/>
      <c r="DY340" s="82"/>
      <c r="DZ340" s="82"/>
      <c r="EA340" s="82"/>
      <c r="EB340" s="82"/>
      <c r="EC340" s="82"/>
      <c r="ED340" s="82"/>
      <c r="EE340" s="82"/>
      <c r="EF340" s="82"/>
      <c r="EG340" s="82"/>
      <c r="EH340" s="82"/>
      <c r="EI340" s="82"/>
      <c r="EJ340" s="82"/>
      <c r="EK340" s="82"/>
      <c r="EL340" s="82"/>
      <c r="EM340" s="82"/>
      <c r="EN340" s="82"/>
      <c r="EO340" s="82"/>
      <c r="EP340" s="82"/>
      <c r="EQ340" s="82"/>
      <c r="ER340" s="82"/>
      <c r="ES340" s="82"/>
      <c r="ET340" s="82"/>
      <c r="EU340" s="82"/>
      <c r="EV340" s="82"/>
      <c r="EW340" s="82"/>
      <c r="EX340" s="82"/>
      <c r="EY340" s="82"/>
      <c r="EZ340" s="82"/>
      <c r="FA340" s="82"/>
      <c r="FB340" s="82"/>
      <c r="FC340" s="82"/>
      <c r="FD340" s="82"/>
      <c r="FE340" s="82"/>
      <c r="FF340" s="82"/>
      <c r="FG340" s="82"/>
      <c r="FH340" s="82"/>
      <c r="FI340" s="82"/>
      <c r="FJ340" s="82"/>
      <c r="FK340" s="82"/>
      <c r="FL340" s="82"/>
      <c r="FM340" s="82"/>
      <c r="FN340" s="82"/>
      <c r="FO340" s="82"/>
      <c r="FP340" s="82"/>
      <c r="FQ340" s="82"/>
      <c r="FR340" s="82"/>
      <c r="FS340" s="82"/>
      <c r="FT340" s="82"/>
      <c r="FU340" s="82"/>
      <c r="FV340" s="82"/>
      <c r="FW340" s="82"/>
      <c r="FX340" s="82"/>
      <c r="FY340" s="82"/>
      <c r="FZ340" s="82"/>
      <c r="GA340" s="82"/>
      <c r="GB340" s="82"/>
      <c r="GC340" s="82"/>
      <c r="GD340" s="82"/>
      <c r="GE340" s="82"/>
      <c r="GF340" s="82"/>
      <c r="GG340" s="82"/>
      <c r="GH340" s="82"/>
      <c r="GI340" s="82"/>
      <c r="GJ340" s="82"/>
      <c r="GK340" s="82"/>
      <c r="GL340" s="82"/>
      <c r="GM340" s="82"/>
      <c r="GN340" s="82"/>
      <c r="GO340" s="82"/>
      <c r="GP340" s="82"/>
      <c r="GQ340" s="82"/>
      <c r="GR340" s="82"/>
      <c r="GS340" s="82"/>
      <c r="GT340" s="82"/>
      <c r="GU340" s="82"/>
      <c r="GV340" s="82"/>
      <c r="GW340" s="82"/>
      <c r="GX340" s="82"/>
      <c r="GY340" s="82"/>
      <c r="GZ340" s="82"/>
      <c r="HA340" s="82"/>
      <c r="HB340" s="82"/>
      <c r="HC340" s="82"/>
      <c r="HD340" s="82"/>
      <c r="HE340" s="82"/>
      <c r="HF340" s="82"/>
      <c r="HG340" s="82"/>
      <c r="HH340" s="82"/>
      <c r="HI340" s="82"/>
      <c r="HJ340" s="82"/>
      <c r="HK340" s="82"/>
      <c r="HL340" s="82"/>
      <c r="HM340" s="82"/>
      <c r="HN340" s="82"/>
      <c r="HO340" s="82"/>
      <c r="HP340" s="82"/>
      <c r="HQ340" s="82"/>
      <c r="HR340" s="82"/>
      <c r="HS340" s="82"/>
      <c r="HT340" s="82"/>
      <c r="HU340" s="82"/>
      <c r="HV340" s="82"/>
      <c r="HW340" s="82"/>
      <c r="HX340" s="82"/>
      <c r="HY340" s="82"/>
      <c r="HZ340" s="82"/>
      <c r="IA340" s="82"/>
      <c r="IB340" s="82"/>
      <c r="IC340" s="82"/>
      <c r="ID340" s="82"/>
      <c r="IE340" s="82"/>
      <c r="IF340" s="82"/>
      <c r="IG340" s="82"/>
      <c r="IH340" s="82"/>
      <c r="II340" s="82"/>
      <c r="IJ340" s="82"/>
      <c r="IK340" s="82"/>
      <c r="IL340" s="82"/>
      <c r="IM340" s="82"/>
      <c r="IN340" s="82"/>
      <c r="IO340" s="82"/>
      <c r="IP340" s="82"/>
      <c r="IQ340" s="82"/>
      <c r="IR340" s="82"/>
      <c r="IS340" s="82"/>
      <c r="IT340" s="82"/>
      <c r="IU340" s="82"/>
      <c r="IV340" s="82"/>
      <c r="IW340" s="82"/>
      <c r="IX340" s="82"/>
      <c r="IY340" s="82"/>
      <c r="IZ340" s="82"/>
      <c r="JA340" s="82"/>
      <c r="JB340" s="82"/>
      <c r="JC340" s="82"/>
      <c r="JD340" s="82"/>
      <c r="JE340" s="82"/>
      <c r="JF340" s="82"/>
      <c r="JG340" s="82"/>
      <c r="JH340" s="82"/>
      <c r="JI340" s="82"/>
      <c r="JJ340" s="82"/>
      <c r="JK340" s="82"/>
      <c r="JL340" s="82"/>
      <c r="JM340" s="82"/>
      <c r="JN340" s="82"/>
      <c r="JO340" s="82"/>
      <c r="JP340" s="82"/>
      <c r="JQ340" s="82"/>
      <c r="JR340" s="82"/>
      <c r="JS340" s="82"/>
      <c r="JT340" s="82"/>
      <c r="JU340" s="82"/>
      <c r="JV340" s="82"/>
      <c r="JW340" s="82"/>
      <c r="JX340" s="82"/>
      <c r="JY340" s="82"/>
      <c r="JZ340" s="82"/>
      <c r="KA340" s="82"/>
      <c r="KB340" s="82"/>
      <c r="KC340" s="82"/>
      <c r="KD340" s="82"/>
      <c r="KE340" s="82"/>
      <c r="KF340" s="82"/>
      <c r="KG340" s="82"/>
      <c r="KH340" s="82"/>
      <c r="KI340" s="82"/>
      <c r="KJ340" s="82"/>
      <c r="KK340" s="82"/>
      <c r="KL340" s="82"/>
      <c r="KM340" s="82"/>
      <c r="KN340" s="82"/>
      <c r="KO340" s="82"/>
      <c r="KP340" s="82"/>
      <c r="KQ340" s="82"/>
      <c r="KR340" s="82"/>
      <c r="KS340" s="82"/>
      <c r="KT340" s="82"/>
      <c r="KU340" s="82"/>
      <c r="KV340" s="82"/>
      <c r="KW340" s="82"/>
      <c r="KX340" s="82"/>
      <c r="KY340" s="82"/>
      <c r="KZ340" s="82"/>
      <c r="LA340" s="82"/>
      <c r="LB340" s="82"/>
      <c r="LC340" s="82"/>
      <c r="LD340" s="82"/>
      <c r="LE340" s="82"/>
      <c r="LF340" s="82"/>
      <c r="LG340" s="82"/>
      <c r="LH340" s="82"/>
      <c r="LI340" s="82"/>
      <c r="LJ340" s="82"/>
      <c r="LK340" s="82"/>
      <c r="LL340" s="82"/>
      <c r="LM340" s="82"/>
      <c r="LN340" s="82"/>
      <c r="LO340" s="82"/>
      <c r="LP340" s="82"/>
      <c r="LQ340" s="82"/>
      <c r="LR340" s="82"/>
      <c r="LS340" s="82"/>
      <c r="LT340" s="82"/>
      <c r="LU340" s="82"/>
      <c r="LV340" s="82"/>
      <c r="LW340" s="82"/>
      <c r="LX340" s="82"/>
      <c r="LY340" s="82"/>
      <c r="LZ340" s="82"/>
      <c r="MA340" s="82"/>
      <c r="MB340" s="82"/>
      <c r="MC340" s="82"/>
      <c r="MD340" s="82"/>
      <c r="ME340" s="82"/>
      <c r="MF340" s="82"/>
      <c r="MG340" s="82"/>
      <c r="MH340" s="82"/>
      <c r="MI340" s="82"/>
      <c r="MJ340" s="82"/>
      <c r="MK340" s="82"/>
      <c r="ML340" s="82"/>
      <c r="MM340" s="82"/>
      <c r="MN340" s="82"/>
      <c r="MO340" s="82"/>
      <c r="MP340" s="82"/>
      <c r="MQ340" s="82"/>
      <c r="MR340" s="82"/>
      <c r="MS340" s="82"/>
      <c r="MT340" s="82"/>
      <c r="MU340" s="82"/>
      <c r="MV340" s="82"/>
      <c r="MW340" s="82"/>
      <c r="MX340" s="82"/>
      <c r="MY340" s="82"/>
      <c r="MZ340" s="82"/>
      <c r="NA340" s="82"/>
      <c r="NB340" s="82"/>
      <c r="NC340" s="82"/>
      <c r="ND340" s="82"/>
      <c r="NE340" s="82"/>
      <c r="NF340" s="82"/>
      <c r="NG340" s="82"/>
      <c r="NH340" s="82"/>
      <c r="NI340" s="82"/>
      <c r="NJ340" s="82"/>
      <c r="NK340" s="82"/>
      <c r="NL340" s="82"/>
      <c r="NM340" s="82"/>
      <c r="NN340" s="82"/>
      <c r="NO340" s="82"/>
      <c r="NP340" s="82"/>
      <c r="NQ340" s="82"/>
      <c r="NR340" s="82"/>
      <c r="NS340" s="82"/>
      <c r="NT340" s="82"/>
      <c r="NU340" s="82"/>
      <c r="NV340" s="82"/>
      <c r="NW340" s="82"/>
      <c r="NX340" s="82"/>
      <c r="NY340" s="82"/>
      <c r="NZ340" s="82"/>
      <c r="OA340" s="82"/>
      <c r="OB340" s="82"/>
      <c r="OC340" s="82"/>
      <c r="OD340" s="82"/>
      <c r="OE340" s="82"/>
      <c r="OF340" s="82"/>
      <c r="OG340" s="82"/>
      <c r="OH340" s="82"/>
      <c r="OI340" s="82"/>
      <c r="OJ340" s="82"/>
      <c r="OK340" s="82"/>
      <c r="OL340" s="82"/>
      <c r="OM340" s="82"/>
      <c r="ON340" s="82"/>
      <c r="OO340" s="82"/>
      <c r="OP340" s="82"/>
      <c r="OQ340" s="82"/>
      <c r="OR340" s="82"/>
      <c r="OS340" s="82"/>
      <c r="OT340" s="82"/>
      <c r="OU340" s="82"/>
      <c r="OV340" s="82"/>
      <c r="OW340" s="82"/>
      <c r="OX340" s="82"/>
      <c r="OY340" s="82"/>
      <c r="OZ340" s="82"/>
      <c r="PA340" s="82"/>
      <c r="PB340" s="82"/>
      <c r="PC340" s="82"/>
      <c r="PD340" s="82"/>
      <c r="PE340" s="82"/>
      <c r="PF340" s="82"/>
      <c r="PG340" s="82"/>
      <c r="PH340" s="82"/>
      <c r="PI340" s="82"/>
      <c r="PJ340" s="82"/>
      <c r="PK340" s="82"/>
      <c r="PL340" s="82"/>
      <c r="PM340" s="82"/>
      <c r="PN340" s="82"/>
      <c r="PO340" s="82"/>
      <c r="PP340" s="82"/>
      <c r="PQ340" s="82"/>
      <c r="PR340" s="82"/>
      <c r="PS340" s="82"/>
      <c r="PT340" s="82"/>
      <c r="PU340" s="82"/>
      <c r="PV340" s="82"/>
      <c r="PW340" s="82"/>
      <c r="PX340" s="82"/>
      <c r="PY340" s="82"/>
      <c r="PZ340" s="82"/>
      <c r="QA340" s="82"/>
      <c r="QB340" s="82"/>
      <c r="QC340" s="82"/>
      <c r="QD340" s="82"/>
      <c r="QE340" s="82"/>
      <c r="QF340" s="82"/>
      <c r="QG340" s="82"/>
      <c r="QH340" s="82"/>
      <c r="QI340" s="82"/>
      <c r="QJ340" s="82"/>
      <c r="QK340" s="82"/>
      <c r="QL340" s="82"/>
      <c r="QM340" s="82"/>
      <c r="QN340" s="82"/>
      <c r="QO340" s="82"/>
      <c r="QP340" s="82"/>
      <c r="QQ340" s="82"/>
      <c r="QR340" s="82"/>
      <c r="QS340" s="82"/>
      <c r="QT340" s="82"/>
      <c r="QU340" s="82"/>
      <c r="QV340" s="82"/>
      <c r="QW340" s="82"/>
      <c r="QX340" s="82"/>
      <c r="QY340" s="82"/>
      <c r="QZ340" s="82"/>
      <c r="RA340" s="82"/>
      <c r="RB340" s="82"/>
      <c r="RC340" s="82"/>
      <c r="RD340" s="82"/>
      <c r="RE340" s="82"/>
      <c r="RF340" s="82"/>
      <c r="RG340" s="82"/>
      <c r="RH340" s="82"/>
      <c r="RI340" s="82"/>
      <c r="RJ340" s="82"/>
      <c r="RK340" s="82"/>
      <c r="RL340" s="82"/>
      <c r="RM340" s="82"/>
      <c r="RN340" s="82"/>
      <c r="RO340" s="82"/>
      <c r="RP340" s="82"/>
      <c r="RQ340" s="82"/>
      <c r="RR340" s="82"/>
      <c r="RS340" s="82"/>
      <c r="RT340" s="82"/>
      <c r="RU340" s="82"/>
      <c r="RV340" s="82"/>
      <c r="RW340" s="82"/>
      <c r="RX340" s="82"/>
      <c r="RY340" s="82"/>
      <c r="RZ340" s="82"/>
      <c r="SA340" s="82"/>
      <c r="SB340" s="82"/>
      <c r="SC340" s="82"/>
      <c r="SD340" s="82"/>
      <c r="SE340" s="82"/>
      <c r="SF340" s="82"/>
      <c r="SG340" s="82"/>
      <c r="SH340" s="82"/>
      <c r="SI340" s="82"/>
      <c r="SJ340" s="82"/>
      <c r="SK340" s="82"/>
      <c r="SL340" s="82"/>
      <c r="SM340" s="82"/>
      <c r="SN340" s="82"/>
      <c r="SO340" s="82"/>
      <c r="SP340" s="82"/>
      <c r="SQ340" s="82"/>
      <c r="SR340" s="82"/>
      <c r="SS340" s="82"/>
      <c r="ST340" s="82"/>
      <c r="SU340" s="82"/>
      <c r="SV340" s="82"/>
      <c r="SW340" s="82"/>
      <c r="SX340" s="82"/>
      <c r="SY340" s="82"/>
      <c r="SZ340" s="82"/>
      <c r="TA340" s="82"/>
      <c r="TB340" s="82"/>
      <c r="TC340" s="82"/>
      <c r="TD340" s="82"/>
      <c r="TE340" s="82"/>
      <c r="TF340" s="82"/>
      <c r="TG340" s="82"/>
      <c r="TH340" s="82"/>
      <c r="TI340" s="82"/>
      <c r="TJ340" s="82"/>
      <c r="TK340" s="82"/>
      <c r="TL340" s="82"/>
      <c r="TM340" s="82"/>
      <c r="TN340" s="82"/>
      <c r="TO340" s="82"/>
      <c r="TP340" s="82"/>
      <c r="TQ340" s="82"/>
      <c r="TR340" s="82"/>
      <c r="TS340" s="82"/>
      <c r="TT340" s="82"/>
      <c r="TU340" s="82"/>
      <c r="TV340" s="82"/>
      <c r="TW340" s="82"/>
      <c r="TX340" s="82"/>
      <c r="TY340" s="82"/>
      <c r="TZ340" s="82"/>
      <c r="UA340" s="82"/>
      <c r="UB340" s="82"/>
      <c r="UC340" s="82"/>
      <c r="UD340" s="82"/>
      <c r="UE340" s="82"/>
      <c r="UF340" s="82"/>
      <c r="UG340" s="82"/>
      <c r="UH340" s="82"/>
      <c r="UI340" s="82"/>
      <c r="UJ340" s="82"/>
      <c r="UK340" s="82"/>
      <c r="UL340" s="82"/>
      <c r="UM340" s="82"/>
      <c r="UN340" s="82"/>
      <c r="UO340" s="82"/>
      <c r="UP340" s="82"/>
      <c r="UQ340" s="82"/>
      <c r="UR340" s="82"/>
      <c r="US340" s="82"/>
      <c r="UT340" s="82"/>
      <c r="UU340" s="82"/>
      <c r="UV340" s="82"/>
      <c r="UW340" s="82"/>
      <c r="UX340" s="82"/>
      <c r="UY340" s="82"/>
      <c r="UZ340" s="82"/>
      <c r="VA340" s="82"/>
      <c r="VB340" s="82"/>
      <c r="VC340" s="82"/>
      <c r="VD340" s="82"/>
      <c r="VE340" s="82"/>
      <c r="VF340" s="82"/>
      <c r="VG340" s="82"/>
      <c r="VH340" s="82"/>
      <c r="VI340" s="82"/>
      <c r="VJ340" s="82"/>
      <c r="VK340" s="82"/>
      <c r="VL340" s="82"/>
      <c r="VM340" s="82"/>
      <c r="VN340" s="82"/>
      <c r="VO340" s="82"/>
      <c r="VP340" s="82"/>
      <c r="VQ340" s="82"/>
      <c r="VR340" s="82"/>
      <c r="VS340" s="82"/>
      <c r="VT340" s="82"/>
      <c r="VU340" s="82"/>
      <c r="VV340" s="82"/>
      <c r="VW340" s="82"/>
      <c r="VX340" s="82"/>
      <c r="VY340" s="82"/>
      <c r="VZ340" s="82"/>
      <c r="WA340" s="82"/>
      <c r="WB340" s="82"/>
      <c r="WC340" s="82"/>
      <c r="WD340" s="82"/>
      <c r="WE340" s="82"/>
      <c r="WF340" s="82"/>
      <c r="WG340" s="82"/>
      <c r="WH340" s="82"/>
      <c r="WI340" s="82"/>
      <c r="WJ340" s="82"/>
      <c r="WK340" s="82"/>
      <c r="WL340" s="82"/>
      <c r="WM340" s="82"/>
      <c r="WN340" s="82"/>
      <c r="WO340" s="82"/>
      <c r="WP340" s="82"/>
      <c r="WQ340" s="82"/>
      <c r="WR340" s="82"/>
      <c r="WS340" s="82"/>
      <c r="WT340" s="82"/>
      <c r="WU340" s="82"/>
      <c r="WV340" s="82"/>
      <c r="WW340" s="82"/>
      <c r="WX340" s="82"/>
      <c r="WY340" s="82"/>
      <c r="WZ340" s="82"/>
      <c r="XA340" s="82"/>
      <c r="XB340" s="82"/>
      <c r="XC340" s="82"/>
      <c r="XD340" s="82"/>
      <c r="XE340" s="82"/>
      <c r="XF340" s="82"/>
      <c r="XG340" s="82"/>
      <c r="XH340" s="82"/>
      <c r="XI340" s="82"/>
      <c r="XJ340" s="82"/>
      <c r="XK340" s="82"/>
      <c r="XL340" s="82"/>
      <c r="XM340" s="82"/>
      <c r="XN340" s="82"/>
      <c r="XO340" s="82"/>
      <c r="XP340" s="82"/>
      <c r="XQ340" s="82"/>
      <c r="XR340" s="82"/>
      <c r="XS340" s="82"/>
      <c r="XT340" s="82"/>
      <c r="XU340" s="82"/>
      <c r="XV340" s="82"/>
      <c r="XW340" s="82"/>
      <c r="XX340" s="82"/>
      <c r="XY340" s="82"/>
      <c r="XZ340" s="82"/>
      <c r="YA340" s="82"/>
      <c r="YB340" s="82"/>
      <c r="YC340" s="82"/>
      <c r="YD340" s="82"/>
      <c r="YE340" s="82"/>
      <c r="YF340" s="82"/>
      <c r="YG340" s="82"/>
      <c r="YH340" s="82"/>
      <c r="YI340" s="82"/>
      <c r="YJ340" s="82"/>
      <c r="YK340" s="82"/>
      <c r="YL340" s="82"/>
      <c r="YM340" s="82"/>
      <c r="YN340" s="82"/>
      <c r="YO340" s="82"/>
      <c r="YP340" s="82"/>
      <c r="YQ340" s="82"/>
      <c r="YR340" s="82"/>
      <c r="YS340" s="82"/>
      <c r="YT340" s="82"/>
      <c r="YU340" s="82"/>
      <c r="YV340" s="82"/>
      <c r="YW340" s="82"/>
      <c r="YX340" s="82"/>
      <c r="YY340" s="82"/>
      <c r="YZ340" s="82"/>
      <c r="ZA340" s="82"/>
      <c r="ZB340" s="82"/>
      <c r="ZC340" s="82"/>
      <c r="ZD340" s="82"/>
      <c r="ZE340" s="82"/>
      <c r="ZF340" s="82"/>
      <c r="ZG340" s="82"/>
      <c r="ZH340" s="82"/>
      <c r="ZI340" s="82"/>
      <c r="ZJ340" s="82"/>
      <c r="ZK340" s="82"/>
      <c r="ZL340" s="82"/>
      <c r="ZM340" s="82"/>
      <c r="ZN340" s="82"/>
      <c r="ZO340" s="82"/>
      <c r="ZP340" s="82"/>
      <c r="ZQ340" s="82"/>
      <c r="ZR340" s="82"/>
      <c r="ZS340" s="82"/>
      <c r="ZT340" s="82"/>
      <c r="ZU340" s="82"/>
      <c r="ZV340" s="82"/>
      <c r="ZW340" s="82"/>
      <c r="ZX340" s="82"/>
      <c r="ZY340" s="82"/>
      <c r="ZZ340" s="82"/>
      <c r="AAA340" s="82"/>
      <c r="AAB340" s="82"/>
      <c r="AAC340" s="82"/>
      <c r="AAD340" s="82"/>
      <c r="AAE340" s="82"/>
      <c r="AAF340" s="82"/>
      <c r="AAG340" s="82"/>
      <c r="AAH340" s="82"/>
      <c r="AAI340" s="82"/>
      <c r="AAJ340" s="82"/>
      <c r="AAK340" s="82"/>
      <c r="AAL340" s="82"/>
      <c r="AAM340" s="82"/>
      <c r="AAN340" s="82"/>
      <c r="AAO340" s="82"/>
      <c r="AAP340" s="82"/>
      <c r="AAQ340" s="82"/>
      <c r="AAR340" s="82"/>
      <c r="AAS340" s="82"/>
      <c r="AAT340" s="82"/>
      <c r="AAU340" s="82"/>
      <c r="AAV340" s="82"/>
      <c r="AAW340" s="82"/>
      <c r="AAX340" s="82"/>
      <c r="AAY340" s="82"/>
      <c r="AAZ340" s="82"/>
      <c r="ABA340" s="82"/>
      <c r="ABB340" s="82"/>
      <c r="ABC340" s="82"/>
      <c r="ABD340" s="82"/>
      <c r="ABE340" s="82"/>
      <c r="ABF340" s="82"/>
      <c r="ABG340" s="82"/>
      <c r="ABH340" s="82"/>
      <c r="ABI340" s="82"/>
      <c r="ABJ340" s="82"/>
      <c r="ABK340" s="82"/>
      <c r="ABL340" s="82"/>
      <c r="ABM340" s="82"/>
      <c r="ABN340" s="82"/>
      <c r="ABO340" s="82"/>
      <c r="ABP340" s="82"/>
      <c r="ABQ340" s="82"/>
      <c r="ABR340" s="82"/>
      <c r="ABS340" s="82"/>
      <c r="ABT340" s="82"/>
      <c r="ABU340" s="82"/>
      <c r="ABV340" s="82"/>
      <c r="ABW340" s="82"/>
      <c r="ABX340" s="82"/>
      <c r="ABY340" s="82"/>
      <c r="ABZ340" s="82"/>
      <c r="ACA340" s="82"/>
      <c r="ACB340" s="82"/>
      <c r="ACC340" s="82"/>
      <c r="ACD340" s="82"/>
      <c r="ACE340" s="82"/>
      <c r="ACF340" s="82"/>
      <c r="ACG340" s="82"/>
      <c r="ACH340" s="82"/>
      <c r="ACI340" s="82"/>
      <c r="ACJ340" s="82"/>
      <c r="ACK340" s="82"/>
      <c r="ACL340" s="82"/>
      <c r="ACM340" s="82"/>
      <c r="ACN340" s="82"/>
      <c r="ACO340" s="82"/>
      <c r="ACP340" s="82"/>
      <c r="ACQ340" s="82"/>
      <c r="ACR340" s="82"/>
      <c r="ACS340" s="82"/>
      <c r="ACT340" s="82"/>
      <c r="ACU340" s="82"/>
      <c r="ACV340" s="82"/>
      <c r="ACW340" s="82"/>
      <c r="ACX340" s="82"/>
      <c r="ACY340" s="82"/>
      <c r="ACZ340" s="82"/>
      <c r="ADA340" s="82"/>
      <c r="ADB340" s="82"/>
      <c r="ADC340" s="82"/>
      <c r="ADD340" s="82"/>
      <c r="ADE340" s="82"/>
      <c r="ADF340" s="82"/>
      <c r="ADG340" s="82"/>
      <c r="ADH340" s="82"/>
      <c r="ADI340" s="82"/>
      <c r="ADJ340" s="82"/>
      <c r="ADK340" s="82"/>
      <c r="ADL340" s="82"/>
      <c r="ADM340" s="82"/>
      <c r="ADN340" s="82"/>
      <c r="ADO340" s="82"/>
      <c r="ADP340" s="82"/>
      <c r="ADQ340" s="82"/>
      <c r="ADR340" s="82"/>
      <c r="ADS340" s="82"/>
      <c r="ADT340" s="82"/>
      <c r="ADU340" s="82"/>
      <c r="ADV340" s="82"/>
      <c r="ADW340" s="82"/>
      <c r="ADX340" s="82"/>
      <c r="ADY340" s="82"/>
      <c r="ADZ340" s="82"/>
      <c r="AEA340" s="82"/>
      <c r="AEB340" s="82"/>
      <c r="AEC340" s="82"/>
      <c r="AED340" s="82"/>
      <c r="AEE340" s="82"/>
      <c r="AEF340" s="82"/>
      <c r="AEG340" s="82"/>
      <c r="AEH340" s="82"/>
      <c r="AEI340" s="82"/>
      <c r="AEJ340" s="82"/>
      <c r="AEK340" s="82"/>
      <c r="AEL340" s="82"/>
      <c r="AEM340" s="82"/>
      <c r="AEN340" s="82"/>
      <c r="AEO340" s="82"/>
      <c r="AEP340" s="82"/>
      <c r="AEQ340" s="82"/>
      <c r="AER340" s="82"/>
      <c r="AES340" s="82"/>
      <c r="AET340" s="82"/>
      <c r="AEU340" s="82"/>
      <c r="AEV340" s="82"/>
      <c r="AEW340" s="82"/>
      <c r="AEX340" s="82"/>
      <c r="AEY340" s="82"/>
      <c r="AEZ340" s="82"/>
      <c r="AFA340" s="82"/>
      <c r="AFB340" s="82"/>
      <c r="AFC340" s="82"/>
      <c r="AFD340" s="82"/>
      <c r="AFE340" s="82"/>
      <c r="AFF340" s="82"/>
      <c r="AFG340" s="82"/>
      <c r="AFH340" s="82"/>
      <c r="AFI340" s="82"/>
      <c r="AFJ340" s="82"/>
      <c r="AFK340" s="82"/>
      <c r="AFL340" s="82"/>
      <c r="AFM340" s="82"/>
      <c r="AFN340" s="82"/>
      <c r="AFO340" s="82"/>
      <c r="AFP340" s="82"/>
      <c r="AFQ340" s="82"/>
      <c r="AFR340" s="82"/>
      <c r="AFS340" s="82"/>
      <c r="AFT340" s="82"/>
      <c r="AFU340" s="82"/>
      <c r="AFV340" s="82"/>
      <c r="AFW340" s="82"/>
      <c r="AFX340" s="82"/>
      <c r="AFY340" s="82"/>
      <c r="AFZ340" s="82"/>
      <c r="AGA340" s="82"/>
      <c r="AGB340" s="82"/>
      <c r="AGC340" s="82"/>
      <c r="AGD340" s="82"/>
      <c r="AGE340" s="82"/>
      <c r="AGF340" s="82"/>
      <c r="AGG340" s="82"/>
      <c r="AGH340" s="82"/>
      <c r="AGI340" s="82"/>
      <c r="AGJ340" s="82"/>
      <c r="AGK340" s="82"/>
      <c r="AGL340" s="82"/>
      <c r="AGM340" s="82"/>
      <c r="AGN340" s="82"/>
      <c r="AGO340" s="82"/>
      <c r="AGP340" s="82"/>
      <c r="AGQ340" s="82"/>
      <c r="AGR340" s="82"/>
      <c r="AGS340" s="82"/>
      <c r="AGT340" s="82"/>
      <c r="AGU340" s="82"/>
      <c r="AGV340" s="82"/>
      <c r="AGW340" s="82"/>
      <c r="AGX340" s="82"/>
      <c r="AGY340" s="82"/>
      <c r="AGZ340" s="82"/>
      <c r="AHA340" s="82"/>
      <c r="AHB340" s="82"/>
      <c r="AHC340" s="82"/>
      <c r="AHD340" s="82"/>
      <c r="AHE340" s="82"/>
      <c r="AHF340" s="82"/>
      <c r="AHG340" s="82"/>
      <c r="AHH340" s="82"/>
      <c r="AHI340" s="82"/>
      <c r="AHJ340" s="82"/>
      <c r="AHK340" s="82"/>
      <c r="AHL340" s="82"/>
      <c r="AHM340" s="82"/>
      <c r="AHN340" s="82"/>
      <c r="AHO340" s="82"/>
      <c r="AHP340" s="82"/>
      <c r="AHQ340" s="82"/>
      <c r="AHR340" s="82"/>
      <c r="AHS340" s="82"/>
      <c r="AHT340" s="82"/>
      <c r="AHU340" s="82"/>
      <c r="AHV340" s="82"/>
      <c r="AHW340" s="82"/>
      <c r="AHX340" s="82"/>
      <c r="AHY340" s="82"/>
      <c r="AHZ340" s="82"/>
      <c r="AIA340" s="82"/>
      <c r="AIB340" s="82"/>
      <c r="AIC340" s="82"/>
      <c r="AID340" s="82"/>
      <c r="AIE340" s="82"/>
      <c r="AIF340" s="82"/>
      <c r="AIG340" s="82"/>
      <c r="AIH340" s="82"/>
      <c r="AII340" s="82"/>
      <c r="AIJ340" s="82"/>
      <c r="AIK340" s="82"/>
      <c r="AIL340" s="82"/>
      <c r="AIM340" s="82"/>
      <c r="AIN340" s="82"/>
      <c r="AIO340" s="82"/>
      <c r="AIP340" s="82"/>
      <c r="AIQ340" s="82"/>
      <c r="AIR340" s="82"/>
      <c r="AIS340" s="82"/>
      <c r="AIT340" s="82"/>
      <c r="AIU340" s="82"/>
      <c r="AIV340" s="82"/>
      <c r="AIW340" s="82"/>
      <c r="AIX340" s="82"/>
      <c r="AIY340" s="82"/>
      <c r="AIZ340" s="82"/>
      <c r="AJA340" s="82"/>
      <c r="AJB340" s="82"/>
      <c r="AJC340" s="82"/>
      <c r="AJD340" s="82"/>
      <c r="AJE340" s="82"/>
      <c r="AJF340" s="82"/>
      <c r="AJG340" s="82"/>
      <c r="AJH340" s="82"/>
      <c r="AJI340" s="82"/>
      <c r="AJJ340" s="82"/>
      <c r="AJK340" s="82"/>
      <c r="AJL340" s="82"/>
      <c r="AJM340" s="82"/>
      <c r="AJN340" s="82"/>
      <c r="AJO340" s="82"/>
      <c r="AJP340" s="82"/>
      <c r="AJQ340" s="82"/>
      <c r="AJR340" s="82"/>
      <c r="AJS340" s="82"/>
      <c r="AJT340" s="82"/>
      <c r="AJU340" s="82"/>
      <c r="AJV340" s="82"/>
      <c r="AJW340" s="82"/>
      <c r="AJX340" s="82"/>
      <c r="AJY340" s="82"/>
      <c r="AJZ340" s="82"/>
      <c r="AKA340" s="82"/>
      <c r="AKB340" s="82"/>
      <c r="AKC340" s="82"/>
      <c r="AKD340" s="82"/>
      <c r="AKE340" s="82"/>
      <c r="AKF340" s="82"/>
      <c r="AKG340" s="82"/>
      <c r="AKH340" s="82"/>
      <c r="AKI340" s="82"/>
      <c r="AKJ340" s="82"/>
      <c r="AKK340" s="82"/>
      <c r="AKL340" s="82"/>
      <c r="AKM340" s="82"/>
      <c r="AKN340" s="82"/>
      <c r="AKO340" s="82"/>
      <c r="AKP340" s="82"/>
      <c r="AKQ340" s="82"/>
      <c r="AKR340" s="82"/>
      <c r="AKS340" s="82"/>
      <c r="AKT340" s="82"/>
      <c r="AKU340" s="82"/>
      <c r="AKV340" s="82"/>
      <c r="AKW340" s="82"/>
      <c r="AKX340" s="82"/>
      <c r="AKY340" s="82"/>
      <c r="AKZ340" s="82"/>
      <c r="ALA340" s="82"/>
      <c r="ALB340" s="82"/>
      <c r="ALC340" s="82"/>
      <c r="ALD340" s="82"/>
      <c r="ALE340" s="82"/>
      <c r="ALF340" s="82"/>
      <c r="ALG340" s="82"/>
      <c r="ALH340" s="82"/>
      <c r="ALI340" s="82"/>
      <c r="ALJ340" s="82"/>
      <c r="ALK340" s="82"/>
      <c r="ALL340" s="82"/>
      <c r="ALM340" s="82"/>
      <c r="ALN340" s="82"/>
      <c r="ALO340" s="82"/>
      <c r="ALP340" s="82"/>
      <c r="ALQ340" s="82"/>
      <c r="ALR340" s="82"/>
      <c r="ALS340" s="82"/>
      <c r="ALT340" s="82"/>
    </row>
    <row r="341" spans="1:1008" ht="30.75" customHeight="1" thickBot="1">
      <c r="A341" s="280" t="s">
        <v>196</v>
      </c>
      <c r="B341" s="281"/>
      <c r="C341" s="86" t="s">
        <v>143</v>
      </c>
      <c r="D341" s="87" t="s">
        <v>144</v>
      </c>
      <c r="E341" s="29">
        <f>E339+E309+E202</f>
        <v>432</v>
      </c>
    </row>
    <row r="342" spans="1:1008" ht="30.75" customHeight="1">
      <c r="A342" s="326" t="s">
        <v>485</v>
      </c>
      <c r="B342" s="327"/>
      <c r="C342" s="318">
        <f>C202+C309+C339</f>
        <v>0</v>
      </c>
      <c r="D342" s="320">
        <f>C342/432*100</f>
        <v>0</v>
      </c>
    </row>
    <row r="343" spans="1:1008" ht="30.75" customHeight="1" thickBot="1">
      <c r="A343" s="322" t="s">
        <v>197</v>
      </c>
      <c r="B343" s="323"/>
      <c r="C343" s="319"/>
      <c r="D343" s="321"/>
    </row>
    <row r="344" spans="1:1008" ht="30.75" customHeight="1" thickBot="1">
      <c r="A344" s="324"/>
      <c r="B344" s="325"/>
      <c r="C344" s="287"/>
      <c r="D344" s="288"/>
    </row>
    <row r="345" spans="1:1008" ht="30.75" customHeight="1" thickBot="1">
      <c r="A345" s="316" t="s">
        <v>198</v>
      </c>
      <c r="B345" s="316"/>
      <c r="C345" s="316"/>
      <c r="D345" s="316"/>
    </row>
    <row r="346" spans="1:1008" ht="30.75" customHeight="1" thickBot="1">
      <c r="A346" s="328" t="s">
        <v>113</v>
      </c>
      <c r="B346" s="328"/>
      <c r="C346" s="328"/>
      <c r="D346" s="328"/>
    </row>
    <row r="347" spans="1:1008" ht="30.75" customHeight="1">
      <c r="A347" s="317" t="s">
        <v>199</v>
      </c>
      <c r="B347" s="306"/>
      <c r="C347" s="306" t="s">
        <v>200</v>
      </c>
      <c r="D347" s="307"/>
    </row>
    <row r="348" spans="1:1008" ht="30.75" customHeight="1">
      <c r="A348" s="308" t="s">
        <v>5</v>
      </c>
      <c r="B348" s="309"/>
      <c r="C348" s="310" t="s">
        <v>201</v>
      </c>
      <c r="D348" s="311"/>
    </row>
    <row r="349" spans="1:1008" ht="30.75" customHeight="1" thickBot="1">
      <c r="A349" s="312" t="s">
        <v>202</v>
      </c>
      <c r="B349" s="313"/>
      <c r="C349" s="314" t="s">
        <v>7</v>
      </c>
      <c r="D349" s="315"/>
    </row>
    <row r="350" spans="1:1008" ht="45.75" customHeight="1" thickBot="1">
      <c r="A350" s="305" t="s">
        <v>203</v>
      </c>
      <c r="B350" s="305"/>
      <c r="C350" s="305"/>
      <c r="D350" s="305"/>
    </row>
    <row r="351" spans="1:1008" ht="30.75" customHeight="1" thickBot="1">
      <c r="A351" s="88" t="s">
        <v>204</v>
      </c>
      <c r="B351" s="89" t="s">
        <v>205</v>
      </c>
      <c r="C351" s="89" t="s">
        <v>206</v>
      </c>
      <c r="D351" s="90" t="s">
        <v>107</v>
      </c>
    </row>
    <row r="352" spans="1:1008" ht="30.75" customHeight="1">
      <c r="A352" s="91" t="s">
        <v>207</v>
      </c>
      <c r="B352" s="92">
        <v>1</v>
      </c>
      <c r="C352" s="92" t="e">
        <f>C59</f>
        <v>#VALUE!</v>
      </c>
      <c r="D352" s="93" t="e">
        <f>D59</f>
        <v>#VALUE!</v>
      </c>
    </row>
    <row r="353" spans="1:4" ht="30.75" customHeight="1">
      <c r="A353" s="94" t="s">
        <v>208</v>
      </c>
      <c r="B353" s="95">
        <v>1</v>
      </c>
      <c r="C353" s="95">
        <f>C85</f>
        <v>0</v>
      </c>
      <c r="D353" s="96">
        <f>D85</f>
        <v>0</v>
      </c>
    </row>
    <row r="354" spans="1:4" ht="30.75" customHeight="1" thickBot="1">
      <c r="A354" s="97" t="s">
        <v>209</v>
      </c>
      <c r="B354" s="70">
        <v>3</v>
      </c>
      <c r="C354" s="70">
        <f>C342</f>
        <v>0</v>
      </c>
      <c r="D354" s="71">
        <f>D342</f>
        <v>0</v>
      </c>
    </row>
    <row r="355" spans="1:4" ht="30.75" customHeight="1" thickBot="1">
      <c r="A355" s="302"/>
      <c r="B355" s="302"/>
      <c r="C355" s="302"/>
      <c r="D355" s="302"/>
    </row>
    <row r="356" spans="1:4" ht="44.25" customHeight="1" thickBot="1">
      <c r="A356" s="303" t="s">
        <v>114</v>
      </c>
      <c r="B356" s="303"/>
      <c r="C356" s="98" t="e">
        <f>IF(D356&gt;50,"SATISFATÓRIO","INSATISFATÓRIO")</f>
        <v>#VALUE!</v>
      </c>
      <c r="D356" s="99" t="e">
        <f>((C352/12*1)+(C353/48*1)+(C354/432*3))/5*100</f>
        <v>#VALUE!</v>
      </c>
    </row>
    <row r="357" spans="1:4" ht="30.75" customHeight="1" thickBot="1">
      <c r="A357" s="304"/>
      <c r="B357" s="304"/>
      <c r="C357" s="304"/>
      <c r="D357" s="304"/>
    </row>
    <row r="358" spans="1:4" ht="30.75" customHeight="1">
      <c r="A358" s="234" t="s">
        <v>115</v>
      </c>
      <c r="B358" s="234"/>
      <c r="C358" s="234"/>
      <c r="D358" s="234"/>
    </row>
    <row r="359" spans="1:4" ht="30.75" customHeight="1">
      <c r="A359" s="235" t="s">
        <v>210</v>
      </c>
      <c r="B359" s="235"/>
      <c r="C359" s="235"/>
      <c r="D359" s="235"/>
    </row>
    <row r="360" spans="1:4" ht="84.75" customHeight="1" thickBot="1">
      <c r="A360" s="236"/>
      <c r="B360" s="236"/>
      <c r="C360" s="236"/>
      <c r="D360" s="236"/>
    </row>
    <row r="361" spans="1:4" ht="30.75" customHeight="1">
      <c r="A361" s="216" t="s">
        <v>116</v>
      </c>
      <c r="B361" s="216"/>
      <c r="C361" s="216"/>
      <c r="D361" s="216"/>
    </row>
    <row r="362" spans="1:4" ht="74.25" customHeight="1" thickBot="1">
      <c r="A362" s="236"/>
      <c r="B362" s="236"/>
      <c r="C362" s="236"/>
      <c r="D362" s="236"/>
    </row>
    <row r="363" spans="1:4" ht="30.75" customHeight="1">
      <c r="A363" s="301" t="s">
        <v>117</v>
      </c>
      <c r="B363" s="301"/>
      <c r="C363" s="301"/>
      <c r="D363" s="301"/>
    </row>
    <row r="364" spans="1:4" ht="30.75" customHeight="1" thickBot="1">
      <c r="A364" s="100" t="s">
        <v>211</v>
      </c>
      <c r="B364" s="6"/>
      <c r="C364" s="101" t="s">
        <v>110</v>
      </c>
      <c r="D364" s="7"/>
    </row>
  </sheetData>
  <sheetProtection algorithmName="SHA-512" hashValue="FnW6I+djKNevUN5HAYfQLdYTipc4m15gvyw8X7311yDQV9HlJnd0PApRP7lAZFSka0KWDp86uYAspgu9b4YibA==" saltValue="mGpnt1ca55A5ZbL/AdU+UA==" spinCount="100000" sheet="1" formatRows="0"/>
  <mergeCells count="360">
    <mergeCell ref="B17:D17"/>
    <mergeCell ref="A240:C240"/>
    <mergeCell ref="A268:C268"/>
    <mergeCell ref="A269:C269"/>
    <mergeCell ref="A270:C270"/>
    <mergeCell ref="A271:C271"/>
    <mergeCell ref="A300:C300"/>
    <mergeCell ref="A301:C301"/>
    <mergeCell ref="A302:C302"/>
    <mergeCell ref="A290:C290"/>
    <mergeCell ref="A284:C284"/>
    <mergeCell ref="A285:C285"/>
    <mergeCell ref="A278:C278"/>
    <mergeCell ref="A279:C279"/>
    <mergeCell ref="A291:C291"/>
    <mergeCell ref="A282:C282"/>
    <mergeCell ref="A283:C283"/>
    <mergeCell ref="A253:C253"/>
    <mergeCell ref="A254:C254"/>
    <mergeCell ref="A255:C255"/>
    <mergeCell ref="A256:C256"/>
    <mergeCell ref="A130:C130"/>
    <mergeCell ref="A131:C131"/>
    <mergeCell ref="A125:C125"/>
    <mergeCell ref="A152:C152"/>
    <mergeCell ref="A154:C154"/>
    <mergeCell ref="A155:C155"/>
    <mergeCell ref="A176:C176"/>
    <mergeCell ref="A177:C177"/>
    <mergeCell ref="A178:C178"/>
    <mergeCell ref="A179:C179"/>
    <mergeCell ref="A180:C180"/>
    <mergeCell ref="A153:C153"/>
    <mergeCell ref="A33:C33"/>
    <mergeCell ref="A84:B84"/>
    <mergeCell ref="A85:B85"/>
    <mergeCell ref="C85:C86"/>
    <mergeCell ref="D85:D86"/>
    <mergeCell ref="A86:B86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53:C53"/>
    <mergeCell ref="A48:C48"/>
    <mergeCell ref="A50:C50"/>
    <mergeCell ref="A51:C51"/>
    <mergeCell ref="A75:C75"/>
    <mergeCell ref="A76:C76"/>
    <mergeCell ref="A77:C77"/>
    <mergeCell ref="A78:C78"/>
    <mergeCell ref="A63:D63"/>
    <mergeCell ref="A64:C64"/>
    <mergeCell ref="B82:D82"/>
    <mergeCell ref="A83:D83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A79:C79"/>
    <mergeCell ref="A80:C80"/>
    <mergeCell ref="B49:D49"/>
    <mergeCell ref="A54:C54"/>
    <mergeCell ref="A52:C52"/>
    <mergeCell ref="B35:D35"/>
    <mergeCell ref="A40:C40"/>
    <mergeCell ref="B42:D42"/>
    <mergeCell ref="A47:C47"/>
    <mergeCell ref="A43:C43"/>
    <mergeCell ref="A44:C44"/>
    <mergeCell ref="A36:C36"/>
    <mergeCell ref="A37:C37"/>
    <mergeCell ref="A38:C38"/>
    <mergeCell ref="A46:C46"/>
    <mergeCell ref="A45:C45"/>
    <mergeCell ref="A39:C39"/>
    <mergeCell ref="A41:C41"/>
    <mergeCell ref="B12:D12"/>
    <mergeCell ref="B13:D13"/>
    <mergeCell ref="B14:D14"/>
    <mergeCell ref="A16:D16"/>
    <mergeCell ref="A18:D18"/>
    <mergeCell ref="A20:D20"/>
    <mergeCell ref="A21:B21"/>
    <mergeCell ref="A234:C234"/>
    <mergeCell ref="A226:C226"/>
    <mergeCell ref="A87:D87"/>
    <mergeCell ref="A88:D88"/>
    <mergeCell ref="A89:D89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A272:C272"/>
    <mergeCell ref="A267:C267"/>
    <mergeCell ref="A247:C247"/>
    <mergeCell ref="A241:C241"/>
    <mergeCell ref="A139:C139"/>
    <mergeCell ref="A140:C140"/>
    <mergeCell ref="A141:C141"/>
    <mergeCell ref="A142:C142"/>
    <mergeCell ref="A143:C143"/>
    <mergeCell ref="A245:D245"/>
    <mergeCell ref="A224:D224"/>
    <mergeCell ref="A212:C212"/>
    <mergeCell ref="A213:C213"/>
    <mergeCell ref="A214:C214"/>
    <mergeCell ref="A220:C220"/>
    <mergeCell ref="A225:D225"/>
    <mergeCell ref="A259:C259"/>
    <mergeCell ref="B242:D242"/>
    <mergeCell ref="A243:B244"/>
    <mergeCell ref="A205:D205"/>
    <mergeCell ref="A204:D204"/>
    <mergeCell ref="A201:B202"/>
    <mergeCell ref="A203:D203"/>
    <mergeCell ref="A227:C227"/>
    <mergeCell ref="A228:C228"/>
    <mergeCell ref="A222:B223"/>
    <mergeCell ref="A206:C206"/>
    <mergeCell ref="A116:C116"/>
    <mergeCell ref="A121:B122"/>
    <mergeCell ref="A144:C144"/>
    <mergeCell ref="B145:D145"/>
    <mergeCell ref="A134:C134"/>
    <mergeCell ref="A135:C135"/>
    <mergeCell ref="A136:C136"/>
    <mergeCell ref="A127:C127"/>
    <mergeCell ref="A128:C128"/>
    <mergeCell ref="A129:C129"/>
    <mergeCell ref="A159:C159"/>
    <mergeCell ref="A198:B199"/>
    <mergeCell ref="A188:C188"/>
    <mergeCell ref="A189:C189"/>
    <mergeCell ref="A146:B147"/>
    <mergeCell ref="A133:C133"/>
    <mergeCell ref="A172:C172"/>
    <mergeCell ref="A173:C173"/>
    <mergeCell ref="A174:C174"/>
    <mergeCell ref="A175:C175"/>
    <mergeCell ref="A194:C194"/>
    <mergeCell ref="A119:C119"/>
    <mergeCell ref="A109:C109"/>
    <mergeCell ref="A107:C107"/>
    <mergeCell ref="A99:C99"/>
    <mergeCell ref="A100:C100"/>
    <mergeCell ref="A101:C101"/>
    <mergeCell ref="A102:C102"/>
    <mergeCell ref="A96:D96"/>
    <mergeCell ref="A95:D95"/>
    <mergeCell ref="A98:C98"/>
    <mergeCell ref="A112:C112"/>
    <mergeCell ref="A117:C117"/>
    <mergeCell ref="A118:C118"/>
    <mergeCell ref="A108:C108"/>
    <mergeCell ref="A97:C97"/>
    <mergeCell ref="A110:C110"/>
    <mergeCell ref="A111:C111"/>
    <mergeCell ref="A312:D312"/>
    <mergeCell ref="A313:C313"/>
    <mergeCell ref="A314:C314"/>
    <mergeCell ref="A315:C315"/>
    <mergeCell ref="A207:C207"/>
    <mergeCell ref="A208:C208"/>
    <mergeCell ref="A209:C209"/>
    <mergeCell ref="A219:C219"/>
    <mergeCell ref="A190:C190"/>
    <mergeCell ref="A191:C191"/>
    <mergeCell ref="A192:C192"/>
    <mergeCell ref="A193:C193"/>
    <mergeCell ref="A215:C215"/>
    <mergeCell ref="A216:C216"/>
    <mergeCell ref="A217:C217"/>
    <mergeCell ref="A218:C218"/>
    <mergeCell ref="A196:C196"/>
    <mergeCell ref="B273:D273"/>
    <mergeCell ref="A274:B275"/>
    <mergeCell ref="B304:D304"/>
    <mergeCell ref="A305:B306"/>
    <mergeCell ref="A307:D307"/>
    <mergeCell ref="A200:D200"/>
    <mergeCell ref="A303:C303"/>
    <mergeCell ref="A248:C248"/>
    <mergeCell ref="A263:C263"/>
    <mergeCell ref="A260:C260"/>
    <mergeCell ref="A258:C258"/>
    <mergeCell ref="A257:C257"/>
    <mergeCell ref="A249:C249"/>
    <mergeCell ref="A250:C250"/>
    <mergeCell ref="A251:C251"/>
    <mergeCell ref="A252:C252"/>
    <mergeCell ref="A262:C262"/>
    <mergeCell ref="A261:C261"/>
    <mergeCell ref="A296:C296"/>
    <mergeCell ref="A293:C293"/>
    <mergeCell ref="A264:C264"/>
    <mergeCell ref="B197:D197"/>
    <mergeCell ref="A246:D246"/>
    <mergeCell ref="A276:D276"/>
    <mergeCell ref="A277:D277"/>
    <mergeCell ref="A292:C292"/>
    <mergeCell ref="A294:C294"/>
    <mergeCell ref="A295:C295"/>
    <mergeCell ref="A232:C232"/>
    <mergeCell ref="A233:C233"/>
    <mergeCell ref="A265:C265"/>
    <mergeCell ref="A266:C266"/>
    <mergeCell ref="A286:C286"/>
    <mergeCell ref="A287:C287"/>
    <mergeCell ref="A288:C288"/>
    <mergeCell ref="A289:C289"/>
    <mergeCell ref="A280:C280"/>
    <mergeCell ref="A281:C281"/>
    <mergeCell ref="A235:C235"/>
    <mergeCell ref="A236:C236"/>
    <mergeCell ref="A237:C237"/>
    <mergeCell ref="A238:C238"/>
    <mergeCell ref="A350:D350"/>
    <mergeCell ref="C347:D347"/>
    <mergeCell ref="A348:B348"/>
    <mergeCell ref="C348:D348"/>
    <mergeCell ref="A349:B349"/>
    <mergeCell ref="C349:D349"/>
    <mergeCell ref="A345:D345"/>
    <mergeCell ref="A347:B347"/>
    <mergeCell ref="C342:C343"/>
    <mergeCell ref="D342:D343"/>
    <mergeCell ref="A343:B343"/>
    <mergeCell ref="A344:D344"/>
    <mergeCell ref="A342:B342"/>
    <mergeCell ref="A346:D346"/>
    <mergeCell ref="A363:D363"/>
    <mergeCell ref="A360:D360"/>
    <mergeCell ref="A361:D361"/>
    <mergeCell ref="A362:D362"/>
    <mergeCell ref="A359:D359"/>
    <mergeCell ref="A355:D355"/>
    <mergeCell ref="A356:B356"/>
    <mergeCell ref="A357:D357"/>
    <mergeCell ref="A358:D358"/>
    <mergeCell ref="A318:C318"/>
    <mergeCell ref="A319:C319"/>
    <mergeCell ref="A320:C320"/>
    <mergeCell ref="A321:C321"/>
    <mergeCell ref="A337:D337"/>
    <mergeCell ref="A332:C332"/>
    <mergeCell ref="A329:C329"/>
    <mergeCell ref="A331:C331"/>
    <mergeCell ref="A330:C330"/>
    <mergeCell ref="A326:C326"/>
    <mergeCell ref="A327:C327"/>
    <mergeCell ref="A325:C325"/>
    <mergeCell ref="A322:C322"/>
    <mergeCell ref="A324:C324"/>
    <mergeCell ref="A328:C328"/>
    <mergeCell ref="A333:C333"/>
    <mergeCell ref="A335:B336"/>
    <mergeCell ref="B334:D334"/>
    <mergeCell ref="A323:C323"/>
    <mergeCell ref="A340:D340"/>
    <mergeCell ref="A341:B341"/>
    <mergeCell ref="A338:B339"/>
    <mergeCell ref="A316:C316"/>
    <mergeCell ref="A317:C317"/>
    <mergeCell ref="A2:D2"/>
    <mergeCell ref="A29:C29"/>
    <mergeCell ref="A297:C297"/>
    <mergeCell ref="A298:C298"/>
    <mergeCell ref="A299:C299"/>
    <mergeCell ref="A308:B309"/>
    <mergeCell ref="A310:D310"/>
    <mergeCell ref="A166:C166"/>
    <mergeCell ref="B167:D167"/>
    <mergeCell ref="A168:B169"/>
    <mergeCell ref="A19:D19"/>
    <mergeCell ref="A30:C30"/>
    <mergeCell ref="A31:C31"/>
    <mergeCell ref="A32:C32"/>
    <mergeCell ref="A91:D91"/>
    <mergeCell ref="A123:D123"/>
    <mergeCell ref="A183:C183"/>
    <mergeCell ref="A184:C184"/>
    <mergeCell ref="A148:D148"/>
    <mergeCell ref="A311:D311"/>
    <mergeCell ref="A185:C185"/>
    <mergeCell ref="A186:C186"/>
    <mergeCell ref="A106:C106"/>
    <mergeCell ref="A160:C160"/>
    <mergeCell ref="A161:C161"/>
    <mergeCell ref="A162:C162"/>
    <mergeCell ref="A163:C163"/>
    <mergeCell ref="A164:C164"/>
    <mergeCell ref="A165:C165"/>
    <mergeCell ref="A231:C231"/>
    <mergeCell ref="A157:C157"/>
    <mergeCell ref="A137:C137"/>
    <mergeCell ref="A138:C138"/>
    <mergeCell ref="A150:C150"/>
    <mergeCell ref="A151:C151"/>
    <mergeCell ref="A229:C229"/>
    <mergeCell ref="A210:C210"/>
    <mergeCell ref="A211:C211"/>
    <mergeCell ref="A156:C156"/>
    <mergeCell ref="A149:D149"/>
    <mergeCell ref="A181:C181"/>
    <mergeCell ref="A182:C182"/>
    <mergeCell ref="A239:C239"/>
    <mergeCell ref="B221:D221"/>
    <mergeCell ref="A195:C195"/>
    <mergeCell ref="A230:C230"/>
    <mergeCell ref="A92:D92"/>
    <mergeCell ref="A103:C103"/>
    <mergeCell ref="A34:C34"/>
    <mergeCell ref="A104:C104"/>
    <mergeCell ref="A105:C105"/>
    <mergeCell ref="A1:D1"/>
    <mergeCell ref="B15:D15"/>
    <mergeCell ref="A170:D170"/>
    <mergeCell ref="A171:D171"/>
    <mergeCell ref="A158:C158"/>
    <mergeCell ref="A187:C187"/>
    <mergeCell ref="A90:D90"/>
    <mergeCell ref="A93:D93"/>
    <mergeCell ref="A94:D94"/>
    <mergeCell ref="A113:C113"/>
    <mergeCell ref="A114:C114"/>
    <mergeCell ref="A115:C115"/>
    <mergeCell ref="A132:C132"/>
    <mergeCell ref="B120:D120"/>
    <mergeCell ref="A124:D124"/>
    <mergeCell ref="A126:C126"/>
  </mergeCells>
  <conditionalFormatting sqref="C356">
    <cfRule type="containsText" dxfId="11" priority="4" operator="containsText" text="INSATISFATÓRIO">
      <formula>NOT(ISERROR(SEARCH("INSATISFATÓRIO",C356)))</formula>
    </cfRule>
  </conditionalFormatting>
  <conditionalFormatting sqref="D356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DADOS!$A$2:$A$5</xm:f>
          </x14:formula1>
          <xm:sqref>D65:D80 D99:D111 D113:D115 D117:D118 D127:D134 D136:D138 D140:D143 D152:D155 D161:D165 D174:D181 D183:D188 D190:D195 D208:D211 D213:D214 D216:D219 D228:D230 D232:D234 D236:D240 D249:D257 D259:D267 D269:D271 D280:D292 D294:D299 D301:D302 D315:D321 D323:D327 D329:D332 D157:D159</xm:sqref>
        </x14:dataValidation>
        <x14:dataValidation type="list" allowBlank="1" showInputMessage="1" showErrorMessage="1" xr:uid="{00000000-0002-0000-0100-000001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T368"/>
  <sheetViews>
    <sheetView view="pageBreakPreview" zoomScaleNormal="100" zoomScaleSheetLayoutView="100" workbookViewId="0">
      <selection activeCell="D336" sqref="D336"/>
    </sheetView>
  </sheetViews>
  <sheetFormatPr defaultColWidth="8.7109375" defaultRowHeight="33.75" customHeight="1"/>
  <cols>
    <col min="1" max="1" width="40" style="164" customWidth="1"/>
    <col min="2" max="2" width="28" style="121" customWidth="1"/>
    <col min="3" max="4" width="28" style="164" customWidth="1"/>
    <col min="5" max="5" width="29.42578125" style="104" hidden="1" customWidth="1"/>
    <col min="6" max="6" width="43.140625" style="105" customWidth="1"/>
    <col min="7" max="254" width="8.7109375" style="105"/>
    <col min="255" max="255" width="40" style="105" customWidth="1"/>
    <col min="256" max="256" width="21.85546875" style="105" customWidth="1"/>
    <col min="257" max="257" width="14.85546875" style="105" customWidth="1"/>
    <col min="258" max="258" width="12.85546875" style="105" customWidth="1"/>
    <col min="259" max="259" width="8.7109375" style="105"/>
    <col min="260" max="260" width="52" style="105" bestFit="1" customWidth="1"/>
    <col min="261" max="261" width="8.7109375" style="105"/>
    <col min="262" max="262" width="43.140625" style="105" customWidth="1"/>
    <col min="263" max="510" width="8.7109375" style="105"/>
    <col min="511" max="511" width="40" style="105" customWidth="1"/>
    <col min="512" max="512" width="21.85546875" style="105" customWidth="1"/>
    <col min="513" max="513" width="14.85546875" style="105" customWidth="1"/>
    <col min="514" max="514" width="12.85546875" style="105" customWidth="1"/>
    <col min="515" max="515" width="8.7109375" style="105"/>
    <col min="516" max="516" width="52" style="105" bestFit="1" customWidth="1"/>
    <col min="517" max="517" width="8.7109375" style="105"/>
    <col min="518" max="518" width="43.140625" style="105" customWidth="1"/>
    <col min="519" max="766" width="8.7109375" style="105"/>
    <col min="767" max="767" width="40" style="105" customWidth="1"/>
    <col min="768" max="768" width="21.85546875" style="105" customWidth="1"/>
    <col min="769" max="769" width="14.85546875" style="105" customWidth="1"/>
    <col min="770" max="770" width="12.85546875" style="105" customWidth="1"/>
    <col min="771" max="771" width="8.7109375" style="105"/>
    <col min="772" max="772" width="52" style="105" bestFit="1" customWidth="1"/>
    <col min="773" max="773" width="8.7109375" style="105"/>
    <col min="774" max="774" width="43.140625" style="105" customWidth="1"/>
    <col min="775" max="1022" width="8.7109375" style="105"/>
    <col min="1023" max="1023" width="40" style="105" customWidth="1"/>
    <col min="1024" max="1024" width="21.85546875" style="105" customWidth="1"/>
    <col min="1025" max="1025" width="14.85546875" style="105" customWidth="1"/>
    <col min="1026" max="1026" width="12.85546875" style="105" customWidth="1"/>
    <col min="1027" max="1027" width="8.7109375" style="105"/>
    <col min="1028" max="1028" width="52" style="105" bestFit="1" customWidth="1"/>
    <col min="1029" max="1029" width="8.7109375" style="105"/>
    <col min="1030" max="1030" width="43.140625" style="105" customWidth="1"/>
    <col min="1031" max="1278" width="8.7109375" style="105"/>
    <col min="1279" max="1279" width="40" style="105" customWidth="1"/>
    <col min="1280" max="1280" width="21.85546875" style="105" customWidth="1"/>
    <col min="1281" max="1281" width="14.85546875" style="105" customWidth="1"/>
    <col min="1282" max="1282" width="12.85546875" style="105" customWidth="1"/>
    <col min="1283" max="1283" width="8.7109375" style="105"/>
    <col min="1284" max="1284" width="52" style="105" bestFit="1" customWidth="1"/>
    <col min="1285" max="1285" width="8.7109375" style="105"/>
    <col min="1286" max="1286" width="43.140625" style="105" customWidth="1"/>
    <col min="1287" max="1534" width="8.7109375" style="105"/>
    <col min="1535" max="1535" width="40" style="105" customWidth="1"/>
    <col min="1536" max="1536" width="21.85546875" style="105" customWidth="1"/>
    <col min="1537" max="1537" width="14.85546875" style="105" customWidth="1"/>
    <col min="1538" max="1538" width="12.85546875" style="105" customWidth="1"/>
    <col min="1539" max="1539" width="8.7109375" style="105"/>
    <col min="1540" max="1540" width="52" style="105" bestFit="1" customWidth="1"/>
    <col min="1541" max="1541" width="8.7109375" style="105"/>
    <col min="1542" max="1542" width="43.140625" style="105" customWidth="1"/>
    <col min="1543" max="1790" width="8.7109375" style="105"/>
    <col min="1791" max="1791" width="40" style="105" customWidth="1"/>
    <col min="1792" max="1792" width="21.85546875" style="105" customWidth="1"/>
    <col min="1793" max="1793" width="14.85546875" style="105" customWidth="1"/>
    <col min="1794" max="1794" width="12.85546875" style="105" customWidth="1"/>
    <col min="1795" max="1795" width="8.7109375" style="105"/>
    <col min="1796" max="1796" width="52" style="105" bestFit="1" customWidth="1"/>
    <col min="1797" max="1797" width="8.7109375" style="105"/>
    <col min="1798" max="1798" width="43.140625" style="105" customWidth="1"/>
    <col min="1799" max="2046" width="8.7109375" style="105"/>
    <col min="2047" max="2047" width="40" style="105" customWidth="1"/>
    <col min="2048" max="2048" width="21.85546875" style="105" customWidth="1"/>
    <col min="2049" max="2049" width="14.85546875" style="105" customWidth="1"/>
    <col min="2050" max="2050" width="12.85546875" style="105" customWidth="1"/>
    <col min="2051" max="2051" width="8.7109375" style="105"/>
    <col min="2052" max="2052" width="52" style="105" bestFit="1" customWidth="1"/>
    <col min="2053" max="2053" width="8.7109375" style="105"/>
    <col min="2054" max="2054" width="43.140625" style="105" customWidth="1"/>
    <col min="2055" max="2302" width="8.7109375" style="105"/>
    <col min="2303" max="2303" width="40" style="105" customWidth="1"/>
    <col min="2304" max="2304" width="21.85546875" style="105" customWidth="1"/>
    <col min="2305" max="2305" width="14.85546875" style="105" customWidth="1"/>
    <col min="2306" max="2306" width="12.85546875" style="105" customWidth="1"/>
    <col min="2307" max="2307" width="8.7109375" style="105"/>
    <col min="2308" max="2308" width="52" style="105" bestFit="1" customWidth="1"/>
    <col min="2309" max="2309" width="8.7109375" style="105"/>
    <col min="2310" max="2310" width="43.140625" style="105" customWidth="1"/>
    <col min="2311" max="2558" width="8.7109375" style="105"/>
    <col min="2559" max="2559" width="40" style="105" customWidth="1"/>
    <col min="2560" max="2560" width="21.85546875" style="105" customWidth="1"/>
    <col min="2561" max="2561" width="14.85546875" style="105" customWidth="1"/>
    <col min="2562" max="2562" width="12.85546875" style="105" customWidth="1"/>
    <col min="2563" max="2563" width="8.7109375" style="105"/>
    <col min="2564" max="2564" width="52" style="105" bestFit="1" customWidth="1"/>
    <col min="2565" max="2565" width="8.7109375" style="105"/>
    <col min="2566" max="2566" width="43.140625" style="105" customWidth="1"/>
    <col min="2567" max="2814" width="8.7109375" style="105"/>
    <col min="2815" max="2815" width="40" style="105" customWidth="1"/>
    <col min="2816" max="2816" width="21.85546875" style="105" customWidth="1"/>
    <col min="2817" max="2817" width="14.85546875" style="105" customWidth="1"/>
    <col min="2818" max="2818" width="12.85546875" style="105" customWidth="1"/>
    <col min="2819" max="2819" width="8.7109375" style="105"/>
    <col min="2820" max="2820" width="52" style="105" bestFit="1" customWidth="1"/>
    <col min="2821" max="2821" width="8.7109375" style="105"/>
    <col min="2822" max="2822" width="43.140625" style="105" customWidth="1"/>
    <col min="2823" max="3070" width="8.7109375" style="105"/>
    <col min="3071" max="3071" width="40" style="105" customWidth="1"/>
    <col min="3072" max="3072" width="21.85546875" style="105" customWidth="1"/>
    <col min="3073" max="3073" width="14.85546875" style="105" customWidth="1"/>
    <col min="3074" max="3074" width="12.85546875" style="105" customWidth="1"/>
    <col min="3075" max="3075" width="8.7109375" style="105"/>
    <col min="3076" max="3076" width="52" style="105" bestFit="1" customWidth="1"/>
    <col min="3077" max="3077" width="8.7109375" style="105"/>
    <col min="3078" max="3078" width="43.140625" style="105" customWidth="1"/>
    <col min="3079" max="3326" width="8.7109375" style="105"/>
    <col min="3327" max="3327" width="40" style="105" customWidth="1"/>
    <col min="3328" max="3328" width="21.85546875" style="105" customWidth="1"/>
    <col min="3329" max="3329" width="14.85546875" style="105" customWidth="1"/>
    <col min="3330" max="3330" width="12.85546875" style="105" customWidth="1"/>
    <col min="3331" max="3331" width="8.7109375" style="105"/>
    <col min="3332" max="3332" width="52" style="105" bestFit="1" customWidth="1"/>
    <col min="3333" max="3333" width="8.7109375" style="105"/>
    <col min="3334" max="3334" width="43.140625" style="105" customWidth="1"/>
    <col min="3335" max="3582" width="8.7109375" style="105"/>
    <col min="3583" max="3583" width="40" style="105" customWidth="1"/>
    <col min="3584" max="3584" width="21.85546875" style="105" customWidth="1"/>
    <col min="3585" max="3585" width="14.85546875" style="105" customWidth="1"/>
    <col min="3586" max="3586" width="12.85546875" style="105" customWidth="1"/>
    <col min="3587" max="3587" width="8.7109375" style="105"/>
    <col min="3588" max="3588" width="52" style="105" bestFit="1" customWidth="1"/>
    <col min="3589" max="3589" width="8.7109375" style="105"/>
    <col min="3590" max="3590" width="43.140625" style="105" customWidth="1"/>
    <col min="3591" max="3838" width="8.7109375" style="105"/>
    <col min="3839" max="3839" width="40" style="105" customWidth="1"/>
    <col min="3840" max="3840" width="21.85546875" style="105" customWidth="1"/>
    <col min="3841" max="3841" width="14.85546875" style="105" customWidth="1"/>
    <col min="3842" max="3842" width="12.85546875" style="105" customWidth="1"/>
    <col min="3843" max="3843" width="8.7109375" style="105"/>
    <col min="3844" max="3844" width="52" style="105" bestFit="1" customWidth="1"/>
    <col min="3845" max="3845" width="8.7109375" style="105"/>
    <col min="3846" max="3846" width="43.140625" style="105" customWidth="1"/>
    <col min="3847" max="4094" width="8.7109375" style="105"/>
    <col min="4095" max="4095" width="40" style="105" customWidth="1"/>
    <col min="4096" max="4096" width="21.85546875" style="105" customWidth="1"/>
    <col min="4097" max="4097" width="14.85546875" style="105" customWidth="1"/>
    <col min="4098" max="4098" width="12.85546875" style="105" customWidth="1"/>
    <col min="4099" max="4099" width="8.7109375" style="105"/>
    <col min="4100" max="4100" width="52" style="105" bestFit="1" customWidth="1"/>
    <col min="4101" max="4101" width="8.7109375" style="105"/>
    <col min="4102" max="4102" width="43.140625" style="105" customWidth="1"/>
    <col min="4103" max="4350" width="8.7109375" style="105"/>
    <col min="4351" max="4351" width="40" style="105" customWidth="1"/>
    <col min="4352" max="4352" width="21.85546875" style="105" customWidth="1"/>
    <col min="4353" max="4353" width="14.85546875" style="105" customWidth="1"/>
    <col min="4354" max="4354" width="12.85546875" style="105" customWidth="1"/>
    <col min="4355" max="4355" width="8.7109375" style="105"/>
    <col min="4356" max="4356" width="52" style="105" bestFit="1" customWidth="1"/>
    <col min="4357" max="4357" width="8.7109375" style="105"/>
    <col min="4358" max="4358" width="43.140625" style="105" customWidth="1"/>
    <col min="4359" max="4606" width="8.7109375" style="105"/>
    <col min="4607" max="4607" width="40" style="105" customWidth="1"/>
    <col min="4608" max="4608" width="21.85546875" style="105" customWidth="1"/>
    <col min="4609" max="4609" width="14.85546875" style="105" customWidth="1"/>
    <col min="4610" max="4610" width="12.85546875" style="105" customWidth="1"/>
    <col min="4611" max="4611" width="8.7109375" style="105"/>
    <col min="4612" max="4612" width="52" style="105" bestFit="1" customWidth="1"/>
    <col min="4613" max="4613" width="8.7109375" style="105"/>
    <col min="4614" max="4614" width="43.140625" style="105" customWidth="1"/>
    <col min="4615" max="4862" width="8.7109375" style="105"/>
    <col min="4863" max="4863" width="40" style="105" customWidth="1"/>
    <col min="4864" max="4864" width="21.85546875" style="105" customWidth="1"/>
    <col min="4865" max="4865" width="14.85546875" style="105" customWidth="1"/>
    <col min="4866" max="4866" width="12.85546875" style="105" customWidth="1"/>
    <col min="4867" max="4867" width="8.7109375" style="105"/>
    <col min="4868" max="4868" width="52" style="105" bestFit="1" customWidth="1"/>
    <col min="4869" max="4869" width="8.7109375" style="105"/>
    <col min="4870" max="4870" width="43.140625" style="105" customWidth="1"/>
    <col min="4871" max="5118" width="8.7109375" style="105"/>
    <col min="5119" max="5119" width="40" style="105" customWidth="1"/>
    <col min="5120" max="5120" width="21.85546875" style="105" customWidth="1"/>
    <col min="5121" max="5121" width="14.85546875" style="105" customWidth="1"/>
    <col min="5122" max="5122" width="12.85546875" style="105" customWidth="1"/>
    <col min="5123" max="5123" width="8.7109375" style="105"/>
    <col min="5124" max="5124" width="52" style="105" bestFit="1" customWidth="1"/>
    <col min="5125" max="5125" width="8.7109375" style="105"/>
    <col min="5126" max="5126" width="43.140625" style="105" customWidth="1"/>
    <col min="5127" max="5374" width="8.7109375" style="105"/>
    <col min="5375" max="5375" width="40" style="105" customWidth="1"/>
    <col min="5376" max="5376" width="21.85546875" style="105" customWidth="1"/>
    <col min="5377" max="5377" width="14.85546875" style="105" customWidth="1"/>
    <col min="5378" max="5378" width="12.85546875" style="105" customWidth="1"/>
    <col min="5379" max="5379" width="8.7109375" style="105"/>
    <col min="5380" max="5380" width="52" style="105" bestFit="1" customWidth="1"/>
    <col min="5381" max="5381" width="8.7109375" style="105"/>
    <col min="5382" max="5382" width="43.140625" style="105" customWidth="1"/>
    <col min="5383" max="5630" width="8.7109375" style="105"/>
    <col min="5631" max="5631" width="40" style="105" customWidth="1"/>
    <col min="5632" max="5632" width="21.85546875" style="105" customWidth="1"/>
    <col min="5633" max="5633" width="14.85546875" style="105" customWidth="1"/>
    <col min="5634" max="5634" width="12.85546875" style="105" customWidth="1"/>
    <col min="5635" max="5635" width="8.7109375" style="105"/>
    <col min="5636" max="5636" width="52" style="105" bestFit="1" customWidth="1"/>
    <col min="5637" max="5637" width="8.7109375" style="105"/>
    <col min="5638" max="5638" width="43.140625" style="105" customWidth="1"/>
    <col min="5639" max="5886" width="8.7109375" style="105"/>
    <col min="5887" max="5887" width="40" style="105" customWidth="1"/>
    <col min="5888" max="5888" width="21.85546875" style="105" customWidth="1"/>
    <col min="5889" max="5889" width="14.85546875" style="105" customWidth="1"/>
    <col min="5890" max="5890" width="12.85546875" style="105" customWidth="1"/>
    <col min="5891" max="5891" width="8.7109375" style="105"/>
    <col min="5892" max="5892" width="52" style="105" bestFit="1" customWidth="1"/>
    <col min="5893" max="5893" width="8.7109375" style="105"/>
    <col min="5894" max="5894" width="43.140625" style="105" customWidth="1"/>
    <col min="5895" max="6142" width="8.7109375" style="105"/>
    <col min="6143" max="6143" width="40" style="105" customWidth="1"/>
    <col min="6144" max="6144" width="21.85546875" style="105" customWidth="1"/>
    <col min="6145" max="6145" width="14.85546875" style="105" customWidth="1"/>
    <col min="6146" max="6146" width="12.85546875" style="105" customWidth="1"/>
    <col min="6147" max="6147" width="8.7109375" style="105"/>
    <col min="6148" max="6148" width="52" style="105" bestFit="1" customWidth="1"/>
    <col min="6149" max="6149" width="8.7109375" style="105"/>
    <col min="6150" max="6150" width="43.140625" style="105" customWidth="1"/>
    <col min="6151" max="6398" width="8.7109375" style="105"/>
    <col min="6399" max="6399" width="40" style="105" customWidth="1"/>
    <col min="6400" max="6400" width="21.85546875" style="105" customWidth="1"/>
    <col min="6401" max="6401" width="14.85546875" style="105" customWidth="1"/>
    <col min="6402" max="6402" width="12.85546875" style="105" customWidth="1"/>
    <col min="6403" max="6403" width="8.7109375" style="105"/>
    <col min="6404" max="6404" width="52" style="105" bestFit="1" customWidth="1"/>
    <col min="6405" max="6405" width="8.7109375" style="105"/>
    <col min="6406" max="6406" width="43.140625" style="105" customWidth="1"/>
    <col min="6407" max="6654" width="8.7109375" style="105"/>
    <col min="6655" max="6655" width="40" style="105" customWidth="1"/>
    <col min="6656" max="6656" width="21.85546875" style="105" customWidth="1"/>
    <col min="6657" max="6657" width="14.85546875" style="105" customWidth="1"/>
    <col min="6658" max="6658" width="12.85546875" style="105" customWidth="1"/>
    <col min="6659" max="6659" width="8.7109375" style="105"/>
    <col min="6660" max="6660" width="52" style="105" bestFit="1" customWidth="1"/>
    <col min="6661" max="6661" width="8.7109375" style="105"/>
    <col min="6662" max="6662" width="43.140625" style="105" customWidth="1"/>
    <col min="6663" max="6910" width="8.7109375" style="105"/>
    <col min="6911" max="6911" width="40" style="105" customWidth="1"/>
    <col min="6912" max="6912" width="21.85546875" style="105" customWidth="1"/>
    <col min="6913" max="6913" width="14.85546875" style="105" customWidth="1"/>
    <col min="6914" max="6914" width="12.85546875" style="105" customWidth="1"/>
    <col min="6915" max="6915" width="8.7109375" style="105"/>
    <col min="6916" max="6916" width="52" style="105" bestFit="1" customWidth="1"/>
    <col min="6917" max="6917" width="8.7109375" style="105"/>
    <col min="6918" max="6918" width="43.140625" style="105" customWidth="1"/>
    <col min="6919" max="7166" width="8.7109375" style="105"/>
    <col min="7167" max="7167" width="40" style="105" customWidth="1"/>
    <col min="7168" max="7168" width="21.85546875" style="105" customWidth="1"/>
    <col min="7169" max="7169" width="14.85546875" style="105" customWidth="1"/>
    <col min="7170" max="7170" width="12.85546875" style="105" customWidth="1"/>
    <col min="7171" max="7171" width="8.7109375" style="105"/>
    <col min="7172" max="7172" width="52" style="105" bestFit="1" customWidth="1"/>
    <col min="7173" max="7173" width="8.7109375" style="105"/>
    <col min="7174" max="7174" width="43.140625" style="105" customWidth="1"/>
    <col min="7175" max="7422" width="8.7109375" style="105"/>
    <col min="7423" max="7423" width="40" style="105" customWidth="1"/>
    <col min="7424" max="7424" width="21.85546875" style="105" customWidth="1"/>
    <col min="7425" max="7425" width="14.85546875" style="105" customWidth="1"/>
    <col min="7426" max="7426" width="12.85546875" style="105" customWidth="1"/>
    <col min="7427" max="7427" width="8.7109375" style="105"/>
    <col min="7428" max="7428" width="52" style="105" bestFit="1" customWidth="1"/>
    <col min="7429" max="7429" width="8.7109375" style="105"/>
    <col min="7430" max="7430" width="43.140625" style="105" customWidth="1"/>
    <col min="7431" max="7678" width="8.7109375" style="105"/>
    <col min="7679" max="7679" width="40" style="105" customWidth="1"/>
    <col min="7680" max="7680" width="21.85546875" style="105" customWidth="1"/>
    <col min="7681" max="7681" width="14.85546875" style="105" customWidth="1"/>
    <col min="7682" max="7682" width="12.85546875" style="105" customWidth="1"/>
    <col min="7683" max="7683" width="8.7109375" style="105"/>
    <col min="7684" max="7684" width="52" style="105" bestFit="1" customWidth="1"/>
    <col min="7685" max="7685" width="8.7109375" style="105"/>
    <col min="7686" max="7686" width="43.140625" style="105" customWidth="1"/>
    <col min="7687" max="7934" width="8.7109375" style="105"/>
    <col min="7935" max="7935" width="40" style="105" customWidth="1"/>
    <col min="7936" max="7936" width="21.85546875" style="105" customWidth="1"/>
    <col min="7937" max="7937" width="14.85546875" style="105" customWidth="1"/>
    <col min="7938" max="7938" width="12.85546875" style="105" customWidth="1"/>
    <col min="7939" max="7939" width="8.7109375" style="105"/>
    <col min="7940" max="7940" width="52" style="105" bestFit="1" customWidth="1"/>
    <col min="7941" max="7941" width="8.7109375" style="105"/>
    <col min="7942" max="7942" width="43.140625" style="105" customWidth="1"/>
    <col min="7943" max="8190" width="8.7109375" style="105"/>
    <col min="8191" max="8191" width="40" style="105" customWidth="1"/>
    <col min="8192" max="8192" width="21.85546875" style="105" customWidth="1"/>
    <col min="8193" max="8193" width="14.85546875" style="105" customWidth="1"/>
    <col min="8194" max="8194" width="12.85546875" style="105" customWidth="1"/>
    <col min="8195" max="8195" width="8.7109375" style="105"/>
    <col min="8196" max="8196" width="52" style="105" bestFit="1" customWidth="1"/>
    <col min="8197" max="8197" width="8.7109375" style="105"/>
    <col min="8198" max="8198" width="43.140625" style="105" customWidth="1"/>
    <col min="8199" max="8446" width="8.7109375" style="105"/>
    <col min="8447" max="8447" width="40" style="105" customWidth="1"/>
    <col min="8448" max="8448" width="21.85546875" style="105" customWidth="1"/>
    <col min="8449" max="8449" width="14.85546875" style="105" customWidth="1"/>
    <col min="8450" max="8450" width="12.85546875" style="105" customWidth="1"/>
    <col min="8451" max="8451" width="8.7109375" style="105"/>
    <col min="8452" max="8452" width="52" style="105" bestFit="1" customWidth="1"/>
    <col min="8453" max="8453" width="8.7109375" style="105"/>
    <col min="8454" max="8454" width="43.140625" style="105" customWidth="1"/>
    <col min="8455" max="8702" width="8.7109375" style="105"/>
    <col min="8703" max="8703" width="40" style="105" customWidth="1"/>
    <col min="8704" max="8704" width="21.85546875" style="105" customWidth="1"/>
    <col min="8705" max="8705" width="14.85546875" style="105" customWidth="1"/>
    <col min="8706" max="8706" width="12.85546875" style="105" customWidth="1"/>
    <col min="8707" max="8707" width="8.7109375" style="105"/>
    <col min="8708" max="8708" width="52" style="105" bestFit="1" customWidth="1"/>
    <col min="8709" max="8709" width="8.7109375" style="105"/>
    <col min="8710" max="8710" width="43.140625" style="105" customWidth="1"/>
    <col min="8711" max="8958" width="8.7109375" style="105"/>
    <col min="8959" max="8959" width="40" style="105" customWidth="1"/>
    <col min="8960" max="8960" width="21.85546875" style="105" customWidth="1"/>
    <col min="8961" max="8961" width="14.85546875" style="105" customWidth="1"/>
    <col min="8962" max="8962" width="12.85546875" style="105" customWidth="1"/>
    <col min="8963" max="8963" width="8.7109375" style="105"/>
    <col min="8964" max="8964" width="52" style="105" bestFit="1" customWidth="1"/>
    <col min="8965" max="8965" width="8.7109375" style="105"/>
    <col min="8966" max="8966" width="43.140625" style="105" customWidth="1"/>
    <col min="8967" max="9214" width="8.7109375" style="105"/>
    <col min="9215" max="9215" width="40" style="105" customWidth="1"/>
    <col min="9216" max="9216" width="21.85546875" style="105" customWidth="1"/>
    <col min="9217" max="9217" width="14.85546875" style="105" customWidth="1"/>
    <col min="9218" max="9218" width="12.85546875" style="105" customWidth="1"/>
    <col min="9219" max="9219" width="8.7109375" style="105"/>
    <col min="9220" max="9220" width="52" style="105" bestFit="1" customWidth="1"/>
    <col min="9221" max="9221" width="8.7109375" style="105"/>
    <col min="9222" max="9222" width="43.140625" style="105" customWidth="1"/>
    <col min="9223" max="9470" width="8.7109375" style="105"/>
    <col min="9471" max="9471" width="40" style="105" customWidth="1"/>
    <col min="9472" max="9472" width="21.85546875" style="105" customWidth="1"/>
    <col min="9473" max="9473" width="14.85546875" style="105" customWidth="1"/>
    <col min="9474" max="9474" width="12.85546875" style="105" customWidth="1"/>
    <col min="9475" max="9475" width="8.7109375" style="105"/>
    <col min="9476" max="9476" width="52" style="105" bestFit="1" customWidth="1"/>
    <col min="9477" max="9477" width="8.7109375" style="105"/>
    <col min="9478" max="9478" width="43.140625" style="105" customWidth="1"/>
    <col min="9479" max="9726" width="8.7109375" style="105"/>
    <col min="9727" max="9727" width="40" style="105" customWidth="1"/>
    <col min="9728" max="9728" width="21.85546875" style="105" customWidth="1"/>
    <col min="9729" max="9729" width="14.85546875" style="105" customWidth="1"/>
    <col min="9730" max="9730" width="12.85546875" style="105" customWidth="1"/>
    <col min="9731" max="9731" width="8.7109375" style="105"/>
    <col min="9732" max="9732" width="52" style="105" bestFit="1" customWidth="1"/>
    <col min="9733" max="9733" width="8.7109375" style="105"/>
    <col min="9734" max="9734" width="43.140625" style="105" customWidth="1"/>
    <col min="9735" max="9982" width="8.7109375" style="105"/>
    <col min="9983" max="9983" width="40" style="105" customWidth="1"/>
    <col min="9984" max="9984" width="21.85546875" style="105" customWidth="1"/>
    <col min="9985" max="9985" width="14.85546875" style="105" customWidth="1"/>
    <col min="9986" max="9986" width="12.85546875" style="105" customWidth="1"/>
    <col min="9987" max="9987" width="8.7109375" style="105"/>
    <col min="9988" max="9988" width="52" style="105" bestFit="1" customWidth="1"/>
    <col min="9989" max="9989" width="8.7109375" style="105"/>
    <col min="9990" max="9990" width="43.140625" style="105" customWidth="1"/>
    <col min="9991" max="10238" width="8.7109375" style="105"/>
    <col min="10239" max="10239" width="40" style="105" customWidth="1"/>
    <col min="10240" max="10240" width="21.85546875" style="105" customWidth="1"/>
    <col min="10241" max="10241" width="14.85546875" style="105" customWidth="1"/>
    <col min="10242" max="10242" width="12.85546875" style="105" customWidth="1"/>
    <col min="10243" max="10243" width="8.7109375" style="105"/>
    <col min="10244" max="10244" width="52" style="105" bestFit="1" customWidth="1"/>
    <col min="10245" max="10245" width="8.7109375" style="105"/>
    <col min="10246" max="10246" width="43.140625" style="105" customWidth="1"/>
    <col min="10247" max="10494" width="8.7109375" style="105"/>
    <col min="10495" max="10495" width="40" style="105" customWidth="1"/>
    <col min="10496" max="10496" width="21.85546875" style="105" customWidth="1"/>
    <col min="10497" max="10497" width="14.85546875" style="105" customWidth="1"/>
    <col min="10498" max="10498" width="12.85546875" style="105" customWidth="1"/>
    <col min="10499" max="10499" width="8.7109375" style="105"/>
    <col min="10500" max="10500" width="52" style="105" bestFit="1" customWidth="1"/>
    <col min="10501" max="10501" width="8.7109375" style="105"/>
    <col min="10502" max="10502" width="43.140625" style="105" customWidth="1"/>
    <col min="10503" max="10750" width="8.7109375" style="105"/>
    <col min="10751" max="10751" width="40" style="105" customWidth="1"/>
    <col min="10752" max="10752" width="21.85546875" style="105" customWidth="1"/>
    <col min="10753" max="10753" width="14.85546875" style="105" customWidth="1"/>
    <col min="10754" max="10754" width="12.85546875" style="105" customWidth="1"/>
    <col min="10755" max="10755" width="8.7109375" style="105"/>
    <col min="10756" max="10756" width="52" style="105" bestFit="1" customWidth="1"/>
    <col min="10757" max="10757" width="8.7109375" style="105"/>
    <col min="10758" max="10758" width="43.140625" style="105" customWidth="1"/>
    <col min="10759" max="11006" width="8.7109375" style="105"/>
    <col min="11007" max="11007" width="40" style="105" customWidth="1"/>
    <col min="11008" max="11008" width="21.85546875" style="105" customWidth="1"/>
    <col min="11009" max="11009" width="14.85546875" style="105" customWidth="1"/>
    <col min="11010" max="11010" width="12.85546875" style="105" customWidth="1"/>
    <col min="11011" max="11011" width="8.7109375" style="105"/>
    <col min="11012" max="11012" width="52" style="105" bestFit="1" customWidth="1"/>
    <col min="11013" max="11013" width="8.7109375" style="105"/>
    <col min="11014" max="11014" width="43.140625" style="105" customWidth="1"/>
    <col min="11015" max="11262" width="8.7109375" style="105"/>
    <col min="11263" max="11263" width="40" style="105" customWidth="1"/>
    <col min="11264" max="11264" width="21.85546875" style="105" customWidth="1"/>
    <col min="11265" max="11265" width="14.85546875" style="105" customWidth="1"/>
    <col min="11266" max="11266" width="12.85546875" style="105" customWidth="1"/>
    <col min="11267" max="11267" width="8.7109375" style="105"/>
    <col min="11268" max="11268" width="52" style="105" bestFit="1" customWidth="1"/>
    <col min="11269" max="11269" width="8.7109375" style="105"/>
    <col min="11270" max="11270" width="43.140625" style="105" customWidth="1"/>
    <col min="11271" max="11518" width="8.7109375" style="105"/>
    <col min="11519" max="11519" width="40" style="105" customWidth="1"/>
    <col min="11520" max="11520" width="21.85546875" style="105" customWidth="1"/>
    <col min="11521" max="11521" width="14.85546875" style="105" customWidth="1"/>
    <col min="11522" max="11522" width="12.85546875" style="105" customWidth="1"/>
    <col min="11523" max="11523" width="8.7109375" style="105"/>
    <col min="11524" max="11524" width="52" style="105" bestFit="1" customWidth="1"/>
    <col min="11525" max="11525" width="8.7109375" style="105"/>
    <col min="11526" max="11526" width="43.140625" style="105" customWidth="1"/>
    <col min="11527" max="11774" width="8.7109375" style="105"/>
    <col min="11775" max="11775" width="40" style="105" customWidth="1"/>
    <col min="11776" max="11776" width="21.85546875" style="105" customWidth="1"/>
    <col min="11777" max="11777" width="14.85546875" style="105" customWidth="1"/>
    <col min="11778" max="11778" width="12.85546875" style="105" customWidth="1"/>
    <col min="11779" max="11779" width="8.7109375" style="105"/>
    <col min="11780" max="11780" width="52" style="105" bestFit="1" customWidth="1"/>
    <col min="11781" max="11781" width="8.7109375" style="105"/>
    <col min="11782" max="11782" width="43.140625" style="105" customWidth="1"/>
    <col min="11783" max="12030" width="8.7109375" style="105"/>
    <col min="12031" max="12031" width="40" style="105" customWidth="1"/>
    <col min="12032" max="12032" width="21.85546875" style="105" customWidth="1"/>
    <col min="12033" max="12033" width="14.85546875" style="105" customWidth="1"/>
    <col min="12034" max="12034" width="12.85546875" style="105" customWidth="1"/>
    <col min="12035" max="12035" width="8.7109375" style="105"/>
    <col min="12036" max="12036" width="52" style="105" bestFit="1" customWidth="1"/>
    <col min="12037" max="12037" width="8.7109375" style="105"/>
    <col min="12038" max="12038" width="43.140625" style="105" customWidth="1"/>
    <col min="12039" max="12286" width="8.7109375" style="105"/>
    <col min="12287" max="12287" width="40" style="105" customWidth="1"/>
    <col min="12288" max="12288" width="21.85546875" style="105" customWidth="1"/>
    <col min="12289" max="12289" width="14.85546875" style="105" customWidth="1"/>
    <col min="12290" max="12290" width="12.85546875" style="105" customWidth="1"/>
    <col min="12291" max="12291" width="8.7109375" style="105"/>
    <col min="12292" max="12292" width="52" style="105" bestFit="1" customWidth="1"/>
    <col min="12293" max="12293" width="8.7109375" style="105"/>
    <col min="12294" max="12294" width="43.140625" style="105" customWidth="1"/>
    <col min="12295" max="12542" width="8.7109375" style="105"/>
    <col min="12543" max="12543" width="40" style="105" customWidth="1"/>
    <col min="12544" max="12544" width="21.85546875" style="105" customWidth="1"/>
    <col min="12545" max="12545" width="14.85546875" style="105" customWidth="1"/>
    <col min="12546" max="12546" width="12.85546875" style="105" customWidth="1"/>
    <col min="12547" max="12547" width="8.7109375" style="105"/>
    <col min="12548" max="12548" width="52" style="105" bestFit="1" customWidth="1"/>
    <col min="12549" max="12549" width="8.7109375" style="105"/>
    <col min="12550" max="12550" width="43.140625" style="105" customWidth="1"/>
    <col min="12551" max="12798" width="8.7109375" style="105"/>
    <col min="12799" max="12799" width="40" style="105" customWidth="1"/>
    <col min="12800" max="12800" width="21.85546875" style="105" customWidth="1"/>
    <col min="12801" max="12801" width="14.85546875" style="105" customWidth="1"/>
    <col min="12802" max="12802" width="12.85546875" style="105" customWidth="1"/>
    <col min="12803" max="12803" width="8.7109375" style="105"/>
    <col min="12804" max="12804" width="52" style="105" bestFit="1" customWidth="1"/>
    <col min="12805" max="12805" width="8.7109375" style="105"/>
    <col min="12806" max="12806" width="43.140625" style="105" customWidth="1"/>
    <col min="12807" max="13054" width="8.7109375" style="105"/>
    <col min="13055" max="13055" width="40" style="105" customWidth="1"/>
    <col min="13056" max="13056" width="21.85546875" style="105" customWidth="1"/>
    <col min="13057" max="13057" width="14.85546875" style="105" customWidth="1"/>
    <col min="13058" max="13058" width="12.85546875" style="105" customWidth="1"/>
    <col min="13059" max="13059" width="8.7109375" style="105"/>
    <col min="13060" max="13060" width="52" style="105" bestFit="1" customWidth="1"/>
    <col min="13061" max="13061" width="8.7109375" style="105"/>
    <col min="13062" max="13062" width="43.140625" style="105" customWidth="1"/>
    <col min="13063" max="13310" width="8.7109375" style="105"/>
    <col min="13311" max="13311" width="40" style="105" customWidth="1"/>
    <col min="13312" max="13312" width="21.85546875" style="105" customWidth="1"/>
    <col min="13313" max="13313" width="14.85546875" style="105" customWidth="1"/>
    <col min="13314" max="13314" width="12.85546875" style="105" customWidth="1"/>
    <col min="13315" max="13315" width="8.7109375" style="105"/>
    <col min="13316" max="13316" width="52" style="105" bestFit="1" customWidth="1"/>
    <col min="13317" max="13317" width="8.7109375" style="105"/>
    <col min="13318" max="13318" width="43.140625" style="105" customWidth="1"/>
    <col min="13319" max="13566" width="8.7109375" style="105"/>
    <col min="13567" max="13567" width="40" style="105" customWidth="1"/>
    <col min="13568" max="13568" width="21.85546875" style="105" customWidth="1"/>
    <col min="13569" max="13569" width="14.85546875" style="105" customWidth="1"/>
    <col min="13570" max="13570" width="12.85546875" style="105" customWidth="1"/>
    <col min="13571" max="13571" width="8.7109375" style="105"/>
    <col min="13572" max="13572" width="52" style="105" bestFit="1" customWidth="1"/>
    <col min="13573" max="13573" width="8.7109375" style="105"/>
    <col min="13574" max="13574" width="43.140625" style="105" customWidth="1"/>
    <col min="13575" max="13822" width="8.7109375" style="105"/>
    <col min="13823" max="13823" width="40" style="105" customWidth="1"/>
    <col min="13824" max="13824" width="21.85546875" style="105" customWidth="1"/>
    <col min="13825" max="13825" width="14.85546875" style="105" customWidth="1"/>
    <col min="13826" max="13826" width="12.85546875" style="105" customWidth="1"/>
    <col min="13827" max="13827" width="8.7109375" style="105"/>
    <col min="13828" max="13828" width="52" style="105" bestFit="1" customWidth="1"/>
    <col min="13829" max="13829" width="8.7109375" style="105"/>
    <col min="13830" max="13830" width="43.140625" style="105" customWidth="1"/>
    <col min="13831" max="14078" width="8.7109375" style="105"/>
    <col min="14079" max="14079" width="40" style="105" customWidth="1"/>
    <col min="14080" max="14080" width="21.85546875" style="105" customWidth="1"/>
    <col min="14081" max="14081" width="14.85546875" style="105" customWidth="1"/>
    <col min="14082" max="14082" width="12.85546875" style="105" customWidth="1"/>
    <col min="14083" max="14083" width="8.7109375" style="105"/>
    <col min="14084" max="14084" width="52" style="105" bestFit="1" customWidth="1"/>
    <col min="14085" max="14085" width="8.7109375" style="105"/>
    <col min="14086" max="14086" width="43.140625" style="105" customWidth="1"/>
    <col min="14087" max="14334" width="8.7109375" style="105"/>
    <col min="14335" max="14335" width="40" style="105" customWidth="1"/>
    <col min="14336" max="14336" width="21.85546875" style="105" customWidth="1"/>
    <col min="14337" max="14337" width="14.85546875" style="105" customWidth="1"/>
    <col min="14338" max="14338" width="12.85546875" style="105" customWidth="1"/>
    <col min="14339" max="14339" width="8.7109375" style="105"/>
    <col min="14340" max="14340" width="52" style="105" bestFit="1" customWidth="1"/>
    <col min="14341" max="14341" width="8.7109375" style="105"/>
    <col min="14342" max="14342" width="43.140625" style="105" customWidth="1"/>
    <col min="14343" max="14590" width="8.7109375" style="105"/>
    <col min="14591" max="14591" width="40" style="105" customWidth="1"/>
    <col min="14592" max="14592" width="21.85546875" style="105" customWidth="1"/>
    <col min="14593" max="14593" width="14.85546875" style="105" customWidth="1"/>
    <col min="14594" max="14594" width="12.85546875" style="105" customWidth="1"/>
    <col min="14595" max="14595" width="8.7109375" style="105"/>
    <col min="14596" max="14596" width="52" style="105" bestFit="1" customWidth="1"/>
    <col min="14597" max="14597" width="8.7109375" style="105"/>
    <col min="14598" max="14598" width="43.140625" style="105" customWidth="1"/>
    <col min="14599" max="14846" width="8.7109375" style="105"/>
    <col min="14847" max="14847" width="40" style="105" customWidth="1"/>
    <col min="14848" max="14848" width="21.85546875" style="105" customWidth="1"/>
    <col min="14849" max="14849" width="14.85546875" style="105" customWidth="1"/>
    <col min="14850" max="14850" width="12.85546875" style="105" customWidth="1"/>
    <col min="14851" max="14851" width="8.7109375" style="105"/>
    <col min="14852" max="14852" width="52" style="105" bestFit="1" customWidth="1"/>
    <col min="14853" max="14853" width="8.7109375" style="105"/>
    <col min="14854" max="14854" width="43.140625" style="105" customWidth="1"/>
    <col min="14855" max="15102" width="8.7109375" style="105"/>
    <col min="15103" max="15103" width="40" style="105" customWidth="1"/>
    <col min="15104" max="15104" width="21.85546875" style="105" customWidth="1"/>
    <col min="15105" max="15105" width="14.85546875" style="105" customWidth="1"/>
    <col min="15106" max="15106" width="12.85546875" style="105" customWidth="1"/>
    <col min="15107" max="15107" width="8.7109375" style="105"/>
    <col min="15108" max="15108" width="52" style="105" bestFit="1" customWidth="1"/>
    <col min="15109" max="15109" width="8.7109375" style="105"/>
    <col min="15110" max="15110" width="43.140625" style="105" customWidth="1"/>
    <col min="15111" max="15358" width="8.7109375" style="105"/>
    <col min="15359" max="15359" width="40" style="105" customWidth="1"/>
    <col min="15360" max="15360" width="21.85546875" style="105" customWidth="1"/>
    <col min="15361" max="15361" width="14.85546875" style="105" customWidth="1"/>
    <col min="15362" max="15362" width="12.85546875" style="105" customWidth="1"/>
    <col min="15363" max="15363" width="8.7109375" style="105"/>
    <col min="15364" max="15364" width="52" style="105" bestFit="1" customWidth="1"/>
    <col min="15365" max="15365" width="8.7109375" style="105"/>
    <col min="15366" max="15366" width="43.140625" style="105" customWidth="1"/>
    <col min="15367" max="15614" width="8.7109375" style="105"/>
    <col min="15615" max="15615" width="40" style="105" customWidth="1"/>
    <col min="15616" max="15616" width="21.85546875" style="105" customWidth="1"/>
    <col min="15617" max="15617" width="14.85546875" style="105" customWidth="1"/>
    <col min="15618" max="15618" width="12.85546875" style="105" customWidth="1"/>
    <col min="15619" max="15619" width="8.7109375" style="105"/>
    <col min="15620" max="15620" width="52" style="105" bestFit="1" customWidth="1"/>
    <col min="15621" max="15621" width="8.7109375" style="105"/>
    <col min="15622" max="15622" width="43.140625" style="105" customWidth="1"/>
    <col min="15623" max="15870" width="8.7109375" style="105"/>
    <col min="15871" max="15871" width="40" style="105" customWidth="1"/>
    <col min="15872" max="15872" width="21.85546875" style="105" customWidth="1"/>
    <col min="15873" max="15873" width="14.85546875" style="105" customWidth="1"/>
    <col min="15874" max="15874" width="12.85546875" style="105" customWidth="1"/>
    <col min="15875" max="15875" width="8.7109375" style="105"/>
    <col min="15876" max="15876" width="52" style="105" bestFit="1" customWidth="1"/>
    <col min="15877" max="15877" width="8.7109375" style="105"/>
    <col min="15878" max="15878" width="43.140625" style="105" customWidth="1"/>
    <col min="15879" max="16126" width="8.7109375" style="105"/>
    <col min="16127" max="16127" width="40" style="105" customWidth="1"/>
    <col min="16128" max="16128" width="21.85546875" style="105" customWidth="1"/>
    <col min="16129" max="16129" width="14.85546875" style="105" customWidth="1"/>
    <col min="16130" max="16130" width="12.85546875" style="105" customWidth="1"/>
    <col min="16131" max="16131" width="8.7109375" style="105"/>
    <col min="16132" max="16132" width="52" style="105" bestFit="1" customWidth="1"/>
    <col min="16133" max="16133" width="8.7109375" style="105"/>
    <col min="16134" max="16134" width="43.140625" style="105" customWidth="1"/>
    <col min="16135" max="16384" width="8.7109375" style="105"/>
  </cols>
  <sheetData>
    <row r="1" spans="1:5" ht="39.950000000000003" customHeight="1">
      <c r="A1" s="250" t="s">
        <v>534</v>
      </c>
      <c r="B1" s="250"/>
      <c r="C1" s="250"/>
      <c r="D1" s="250"/>
    </row>
    <row r="2" spans="1:5" ht="39.950000000000003" customHeight="1" thickBot="1">
      <c r="A2" s="284" t="s">
        <v>527</v>
      </c>
      <c r="B2" s="284"/>
      <c r="C2" s="284"/>
      <c r="D2" s="284"/>
    </row>
    <row r="3" spans="1:5" ht="33.75" customHeight="1" thickBot="1">
      <c r="A3" s="578" t="s">
        <v>118</v>
      </c>
      <c r="B3" s="578"/>
      <c r="C3" s="578"/>
      <c r="D3" s="578"/>
      <c r="E3" s="103"/>
    </row>
    <row r="4" spans="1:5" ht="33.75" customHeight="1" thickBot="1">
      <c r="A4" s="579"/>
      <c r="B4" s="580"/>
      <c r="C4" s="580"/>
      <c r="D4" s="581"/>
      <c r="E4" s="103"/>
    </row>
    <row r="5" spans="1:5" ht="33.75" customHeight="1" thickBot="1">
      <c r="A5" s="582" t="s">
        <v>119</v>
      </c>
      <c r="B5" s="582"/>
      <c r="C5" s="582"/>
      <c r="D5" s="582"/>
      <c r="E5" s="103"/>
    </row>
    <row r="6" spans="1:5" ht="33.75" customHeight="1" thickBot="1">
      <c r="A6" s="15" t="s">
        <v>432</v>
      </c>
      <c r="B6" s="583" t="s">
        <v>212</v>
      </c>
      <c r="C6" s="584"/>
      <c r="D6" s="585"/>
      <c r="E6" s="103"/>
    </row>
    <row r="7" spans="1:5" ht="33.75" customHeight="1" thickBot="1">
      <c r="A7" s="586"/>
      <c r="B7" s="586"/>
      <c r="C7" s="586"/>
      <c r="D7" s="586"/>
      <c r="E7" s="103"/>
    </row>
    <row r="8" spans="1:5" ht="33.75" customHeight="1" thickBot="1">
      <c r="A8" s="546" t="s">
        <v>121</v>
      </c>
      <c r="B8" s="546"/>
      <c r="C8" s="546"/>
      <c r="D8" s="546"/>
      <c r="E8" s="103"/>
    </row>
    <row r="9" spans="1:5" ht="33.75" customHeight="1" thickBot="1">
      <c r="A9" s="562" t="s">
        <v>122</v>
      </c>
      <c r="B9" s="563"/>
      <c r="C9" s="563"/>
      <c r="D9" s="564"/>
    </row>
    <row r="10" spans="1:5" ht="33.75" customHeight="1">
      <c r="A10" s="106" t="s">
        <v>0</v>
      </c>
      <c r="B10" s="565"/>
      <c r="C10" s="565"/>
      <c r="D10" s="566"/>
    </row>
    <row r="11" spans="1:5" ht="33.75" customHeight="1">
      <c r="A11" s="107" t="s">
        <v>1</v>
      </c>
      <c r="B11" s="567"/>
      <c r="C11" s="567"/>
      <c r="D11" s="568"/>
    </row>
    <row r="12" spans="1:5" ht="33.75" customHeight="1">
      <c r="A12" s="107" t="s">
        <v>123</v>
      </c>
      <c r="B12" s="372" t="s">
        <v>530</v>
      </c>
      <c r="C12" s="337"/>
      <c r="D12" s="373"/>
    </row>
    <row r="13" spans="1:5" ht="33.75" customHeight="1">
      <c r="A13" s="108" t="s">
        <v>124</v>
      </c>
      <c r="B13" s="569"/>
      <c r="C13" s="570"/>
      <c r="D13" s="571"/>
    </row>
    <row r="14" spans="1:5" ht="33.75" customHeight="1">
      <c r="A14" s="35" t="s">
        <v>482</v>
      </c>
      <c r="B14" s="567" t="s">
        <v>486</v>
      </c>
      <c r="C14" s="567"/>
      <c r="D14" s="568"/>
    </row>
    <row r="15" spans="1:5" ht="33.75" customHeight="1" thickBot="1">
      <c r="A15" s="109" t="s">
        <v>126</v>
      </c>
      <c r="B15" s="575" t="s">
        <v>243</v>
      </c>
      <c r="C15" s="576"/>
      <c r="D15" s="577"/>
    </row>
    <row r="16" spans="1:5" ht="33.75" customHeight="1">
      <c r="A16" s="572" t="s">
        <v>375</v>
      </c>
      <c r="B16" s="572"/>
      <c r="C16" s="572"/>
      <c r="D16" s="572"/>
    </row>
    <row r="17" spans="1:5" ht="33.75" customHeight="1">
      <c r="A17" s="16" t="s">
        <v>112</v>
      </c>
      <c r="B17" s="573"/>
      <c r="C17" s="573"/>
      <c r="D17" s="574"/>
    </row>
    <row r="18" spans="1:5" ht="33.75" customHeight="1" thickBot="1">
      <c r="A18" s="17" t="s">
        <v>433</v>
      </c>
      <c r="B18" s="592" t="s">
        <v>531</v>
      </c>
      <c r="C18" s="593"/>
      <c r="D18" s="594"/>
    </row>
    <row r="19" spans="1:5" ht="33.75" customHeight="1">
      <c r="A19" s="587" t="s">
        <v>106</v>
      </c>
      <c r="B19" s="588"/>
      <c r="C19" s="588"/>
      <c r="D19" s="589"/>
    </row>
    <row r="20" spans="1:5" ht="33.75" customHeight="1" thickBot="1">
      <c r="A20" s="109" t="s">
        <v>529</v>
      </c>
      <c r="B20" s="575"/>
      <c r="C20" s="576"/>
      <c r="D20" s="577"/>
    </row>
    <row r="21" spans="1:5" ht="33.75" customHeight="1" thickBot="1">
      <c r="A21" s="590"/>
      <c r="B21" s="590"/>
      <c r="C21" s="590"/>
      <c r="D21" s="590"/>
      <c r="E21" s="103"/>
    </row>
    <row r="22" spans="1:5" ht="33.75" customHeight="1" thickBot="1">
      <c r="A22" s="591" t="s">
        <v>113</v>
      </c>
      <c r="B22" s="591"/>
      <c r="C22" s="591"/>
      <c r="D22" s="591"/>
      <c r="E22" s="103"/>
    </row>
    <row r="23" spans="1:5" ht="33.75" customHeight="1" thickBot="1">
      <c r="A23" s="558" t="s">
        <v>128</v>
      </c>
      <c r="B23" s="558"/>
      <c r="C23" s="558"/>
      <c r="D23" s="558"/>
      <c r="E23" s="103"/>
    </row>
    <row r="24" spans="1:5" ht="33.75" customHeight="1" thickBot="1">
      <c r="A24" s="559" t="s">
        <v>2</v>
      </c>
      <c r="B24" s="560"/>
      <c r="C24" s="560" t="s">
        <v>3</v>
      </c>
      <c r="D24" s="561"/>
      <c r="E24" s="103"/>
    </row>
    <row r="25" spans="1:5" ht="33.75" customHeight="1">
      <c r="A25" s="388" t="s">
        <v>481</v>
      </c>
      <c r="B25" s="389"/>
      <c r="C25" s="390">
        <v>0</v>
      </c>
      <c r="D25" s="391"/>
      <c r="E25" s="103"/>
    </row>
    <row r="26" spans="1:5" ht="33.75" customHeight="1">
      <c r="A26" s="392" t="s">
        <v>6</v>
      </c>
      <c r="B26" s="393"/>
      <c r="C26" s="310">
        <v>1</v>
      </c>
      <c r="D26" s="311"/>
    </row>
    <row r="27" spans="1:5" ht="33.75" customHeight="1">
      <c r="A27" s="392" t="s">
        <v>129</v>
      </c>
      <c r="B27" s="393"/>
      <c r="C27" s="310">
        <v>2</v>
      </c>
      <c r="D27" s="311"/>
    </row>
    <row r="28" spans="1:5" ht="33.75" customHeight="1" thickBot="1">
      <c r="A28" s="394" t="s">
        <v>4</v>
      </c>
      <c r="B28" s="395"/>
      <c r="C28" s="314">
        <v>3</v>
      </c>
      <c r="D28" s="315"/>
    </row>
    <row r="29" spans="1:5" s="111" customFormat="1" ht="33.75" customHeight="1" thickBot="1">
      <c r="A29" s="556"/>
      <c r="B29" s="556"/>
      <c r="C29" s="556"/>
      <c r="D29" s="556"/>
      <c r="E29" s="110"/>
    </row>
    <row r="30" spans="1:5" ht="33.75" customHeight="1" thickBot="1">
      <c r="A30" s="460" t="s">
        <v>434</v>
      </c>
      <c r="B30" s="460"/>
      <c r="C30" s="460"/>
      <c r="D30" s="460"/>
    </row>
    <row r="31" spans="1:5" ht="33.75" customHeight="1" thickBot="1">
      <c r="A31" s="557" t="s">
        <v>428</v>
      </c>
      <c r="B31" s="557"/>
      <c r="C31" s="557"/>
      <c r="D31" s="557"/>
    </row>
    <row r="32" spans="1:5" ht="27" customHeight="1">
      <c r="A32" s="285" t="s">
        <v>461</v>
      </c>
      <c r="B32" s="285"/>
      <c r="C32" s="285"/>
      <c r="D32" s="26" t="s">
        <v>3</v>
      </c>
    </row>
    <row r="33" spans="1:5" ht="33.75" customHeight="1">
      <c r="A33" s="293" t="s">
        <v>462</v>
      </c>
      <c r="B33" s="294"/>
      <c r="C33" s="295"/>
      <c r="D33" s="18"/>
    </row>
    <row r="34" spans="1:5" ht="33.75" customHeight="1">
      <c r="A34" s="293" t="s">
        <v>463</v>
      </c>
      <c r="B34" s="294"/>
      <c r="C34" s="295"/>
      <c r="D34" s="19"/>
    </row>
    <row r="35" spans="1:5" ht="33.75" customHeight="1">
      <c r="A35" s="293" t="s">
        <v>464</v>
      </c>
      <c r="B35" s="294"/>
      <c r="C35" s="295"/>
      <c r="D35" s="19"/>
    </row>
    <row r="36" spans="1:5" ht="33.75" customHeight="1">
      <c r="A36" s="293" t="s">
        <v>465</v>
      </c>
      <c r="B36" s="294"/>
      <c r="C36" s="295"/>
      <c r="D36" s="19"/>
    </row>
    <row r="37" spans="1:5" ht="33.75" customHeight="1" thickBot="1">
      <c r="A37" s="555" t="s">
        <v>133</v>
      </c>
      <c r="B37" s="555"/>
      <c r="C37" s="555"/>
      <c r="D37" s="113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15" t="s">
        <v>108</v>
      </c>
      <c r="B38" s="240" t="s">
        <v>134</v>
      </c>
      <c r="C38" s="240"/>
      <c r="D38" s="240"/>
      <c r="E38" s="29"/>
    </row>
    <row r="39" spans="1:5" ht="33.75" customHeight="1">
      <c r="A39" s="285" t="s">
        <v>466</v>
      </c>
      <c r="B39" s="285"/>
      <c r="C39" s="285"/>
      <c r="D39" s="116" t="s">
        <v>3</v>
      </c>
      <c r="E39" s="29"/>
    </row>
    <row r="40" spans="1:5" ht="33.75" customHeight="1">
      <c r="A40" s="399" t="s">
        <v>135</v>
      </c>
      <c r="B40" s="399"/>
      <c r="C40" s="399"/>
      <c r="D40" s="19"/>
      <c r="E40" s="29"/>
    </row>
    <row r="41" spans="1:5" ht="33.75" customHeight="1">
      <c r="A41" s="399" t="s">
        <v>136</v>
      </c>
      <c r="B41" s="399"/>
      <c r="C41" s="399"/>
      <c r="D41" s="19"/>
      <c r="E41" s="29"/>
    </row>
    <row r="42" spans="1:5" s="117" customFormat="1" ht="33.75" customHeight="1">
      <c r="A42" s="399" t="s">
        <v>137</v>
      </c>
      <c r="B42" s="399"/>
      <c r="C42" s="399"/>
      <c r="D42" s="19"/>
      <c r="E42" s="29"/>
    </row>
    <row r="43" spans="1:5" s="117" customFormat="1" ht="33.75" customHeight="1">
      <c r="A43" s="399" t="s">
        <v>138</v>
      </c>
      <c r="B43" s="399"/>
      <c r="C43" s="399"/>
      <c r="D43" s="19"/>
      <c r="E43" s="29"/>
    </row>
    <row r="44" spans="1:5" s="117" customFormat="1" ht="33.75" customHeight="1">
      <c r="A44" s="480" t="s">
        <v>139</v>
      </c>
      <c r="B44" s="480"/>
      <c r="C44" s="480"/>
      <c r="D44" s="118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117" customFormat="1" ht="81" customHeight="1" thickBot="1">
      <c r="A45" s="119" t="s">
        <v>108</v>
      </c>
      <c r="B45" s="240" t="s">
        <v>134</v>
      </c>
      <c r="C45" s="240"/>
      <c r="D45" s="240"/>
      <c r="E45" s="40"/>
    </row>
    <row r="46" spans="1:5" ht="53.25" customHeight="1">
      <c r="A46" s="401" t="s">
        <v>467</v>
      </c>
      <c r="B46" s="401"/>
      <c r="C46" s="401"/>
      <c r="D46" s="120" t="s">
        <v>3</v>
      </c>
      <c r="E46" s="40"/>
    </row>
    <row r="47" spans="1:5" ht="44.25" customHeight="1">
      <c r="A47" s="398" t="s">
        <v>476</v>
      </c>
      <c r="B47" s="398"/>
      <c r="C47" s="398"/>
      <c r="D47" s="19"/>
      <c r="E47" s="40"/>
    </row>
    <row r="48" spans="1:5" ht="33.75" customHeight="1">
      <c r="A48" s="398" t="s">
        <v>477</v>
      </c>
      <c r="B48" s="398"/>
      <c r="C48" s="398"/>
      <c r="D48" s="19"/>
      <c r="E48" s="40"/>
    </row>
    <row r="49" spans="1:5" s="117" customFormat="1" ht="33.75" customHeight="1">
      <c r="A49" s="398" t="s">
        <v>469</v>
      </c>
      <c r="B49" s="398"/>
      <c r="C49" s="398"/>
      <c r="D49" s="19"/>
      <c r="E49" s="29"/>
    </row>
    <row r="50" spans="1:5" s="117" customFormat="1" ht="41.25" customHeight="1">
      <c r="A50" s="398" t="s">
        <v>470</v>
      </c>
      <c r="B50" s="398"/>
      <c r="C50" s="398"/>
      <c r="D50" s="19"/>
      <c r="E50" s="29"/>
    </row>
    <row r="51" spans="1:5" s="117" customFormat="1" ht="33.75" customHeight="1">
      <c r="A51" s="480" t="s">
        <v>140</v>
      </c>
      <c r="B51" s="480"/>
      <c r="C51" s="480"/>
      <c r="D51" s="118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117" customFormat="1" ht="79.5" customHeight="1" thickBot="1">
      <c r="A52" s="119" t="s">
        <v>108</v>
      </c>
      <c r="B52" s="240" t="s">
        <v>134</v>
      </c>
      <c r="C52" s="240"/>
      <c r="D52" s="240"/>
      <c r="E52" s="40"/>
    </row>
    <row r="53" spans="1:5" ht="33.75" customHeight="1">
      <c r="A53" s="430" t="s">
        <v>471</v>
      </c>
      <c r="B53" s="430"/>
      <c r="C53" s="430"/>
      <c r="D53" s="120" t="s">
        <v>3</v>
      </c>
      <c r="E53" s="40"/>
    </row>
    <row r="54" spans="1:5" ht="33.75" customHeight="1">
      <c r="A54" s="398" t="s">
        <v>472</v>
      </c>
      <c r="B54" s="398"/>
      <c r="C54" s="398"/>
      <c r="D54" s="19"/>
      <c r="E54" s="40"/>
    </row>
    <row r="55" spans="1:5" ht="33.75" customHeight="1">
      <c r="A55" s="398" t="s">
        <v>473</v>
      </c>
      <c r="B55" s="398"/>
      <c r="C55" s="398"/>
      <c r="D55" s="19"/>
      <c r="E55" s="40"/>
    </row>
    <row r="56" spans="1:5" ht="33.75" customHeight="1">
      <c r="A56" s="398" t="s">
        <v>474</v>
      </c>
      <c r="B56" s="398"/>
      <c r="C56" s="398"/>
      <c r="D56" s="19"/>
      <c r="E56" s="29"/>
    </row>
    <row r="57" spans="1:5" ht="33.75" customHeight="1">
      <c r="A57" s="398" t="s">
        <v>475</v>
      </c>
      <c r="B57" s="398"/>
      <c r="C57" s="398"/>
      <c r="D57" s="19"/>
      <c r="E57" s="29"/>
    </row>
    <row r="58" spans="1:5" ht="33.75" customHeight="1">
      <c r="A58" s="545" t="s">
        <v>141</v>
      </c>
      <c r="B58" s="545"/>
      <c r="C58" s="545"/>
      <c r="D58" s="112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33.75" customHeight="1" thickBot="1">
      <c r="A59" s="119" t="s">
        <v>108</v>
      </c>
      <c r="B59" s="400" t="s">
        <v>134</v>
      </c>
      <c r="C59" s="400"/>
      <c r="D59" s="400"/>
      <c r="E59" s="29"/>
    </row>
    <row r="60" spans="1:5" ht="33.75" customHeight="1" thickBot="1">
      <c r="A60" s="546"/>
      <c r="B60" s="546"/>
      <c r="C60" s="546"/>
      <c r="D60" s="546"/>
      <c r="E60" s="29"/>
    </row>
    <row r="61" spans="1:5" ht="33.75" customHeight="1">
      <c r="A61" s="533" t="s">
        <v>142</v>
      </c>
      <c r="B61" s="533"/>
      <c r="C61" s="122" t="s">
        <v>143</v>
      </c>
      <c r="D61" s="123" t="s">
        <v>144</v>
      </c>
      <c r="E61" s="29">
        <f>SUM(E37:E58)</f>
        <v>12</v>
      </c>
    </row>
    <row r="62" spans="1:5" ht="33.75" customHeight="1">
      <c r="A62" s="547" t="s">
        <v>435</v>
      </c>
      <c r="B62" s="548"/>
      <c r="C62" s="549" t="e">
        <f>D37+D44+D51+D58</f>
        <v>#VALUE!</v>
      </c>
      <c r="D62" s="551" t="e">
        <f>C62/12*100</f>
        <v>#VALUE!</v>
      </c>
    </row>
    <row r="63" spans="1:5" ht="33.75" customHeight="1" thickBot="1">
      <c r="A63" s="553" t="s">
        <v>145</v>
      </c>
      <c r="B63" s="554"/>
      <c r="C63" s="550"/>
      <c r="D63" s="552"/>
    </row>
    <row r="64" spans="1:5" ht="33.75" customHeight="1" thickBot="1">
      <c r="A64" s="526"/>
      <c r="B64" s="527"/>
      <c r="C64" s="527"/>
      <c r="D64" s="528"/>
    </row>
    <row r="65" spans="1:5" ht="33.75" customHeight="1" thickBot="1">
      <c r="A65" s="460" t="s">
        <v>523</v>
      </c>
      <c r="B65" s="460"/>
      <c r="C65" s="460"/>
      <c r="D65" s="460"/>
    </row>
    <row r="66" spans="1:5" ht="33.75" customHeight="1" thickBot="1">
      <c r="A66" s="541" t="s">
        <v>429</v>
      </c>
      <c r="B66" s="541"/>
      <c r="C66" s="541"/>
      <c r="D66" s="541"/>
    </row>
    <row r="67" spans="1:5" ht="33.75" customHeight="1">
      <c r="A67" s="542" t="s">
        <v>111</v>
      </c>
      <c r="B67" s="543"/>
      <c r="C67" s="544"/>
      <c r="D67" s="124" t="s">
        <v>3</v>
      </c>
    </row>
    <row r="68" spans="1:5" ht="33.75" customHeight="1">
      <c r="A68" s="418" t="s">
        <v>506</v>
      </c>
      <c r="B68" s="419"/>
      <c r="C68" s="420"/>
      <c r="D68" s="20"/>
      <c r="E68" s="104">
        <v>3</v>
      </c>
    </row>
    <row r="69" spans="1:5" ht="33.75" customHeight="1">
      <c r="A69" s="418" t="s">
        <v>507</v>
      </c>
      <c r="B69" s="419"/>
      <c r="C69" s="420"/>
      <c r="D69" s="20"/>
      <c r="E69" s="104">
        <v>3</v>
      </c>
    </row>
    <row r="70" spans="1:5" ht="33.75" customHeight="1">
      <c r="A70" s="418" t="s">
        <v>508</v>
      </c>
      <c r="B70" s="419"/>
      <c r="C70" s="420"/>
      <c r="D70" s="20"/>
      <c r="E70" s="104">
        <v>3</v>
      </c>
    </row>
    <row r="71" spans="1:5" ht="33.75" customHeight="1">
      <c r="A71" s="418" t="s">
        <v>509</v>
      </c>
      <c r="B71" s="419"/>
      <c r="C71" s="420"/>
      <c r="D71" s="20"/>
      <c r="E71" s="104">
        <v>3</v>
      </c>
    </row>
    <row r="72" spans="1:5" ht="33.75" customHeight="1">
      <c r="A72" s="418" t="s">
        <v>510</v>
      </c>
      <c r="B72" s="419"/>
      <c r="C72" s="420"/>
      <c r="D72" s="20"/>
      <c r="E72" s="104">
        <v>3</v>
      </c>
    </row>
    <row r="73" spans="1:5" ht="33.75" customHeight="1">
      <c r="A73" s="418" t="s">
        <v>511</v>
      </c>
      <c r="B73" s="419"/>
      <c r="C73" s="420"/>
      <c r="D73" s="20"/>
      <c r="E73" s="104">
        <v>3</v>
      </c>
    </row>
    <row r="74" spans="1:5" ht="33.75" customHeight="1">
      <c r="A74" s="418" t="s">
        <v>512</v>
      </c>
      <c r="B74" s="419"/>
      <c r="C74" s="420"/>
      <c r="D74" s="20"/>
      <c r="E74" s="104">
        <v>3</v>
      </c>
    </row>
    <row r="75" spans="1:5" ht="33.75" customHeight="1">
      <c r="A75" s="418" t="s">
        <v>513</v>
      </c>
      <c r="B75" s="419"/>
      <c r="C75" s="420"/>
      <c r="D75" s="20"/>
      <c r="E75" s="104">
        <v>3</v>
      </c>
    </row>
    <row r="76" spans="1:5" ht="33.75" customHeight="1">
      <c r="A76" s="418" t="s">
        <v>514</v>
      </c>
      <c r="B76" s="419"/>
      <c r="C76" s="420"/>
      <c r="D76" s="20"/>
      <c r="E76" s="104">
        <v>3</v>
      </c>
    </row>
    <row r="77" spans="1:5" ht="33.75" customHeight="1">
      <c r="A77" s="418" t="s">
        <v>515</v>
      </c>
      <c r="B77" s="419"/>
      <c r="C77" s="420"/>
      <c r="D77" s="20"/>
      <c r="E77" s="104">
        <v>3</v>
      </c>
    </row>
    <row r="78" spans="1:5" ht="33.75" customHeight="1">
      <c r="A78" s="418" t="s">
        <v>516</v>
      </c>
      <c r="B78" s="419"/>
      <c r="C78" s="420"/>
      <c r="D78" s="20"/>
      <c r="E78" s="104">
        <v>3</v>
      </c>
    </row>
    <row r="79" spans="1:5" ht="33.75" customHeight="1">
      <c r="A79" s="418" t="s">
        <v>517</v>
      </c>
      <c r="B79" s="419"/>
      <c r="C79" s="420"/>
      <c r="D79" s="20"/>
      <c r="E79" s="104">
        <v>3</v>
      </c>
    </row>
    <row r="80" spans="1:5" ht="33.75" customHeight="1">
      <c r="A80" s="418" t="s">
        <v>518</v>
      </c>
      <c r="B80" s="419"/>
      <c r="C80" s="420"/>
      <c r="D80" s="20"/>
      <c r="E80" s="104">
        <v>3</v>
      </c>
    </row>
    <row r="81" spans="1:5" ht="33.75" customHeight="1">
      <c r="A81" s="418" t="s">
        <v>519</v>
      </c>
      <c r="B81" s="419"/>
      <c r="C81" s="420"/>
      <c r="D81" s="20"/>
      <c r="E81" s="104">
        <v>3</v>
      </c>
    </row>
    <row r="82" spans="1:5" ht="33.75" customHeight="1">
      <c r="A82" s="418" t="s">
        <v>520</v>
      </c>
      <c r="B82" s="419"/>
      <c r="C82" s="420"/>
      <c r="D82" s="20"/>
      <c r="E82" s="104">
        <v>3</v>
      </c>
    </row>
    <row r="83" spans="1:5" ht="33.75" customHeight="1">
      <c r="A83" s="418" t="s">
        <v>521</v>
      </c>
      <c r="B83" s="419"/>
      <c r="C83" s="420"/>
      <c r="D83" s="20"/>
      <c r="E83" s="104">
        <v>3</v>
      </c>
    </row>
    <row r="84" spans="1:5" ht="33.75" customHeight="1">
      <c r="A84" s="125"/>
      <c r="B84" s="126"/>
      <c r="C84" s="126" t="s">
        <v>147</v>
      </c>
      <c r="D84" s="127">
        <f>SUM(D68:D83)</f>
        <v>0</v>
      </c>
      <c r="E84" s="104">
        <f>SUM(E68:E83)</f>
        <v>48</v>
      </c>
    </row>
    <row r="85" spans="1:5" ht="80.25" customHeight="1" thickBot="1">
      <c r="A85" s="128" t="s">
        <v>108</v>
      </c>
      <c r="B85" s="240" t="s">
        <v>134</v>
      </c>
      <c r="C85" s="240"/>
      <c r="D85" s="240"/>
    </row>
    <row r="86" spans="1:5" ht="33.75" customHeight="1" thickBot="1">
      <c r="A86" s="530"/>
      <c r="B86" s="531"/>
      <c r="C86" s="531"/>
      <c r="D86" s="532"/>
    </row>
    <row r="87" spans="1:5" ht="33.75" customHeight="1">
      <c r="A87" s="533" t="s">
        <v>148</v>
      </c>
      <c r="B87" s="534"/>
      <c r="C87" s="122" t="s">
        <v>143</v>
      </c>
      <c r="D87" s="123" t="s">
        <v>144</v>
      </c>
    </row>
    <row r="88" spans="1:5" ht="33.75" customHeight="1">
      <c r="A88" s="535" t="s">
        <v>149</v>
      </c>
      <c r="B88" s="536"/>
      <c r="C88" s="537">
        <f>D84</f>
        <v>0</v>
      </c>
      <c r="D88" s="539">
        <f>C88/48*100</f>
        <v>0</v>
      </c>
    </row>
    <row r="89" spans="1:5" ht="33.75" customHeight="1" thickBot="1">
      <c r="A89" s="454" t="s">
        <v>145</v>
      </c>
      <c r="B89" s="455"/>
      <c r="C89" s="538"/>
      <c r="D89" s="540"/>
    </row>
    <row r="90" spans="1:5" ht="33.75" customHeight="1" thickBot="1">
      <c r="A90" s="526"/>
      <c r="B90" s="527"/>
      <c r="C90" s="527"/>
      <c r="D90" s="528"/>
    </row>
    <row r="91" spans="1:5" ht="33.75" customHeight="1">
      <c r="A91" s="473" t="s">
        <v>548</v>
      </c>
      <c r="B91" s="473"/>
      <c r="C91" s="473"/>
      <c r="D91" s="473"/>
    </row>
    <row r="92" spans="1:5" s="130" customFormat="1" ht="33.75" customHeight="1">
      <c r="A92" s="519" t="s">
        <v>430</v>
      </c>
      <c r="B92" s="520"/>
      <c r="C92" s="520"/>
      <c r="D92" s="521"/>
      <c r="E92" s="104"/>
    </row>
    <row r="93" spans="1:5" ht="33.75" customHeight="1">
      <c r="A93" s="529" t="s">
        <v>131</v>
      </c>
      <c r="B93" s="520"/>
      <c r="C93" s="520"/>
      <c r="D93" s="521"/>
    </row>
    <row r="94" spans="1:5" ht="33.75" customHeight="1">
      <c r="A94" s="519" t="s">
        <v>436</v>
      </c>
      <c r="B94" s="520"/>
      <c r="C94" s="520"/>
      <c r="D94" s="521"/>
    </row>
    <row r="95" spans="1:5" ht="33.75" customHeight="1">
      <c r="A95" s="519" t="s">
        <v>437</v>
      </c>
      <c r="B95" s="520"/>
      <c r="C95" s="520"/>
      <c r="D95" s="521"/>
      <c r="E95" s="129"/>
    </row>
    <row r="96" spans="1:5" ht="33.75" customHeight="1">
      <c r="A96" s="519" t="s">
        <v>438</v>
      </c>
      <c r="B96" s="520"/>
      <c r="C96" s="520"/>
      <c r="D96" s="521"/>
    </row>
    <row r="97" spans="1:5" ht="33.75" customHeight="1" thickBot="1">
      <c r="A97" s="522" t="s">
        <v>439</v>
      </c>
      <c r="B97" s="523"/>
      <c r="C97" s="523"/>
      <c r="D97" s="524"/>
    </row>
    <row r="98" spans="1:5" ht="33.75" customHeight="1" thickBot="1">
      <c r="A98" s="525" t="s">
        <v>550</v>
      </c>
      <c r="B98" s="525"/>
      <c r="C98" s="525"/>
      <c r="D98" s="525"/>
    </row>
    <row r="99" spans="1:5" ht="54.75" customHeight="1">
      <c r="A99" s="486" t="s">
        <v>440</v>
      </c>
      <c r="B99" s="487"/>
      <c r="C99" s="487"/>
      <c r="D99" s="488"/>
    </row>
    <row r="100" spans="1:5" ht="33.75" customHeight="1">
      <c r="A100" s="332" t="s">
        <v>441</v>
      </c>
      <c r="B100" s="333"/>
      <c r="C100" s="333"/>
      <c r="D100" s="131" t="s">
        <v>8</v>
      </c>
    </row>
    <row r="101" spans="1:5" ht="33.75" customHeight="1">
      <c r="A101" s="332" t="s">
        <v>152</v>
      </c>
      <c r="B101" s="333"/>
      <c r="C101" s="333"/>
      <c r="D101" s="132" t="s">
        <v>3</v>
      </c>
    </row>
    <row r="102" spans="1:5" ht="33.75" customHeight="1">
      <c r="A102" s="486" t="s">
        <v>9</v>
      </c>
      <c r="B102" s="487"/>
      <c r="C102" s="487"/>
      <c r="D102" s="19"/>
      <c r="E102" s="103">
        <v>3</v>
      </c>
    </row>
    <row r="103" spans="1:5" s="117" customFormat="1" ht="33.75" customHeight="1">
      <c r="A103" s="486" t="s">
        <v>10</v>
      </c>
      <c r="B103" s="487"/>
      <c r="C103" s="487"/>
      <c r="D103" s="19"/>
      <c r="E103" s="103">
        <v>3</v>
      </c>
    </row>
    <row r="104" spans="1:5" s="117" customFormat="1" ht="33.75" customHeight="1">
      <c r="A104" s="486" t="s">
        <v>11</v>
      </c>
      <c r="B104" s="487"/>
      <c r="C104" s="487"/>
      <c r="D104" s="19"/>
      <c r="E104" s="103">
        <v>3</v>
      </c>
    </row>
    <row r="105" spans="1:5" ht="33.75" customHeight="1">
      <c r="A105" s="495" t="s">
        <v>12</v>
      </c>
      <c r="B105" s="496"/>
      <c r="C105" s="496"/>
      <c r="D105" s="19"/>
      <c r="E105" s="103">
        <v>3</v>
      </c>
    </row>
    <row r="106" spans="1:5" ht="33.75" customHeight="1">
      <c r="A106" s="486" t="s">
        <v>13</v>
      </c>
      <c r="B106" s="487"/>
      <c r="C106" s="487"/>
      <c r="D106" s="19"/>
      <c r="E106" s="103">
        <v>3</v>
      </c>
    </row>
    <row r="107" spans="1:5" ht="33.75" customHeight="1">
      <c r="A107" s="486" t="s">
        <v>14</v>
      </c>
      <c r="B107" s="487"/>
      <c r="C107" s="487"/>
      <c r="D107" s="19"/>
      <c r="E107" s="103">
        <v>3</v>
      </c>
    </row>
    <row r="108" spans="1:5" ht="33.75" customHeight="1">
      <c r="A108" s="486" t="s">
        <v>15</v>
      </c>
      <c r="B108" s="487"/>
      <c r="C108" s="487"/>
      <c r="D108" s="19"/>
      <c r="E108" s="103">
        <v>3</v>
      </c>
    </row>
    <row r="109" spans="1:5" ht="33.75" customHeight="1">
      <c r="A109" s="486" t="s">
        <v>16</v>
      </c>
      <c r="B109" s="487"/>
      <c r="C109" s="487"/>
      <c r="D109" s="19"/>
      <c r="E109" s="103">
        <v>3</v>
      </c>
    </row>
    <row r="110" spans="1:5" ht="33.75" customHeight="1">
      <c r="A110" s="486" t="s">
        <v>17</v>
      </c>
      <c r="B110" s="487"/>
      <c r="C110" s="487"/>
      <c r="D110" s="19"/>
      <c r="E110" s="103">
        <v>3</v>
      </c>
    </row>
    <row r="111" spans="1:5" ht="33.75" customHeight="1">
      <c r="A111" s="486" t="s">
        <v>18</v>
      </c>
      <c r="B111" s="487"/>
      <c r="C111" s="487"/>
      <c r="D111" s="19"/>
      <c r="E111" s="103">
        <v>3</v>
      </c>
    </row>
    <row r="112" spans="1:5" ht="33.75" customHeight="1">
      <c r="A112" s="486" t="s">
        <v>19</v>
      </c>
      <c r="B112" s="487"/>
      <c r="C112" s="487"/>
      <c r="D112" s="19"/>
      <c r="E112" s="103">
        <v>3</v>
      </c>
    </row>
    <row r="113" spans="1:5" ht="33.75" customHeight="1">
      <c r="A113" s="486" t="s">
        <v>20</v>
      </c>
      <c r="B113" s="487"/>
      <c r="C113" s="487"/>
      <c r="D113" s="19"/>
      <c r="E113" s="103">
        <v>3</v>
      </c>
    </row>
    <row r="114" spans="1:5" ht="33.75" customHeight="1">
      <c r="A114" s="486" t="s">
        <v>21</v>
      </c>
      <c r="B114" s="487"/>
      <c r="C114" s="487"/>
      <c r="D114" s="19"/>
      <c r="E114" s="103">
        <v>3</v>
      </c>
    </row>
    <row r="115" spans="1:5" ht="33.75" customHeight="1">
      <c r="A115" s="332" t="s">
        <v>153</v>
      </c>
      <c r="B115" s="333"/>
      <c r="C115" s="333"/>
      <c r="D115" s="132" t="s">
        <v>3</v>
      </c>
    </row>
    <row r="116" spans="1:5" ht="33.75" customHeight="1">
      <c r="A116" s="399" t="s">
        <v>22</v>
      </c>
      <c r="B116" s="507"/>
      <c r="C116" s="507"/>
      <c r="D116" s="19"/>
      <c r="E116" s="103">
        <v>3</v>
      </c>
    </row>
    <row r="117" spans="1:5" ht="33.75" customHeight="1">
      <c r="A117" s="399" t="s">
        <v>23</v>
      </c>
      <c r="B117" s="507"/>
      <c r="C117" s="507"/>
      <c r="D117" s="19"/>
      <c r="E117" s="103">
        <v>3</v>
      </c>
    </row>
    <row r="118" spans="1:5" ht="33.75" customHeight="1">
      <c r="A118" s="399" t="s">
        <v>24</v>
      </c>
      <c r="B118" s="507"/>
      <c r="C118" s="507"/>
      <c r="D118" s="19"/>
      <c r="E118" s="103">
        <v>3</v>
      </c>
    </row>
    <row r="119" spans="1:5" ht="33.75" customHeight="1">
      <c r="A119" s="332" t="s">
        <v>388</v>
      </c>
      <c r="B119" s="333"/>
      <c r="C119" s="333"/>
      <c r="D119" s="132" t="s">
        <v>3</v>
      </c>
      <c r="E119" s="103"/>
    </row>
    <row r="120" spans="1:5" ht="33.75" customHeight="1">
      <c r="A120" s="512" t="s">
        <v>389</v>
      </c>
      <c r="B120" s="513"/>
      <c r="C120" s="514"/>
      <c r="D120" s="19"/>
      <c r="E120" s="103">
        <v>3</v>
      </c>
    </row>
    <row r="121" spans="1:5" ht="33.75" customHeight="1">
      <c r="A121" s="486" t="s">
        <v>390</v>
      </c>
      <c r="B121" s="487"/>
      <c r="C121" s="487"/>
      <c r="D121" s="19"/>
      <c r="E121" s="103">
        <v>3</v>
      </c>
    </row>
    <row r="122" spans="1:5" ht="33.75" customHeight="1">
      <c r="A122" s="480" t="s">
        <v>151</v>
      </c>
      <c r="B122" s="480"/>
      <c r="C122" s="480"/>
      <c r="D122" s="118">
        <f>SUM(D102:D121)</f>
        <v>0</v>
      </c>
      <c r="E122" s="103">
        <f>SUM(E102:E121)</f>
        <v>54</v>
      </c>
    </row>
    <row r="123" spans="1:5" ht="80.25" customHeight="1" thickBot="1">
      <c r="A123" s="133" t="s">
        <v>108</v>
      </c>
      <c r="B123" s="240" t="s">
        <v>134</v>
      </c>
      <c r="C123" s="240"/>
      <c r="D123" s="240"/>
    </row>
    <row r="124" spans="1:5" ht="33.75" customHeight="1">
      <c r="A124" s="515" t="s">
        <v>154</v>
      </c>
      <c r="B124" s="516"/>
      <c r="C124" s="134" t="s">
        <v>442</v>
      </c>
      <c r="D124" s="69" t="s">
        <v>156</v>
      </c>
    </row>
    <row r="125" spans="1:5" ht="33.75" customHeight="1" thickBot="1">
      <c r="A125" s="517"/>
      <c r="B125" s="518"/>
      <c r="C125" s="135">
        <f>D122</f>
        <v>0</v>
      </c>
      <c r="D125" s="136">
        <f>C125/54*100</f>
        <v>0</v>
      </c>
    </row>
    <row r="126" spans="1:5" ht="33.75" customHeight="1">
      <c r="A126" s="483"/>
      <c r="B126" s="484"/>
      <c r="C126" s="484"/>
      <c r="D126" s="485"/>
    </row>
    <row r="127" spans="1:5" s="130" customFormat="1" ht="33.75" customHeight="1">
      <c r="A127" s="486" t="s">
        <v>443</v>
      </c>
      <c r="B127" s="487"/>
      <c r="C127" s="487"/>
      <c r="D127" s="488"/>
      <c r="E127" s="104"/>
    </row>
    <row r="128" spans="1:5" ht="33.75" customHeight="1">
      <c r="A128" s="510" t="s">
        <v>401</v>
      </c>
      <c r="B128" s="510"/>
      <c r="C128" s="510"/>
      <c r="D128" s="132" t="s">
        <v>8</v>
      </c>
    </row>
    <row r="129" spans="1:5" ht="33.75" customHeight="1">
      <c r="A129" s="511" t="s">
        <v>167</v>
      </c>
      <c r="B129" s="511"/>
      <c r="C129" s="511"/>
      <c r="D129" s="132" t="s">
        <v>3</v>
      </c>
    </row>
    <row r="130" spans="1:5" ht="33.75" customHeight="1">
      <c r="A130" s="509" t="s">
        <v>25</v>
      </c>
      <c r="B130" s="509"/>
      <c r="C130" s="509"/>
      <c r="D130" s="22"/>
      <c r="E130" s="21">
        <v>3</v>
      </c>
    </row>
    <row r="131" spans="1:5" ht="33.75" customHeight="1">
      <c r="A131" s="509" t="s">
        <v>26</v>
      </c>
      <c r="B131" s="509"/>
      <c r="C131" s="509"/>
      <c r="D131" s="22"/>
      <c r="E131" s="21">
        <v>3</v>
      </c>
    </row>
    <row r="132" spans="1:5" ht="33.75" customHeight="1">
      <c r="A132" s="509" t="s">
        <v>27</v>
      </c>
      <c r="B132" s="509"/>
      <c r="C132" s="509"/>
      <c r="D132" s="22"/>
      <c r="E132" s="21">
        <v>3</v>
      </c>
    </row>
    <row r="133" spans="1:5" ht="33.75" customHeight="1">
      <c r="A133" s="508" t="s">
        <v>28</v>
      </c>
      <c r="B133" s="508"/>
      <c r="C133" s="508"/>
      <c r="D133" s="22"/>
      <c r="E133" s="21">
        <v>3</v>
      </c>
    </row>
    <row r="134" spans="1:5" ht="33.75" customHeight="1">
      <c r="A134" s="509" t="s">
        <v>29</v>
      </c>
      <c r="B134" s="509"/>
      <c r="C134" s="509"/>
      <c r="D134" s="22"/>
      <c r="E134" s="21">
        <v>3</v>
      </c>
    </row>
    <row r="135" spans="1:5" ht="33.75" customHeight="1">
      <c r="A135" s="509" t="s">
        <v>30</v>
      </c>
      <c r="B135" s="509"/>
      <c r="C135" s="509"/>
      <c r="D135" s="22"/>
      <c r="E135" s="21">
        <v>3</v>
      </c>
    </row>
    <row r="136" spans="1:5" ht="33.75" customHeight="1">
      <c r="A136" s="509" t="s">
        <v>31</v>
      </c>
      <c r="B136" s="509"/>
      <c r="C136" s="509"/>
      <c r="D136" s="22"/>
      <c r="E136" s="21">
        <v>3</v>
      </c>
    </row>
    <row r="137" spans="1:5" ht="33.75" customHeight="1">
      <c r="A137" s="509" t="s">
        <v>32</v>
      </c>
      <c r="B137" s="509"/>
      <c r="C137" s="509"/>
      <c r="D137" s="22"/>
      <c r="E137" s="21">
        <v>3</v>
      </c>
    </row>
    <row r="138" spans="1:5" ht="33.75" customHeight="1">
      <c r="A138" s="332" t="s">
        <v>153</v>
      </c>
      <c r="B138" s="333"/>
      <c r="C138" s="333"/>
      <c r="D138" s="132" t="s">
        <v>3</v>
      </c>
      <c r="E138" s="103"/>
    </row>
    <row r="139" spans="1:5" ht="33.75" customHeight="1">
      <c r="A139" s="399" t="s">
        <v>33</v>
      </c>
      <c r="B139" s="507"/>
      <c r="C139" s="507"/>
      <c r="D139" s="19"/>
      <c r="E139" s="103">
        <v>3</v>
      </c>
    </row>
    <row r="140" spans="1:5" ht="33.75" customHeight="1">
      <c r="A140" s="399" t="s">
        <v>34</v>
      </c>
      <c r="B140" s="507"/>
      <c r="C140" s="507"/>
      <c r="D140" s="19"/>
      <c r="E140" s="103">
        <v>3</v>
      </c>
    </row>
    <row r="141" spans="1:5" ht="33.75" customHeight="1">
      <c r="A141" s="399" t="s">
        <v>35</v>
      </c>
      <c r="B141" s="507"/>
      <c r="C141" s="507"/>
      <c r="D141" s="19"/>
      <c r="E141" s="103">
        <v>3</v>
      </c>
    </row>
    <row r="142" spans="1:5" ht="33.75" customHeight="1">
      <c r="A142" s="332" t="s">
        <v>388</v>
      </c>
      <c r="B142" s="333"/>
      <c r="C142" s="333"/>
      <c r="D142" s="132" t="s">
        <v>3</v>
      </c>
      <c r="E142" s="103"/>
    </row>
    <row r="143" spans="1:5" ht="33.75" customHeight="1">
      <c r="A143" s="486" t="s">
        <v>391</v>
      </c>
      <c r="B143" s="487"/>
      <c r="C143" s="487"/>
      <c r="D143" s="19"/>
      <c r="E143" s="103">
        <v>3</v>
      </c>
    </row>
    <row r="144" spans="1:5" ht="33.75" customHeight="1">
      <c r="A144" s="486" t="s">
        <v>392</v>
      </c>
      <c r="B144" s="487"/>
      <c r="C144" s="487"/>
      <c r="D144" s="19"/>
      <c r="E144" s="103">
        <v>3</v>
      </c>
    </row>
    <row r="145" spans="1:5" ht="33.75" customHeight="1">
      <c r="A145" s="431" t="s">
        <v>393</v>
      </c>
      <c r="B145" s="432"/>
      <c r="C145" s="433"/>
      <c r="D145" s="19"/>
      <c r="E145" s="103">
        <v>3</v>
      </c>
    </row>
    <row r="146" spans="1:5" ht="33.75" customHeight="1">
      <c r="A146" s="495" t="s">
        <v>394</v>
      </c>
      <c r="B146" s="496"/>
      <c r="C146" s="496"/>
      <c r="D146" s="19"/>
      <c r="E146" s="103">
        <v>3</v>
      </c>
    </row>
    <row r="147" spans="1:5" ht="33.75" customHeight="1">
      <c r="A147" s="480" t="s">
        <v>168</v>
      </c>
      <c r="B147" s="480"/>
      <c r="C147" s="480"/>
      <c r="D147" s="118">
        <f>SUM(D130:D146)</f>
        <v>0</v>
      </c>
      <c r="E147" s="104">
        <f>SUM(E130:E146)</f>
        <v>45</v>
      </c>
    </row>
    <row r="148" spans="1:5" ht="80.25" customHeight="1" thickBot="1">
      <c r="A148" s="133" t="s">
        <v>108</v>
      </c>
      <c r="B148" s="240" t="s">
        <v>134</v>
      </c>
      <c r="C148" s="240"/>
      <c r="D148" s="240"/>
    </row>
    <row r="149" spans="1:5" ht="33.75" customHeight="1">
      <c r="A149" s="500" t="s">
        <v>169</v>
      </c>
      <c r="B149" s="501"/>
      <c r="C149" s="134" t="s">
        <v>442</v>
      </c>
      <c r="D149" s="69" t="s">
        <v>156</v>
      </c>
    </row>
    <row r="150" spans="1:5" ht="33.75" customHeight="1" thickBot="1">
      <c r="A150" s="502"/>
      <c r="B150" s="503"/>
      <c r="C150" s="135">
        <f>D147</f>
        <v>0</v>
      </c>
      <c r="D150" s="136">
        <f>C150/45*100</f>
        <v>0</v>
      </c>
    </row>
    <row r="151" spans="1:5" ht="33.75" customHeight="1">
      <c r="A151" s="504"/>
      <c r="B151" s="505"/>
      <c r="C151" s="505"/>
      <c r="D151" s="506"/>
    </row>
    <row r="152" spans="1:5" ht="33.75" customHeight="1">
      <c r="A152" s="486" t="s">
        <v>444</v>
      </c>
      <c r="B152" s="487"/>
      <c r="C152" s="487"/>
      <c r="D152" s="488"/>
    </row>
    <row r="153" spans="1:5" ht="33.75" customHeight="1">
      <c r="A153" s="332" t="s">
        <v>551</v>
      </c>
      <c r="B153" s="333"/>
      <c r="C153" s="333"/>
      <c r="D153" s="131" t="s">
        <v>8</v>
      </c>
    </row>
    <row r="154" spans="1:5" ht="33.75" customHeight="1">
      <c r="A154" s="332" t="s">
        <v>167</v>
      </c>
      <c r="B154" s="333"/>
      <c r="C154" s="333"/>
      <c r="D154" s="132" t="s">
        <v>3</v>
      </c>
    </row>
    <row r="155" spans="1:5" ht="33.75" customHeight="1">
      <c r="A155" s="243" t="s">
        <v>541</v>
      </c>
      <c r="B155" s="244"/>
      <c r="C155" s="245"/>
      <c r="D155" s="178"/>
      <c r="E155" s="103">
        <v>3</v>
      </c>
    </row>
    <row r="156" spans="1:5" ht="33.75" customHeight="1">
      <c r="A156" s="243" t="s">
        <v>542</v>
      </c>
      <c r="B156" s="244"/>
      <c r="C156" s="245"/>
      <c r="D156" s="178"/>
      <c r="E156" s="103">
        <v>3</v>
      </c>
    </row>
    <row r="157" spans="1:5" ht="33.75" customHeight="1">
      <c r="A157" s="243" t="s">
        <v>543</v>
      </c>
      <c r="B157" s="244"/>
      <c r="C157" s="245"/>
      <c r="D157" s="178"/>
      <c r="E157" s="103">
        <v>3</v>
      </c>
    </row>
    <row r="158" spans="1:5" ht="33.75" customHeight="1">
      <c r="A158" s="243" t="s">
        <v>544</v>
      </c>
      <c r="B158" s="244"/>
      <c r="C158" s="245"/>
      <c r="D158" s="178"/>
      <c r="E158" s="103">
        <v>3</v>
      </c>
    </row>
    <row r="159" spans="1:5" ht="33.75" customHeight="1">
      <c r="A159" s="273" t="s">
        <v>153</v>
      </c>
      <c r="B159" s="274"/>
      <c r="C159" s="275"/>
      <c r="D159" s="132" t="s">
        <v>3</v>
      </c>
      <c r="E159" s="103"/>
    </row>
    <row r="160" spans="1:5" ht="33.75" customHeight="1">
      <c r="A160" s="243" t="s">
        <v>545</v>
      </c>
      <c r="B160" s="244"/>
      <c r="C160" s="245"/>
      <c r="D160" s="19"/>
      <c r="E160" s="103">
        <v>3</v>
      </c>
    </row>
    <row r="161" spans="1:5" ht="33.75" customHeight="1">
      <c r="A161" s="243" t="s">
        <v>36</v>
      </c>
      <c r="B161" s="244"/>
      <c r="C161" s="245"/>
      <c r="D161" s="19"/>
      <c r="E161" s="103">
        <v>3</v>
      </c>
    </row>
    <row r="162" spans="1:5" ht="33.75" customHeight="1">
      <c r="A162" s="243" t="s">
        <v>37</v>
      </c>
      <c r="B162" s="244"/>
      <c r="C162" s="245"/>
      <c r="D162" s="19"/>
      <c r="E162" s="103">
        <v>3</v>
      </c>
    </row>
    <row r="163" spans="1:5" ht="33.75" customHeight="1">
      <c r="A163" s="270" t="s">
        <v>388</v>
      </c>
      <c r="B163" s="271"/>
      <c r="C163" s="272"/>
      <c r="D163" s="132" t="s">
        <v>3</v>
      </c>
      <c r="E163" s="103"/>
    </row>
    <row r="164" spans="1:5" ht="33.75" customHeight="1">
      <c r="A164" s="243" t="s">
        <v>38</v>
      </c>
      <c r="B164" s="244"/>
      <c r="C164" s="245"/>
      <c r="D164" s="19"/>
      <c r="E164" s="103">
        <v>3</v>
      </c>
    </row>
    <row r="165" spans="1:5" ht="33.75" customHeight="1">
      <c r="A165" s="243" t="s">
        <v>39</v>
      </c>
      <c r="B165" s="244"/>
      <c r="C165" s="245"/>
      <c r="D165" s="19"/>
      <c r="E165" s="103">
        <v>3</v>
      </c>
    </row>
    <row r="166" spans="1:5" ht="33.75" customHeight="1">
      <c r="A166" s="243" t="s">
        <v>40</v>
      </c>
      <c r="B166" s="244"/>
      <c r="C166" s="245"/>
      <c r="D166" s="19"/>
      <c r="E166" s="103">
        <v>3</v>
      </c>
    </row>
    <row r="167" spans="1:5" ht="33.75" customHeight="1">
      <c r="A167" s="243" t="s">
        <v>41</v>
      </c>
      <c r="B167" s="244"/>
      <c r="C167" s="245"/>
      <c r="D167" s="19"/>
      <c r="E167" s="103">
        <v>3</v>
      </c>
    </row>
    <row r="168" spans="1:5" ht="33.75" customHeight="1">
      <c r="A168" s="243" t="s">
        <v>546</v>
      </c>
      <c r="B168" s="244"/>
      <c r="C168" s="245"/>
      <c r="D168" s="19"/>
      <c r="E168" s="103">
        <v>3</v>
      </c>
    </row>
    <row r="169" spans="1:5" ht="33.75" customHeight="1">
      <c r="A169" s="480" t="s">
        <v>170</v>
      </c>
      <c r="B169" s="480"/>
      <c r="C169" s="480"/>
      <c r="D169" s="118">
        <f>SUM(D155:D168)</f>
        <v>0</v>
      </c>
      <c r="E169" s="104">
        <f>SUM(E155:E168)</f>
        <v>36</v>
      </c>
    </row>
    <row r="170" spans="1:5" ht="80.25" customHeight="1" thickBot="1">
      <c r="A170" s="137" t="s">
        <v>108</v>
      </c>
      <c r="B170" s="240" t="s">
        <v>134</v>
      </c>
      <c r="C170" s="240"/>
      <c r="D170" s="240"/>
    </row>
    <row r="171" spans="1:5" ht="33.75" customHeight="1">
      <c r="A171" s="498" t="s">
        <v>171</v>
      </c>
      <c r="B171" s="499"/>
      <c r="C171" s="134" t="s">
        <v>442</v>
      </c>
      <c r="D171" s="69" t="s">
        <v>156</v>
      </c>
    </row>
    <row r="172" spans="1:5" ht="33.75" customHeight="1" thickBot="1">
      <c r="A172" s="468"/>
      <c r="B172" s="469"/>
      <c r="C172" s="135">
        <f>D169</f>
        <v>0</v>
      </c>
      <c r="D172" s="136">
        <f>C172/36*100</f>
        <v>0</v>
      </c>
    </row>
    <row r="173" spans="1:5" ht="33.75" customHeight="1">
      <c r="A173" s="483"/>
      <c r="B173" s="484"/>
      <c r="C173" s="484"/>
      <c r="D173" s="485"/>
    </row>
    <row r="174" spans="1:5" s="130" customFormat="1" ht="33.75" customHeight="1">
      <c r="A174" s="486" t="s">
        <v>445</v>
      </c>
      <c r="B174" s="487"/>
      <c r="C174" s="487"/>
      <c r="D174" s="488"/>
      <c r="E174" s="104"/>
    </row>
    <row r="175" spans="1:5" ht="33.75" customHeight="1">
      <c r="A175" s="332" t="s">
        <v>446</v>
      </c>
      <c r="B175" s="333"/>
      <c r="C175" s="333"/>
      <c r="D175" s="131" t="s">
        <v>8</v>
      </c>
    </row>
    <row r="176" spans="1:5" ht="33.75" customHeight="1">
      <c r="A176" s="332" t="s">
        <v>167</v>
      </c>
      <c r="B176" s="333"/>
      <c r="C176" s="333"/>
      <c r="D176" s="132" t="s">
        <v>3</v>
      </c>
    </row>
    <row r="177" spans="1:5" ht="33.75" customHeight="1">
      <c r="A177" s="486" t="s">
        <v>43</v>
      </c>
      <c r="B177" s="487"/>
      <c r="C177" s="487"/>
      <c r="D177" s="178"/>
      <c r="E177" s="21">
        <v>3</v>
      </c>
    </row>
    <row r="178" spans="1:5" ht="33.75" customHeight="1">
      <c r="A178" s="486" t="s">
        <v>44</v>
      </c>
      <c r="B178" s="487"/>
      <c r="C178" s="487"/>
      <c r="D178" s="178"/>
      <c r="E178" s="21">
        <v>3</v>
      </c>
    </row>
    <row r="179" spans="1:5" ht="33.75" customHeight="1">
      <c r="A179" s="486" t="s">
        <v>45</v>
      </c>
      <c r="B179" s="487"/>
      <c r="C179" s="487"/>
      <c r="D179" s="178"/>
      <c r="E179" s="21">
        <v>3</v>
      </c>
    </row>
    <row r="180" spans="1:5" ht="33.75" customHeight="1">
      <c r="A180" s="495" t="s">
        <v>46</v>
      </c>
      <c r="B180" s="496"/>
      <c r="C180" s="496"/>
      <c r="D180" s="178"/>
      <c r="E180" s="21">
        <v>3</v>
      </c>
    </row>
    <row r="181" spans="1:5" ht="33.75" customHeight="1">
      <c r="A181" s="486" t="s">
        <v>47</v>
      </c>
      <c r="B181" s="487"/>
      <c r="C181" s="487"/>
      <c r="D181" s="178"/>
      <c r="E181" s="21">
        <v>3</v>
      </c>
    </row>
    <row r="182" spans="1:5" ht="33.75" customHeight="1">
      <c r="A182" s="486" t="s">
        <v>48</v>
      </c>
      <c r="B182" s="487"/>
      <c r="C182" s="487"/>
      <c r="D182" s="178"/>
      <c r="E182" s="21">
        <v>3</v>
      </c>
    </row>
    <row r="183" spans="1:5" ht="33.75" customHeight="1">
      <c r="A183" s="486" t="s">
        <v>49</v>
      </c>
      <c r="B183" s="487"/>
      <c r="C183" s="487"/>
      <c r="D183" s="178"/>
      <c r="E183" s="21">
        <v>3</v>
      </c>
    </row>
    <row r="184" spans="1:5" ht="33.75" customHeight="1">
      <c r="A184" s="486" t="s">
        <v>50</v>
      </c>
      <c r="B184" s="487"/>
      <c r="C184" s="487"/>
      <c r="D184" s="178"/>
      <c r="E184" s="21">
        <v>3</v>
      </c>
    </row>
    <row r="185" spans="1:5" ht="33.75" customHeight="1">
      <c r="A185" s="332" t="s">
        <v>153</v>
      </c>
      <c r="B185" s="333"/>
      <c r="C185" s="333"/>
      <c r="D185" s="132" t="s">
        <v>3</v>
      </c>
    </row>
    <row r="186" spans="1:5" ht="33.75" customHeight="1">
      <c r="A186" s="486" t="s">
        <v>51</v>
      </c>
      <c r="B186" s="487"/>
      <c r="C186" s="487"/>
      <c r="D186" s="19"/>
      <c r="E186" s="21">
        <v>3</v>
      </c>
    </row>
    <row r="187" spans="1:5" ht="33.75" customHeight="1">
      <c r="A187" s="486" t="s">
        <v>52</v>
      </c>
      <c r="B187" s="487"/>
      <c r="C187" s="487"/>
      <c r="D187" s="19"/>
      <c r="E187" s="21">
        <v>3</v>
      </c>
    </row>
    <row r="188" spans="1:5" ht="33.75" customHeight="1">
      <c r="A188" s="486" t="s">
        <v>53</v>
      </c>
      <c r="B188" s="487"/>
      <c r="C188" s="487"/>
      <c r="D188" s="19"/>
      <c r="E188" s="21">
        <v>3</v>
      </c>
    </row>
    <row r="189" spans="1:5" ht="33.75" customHeight="1">
      <c r="A189" s="495" t="s">
        <v>54</v>
      </c>
      <c r="B189" s="496"/>
      <c r="C189" s="496"/>
      <c r="D189" s="19"/>
      <c r="E189" s="21">
        <v>3</v>
      </c>
    </row>
    <row r="190" spans="1:5" ht="33.75" customHeight="1">
      <c r="A190" s="486" t="s">
        <v>55</v>
      </c>
      <c r="B190" s="487"/>
      <c r="C190" s="487"/>
      <c r="D190" s="19"/>
      <c r="E190" s="21">
        <v>3</v>
      </c>
    </row>
    <row r="191" spans="1:5" ht="33.75" customHeight="1">
      <c r="A191" s="486" t="s">
        <v>56</v>
      </c>
      <c r="B191" s="487"/>
      <c r="C191" s="487"/>
      <c r="D191" s="19"/>
      <c r="E191" s="21">
        <v>3</v>
      </c>
    </row>
    <row r="192" spans="1:5" ht="33.75" customHeight="1">
      <c r="A192" s="332" t="s">
        <v>388</v>
      </c>
      <c r="B192" s="333"/>
      <c r="C192" s="333"/>
      <c r="D192" s="132" t="s">
        <v>3</v>
      </c>
      <c r="E192" s="21"/>
    </row>
    <row r="193" spans="1:5" ht="33.75" customHeight="1">
      <c r="A193" s="486" t="s">
        <v>402</v>
      </c>
      <c r="B193" s="487"/>
      <c r="C193" s="487"/>
      <c r="D193" s="19"/>
      <c r="E193" s="21">
        <v>3</v>
      </c>
    </row>
    <row r="194" spans="1:5" ht="33.75" customHeight="1">
      <c r="A194" s="486" t="s">
        <v>403</v>
      </c>
      <c r="B194" s="487"/>
      <c r="C194" s="487"/>
      <c r="D194" s="19"/>
      <c r="E194" s="21">
        <v>3</v>
      </c>
    </row>
    <row r="195" spans="1:5" ht="33.75" customHeight="1">
      <c r="A195" s="486" t="s">
        <v>404</v>
      </c>
      <c r="B195" s="487"/>
      <c r="C195" s="487"/>
      <c r="D195" s="19"/>
      <c r="E195" s="21">
        <v>3</v>
      </c>
    </row>
    <row r="196" spans="1:5" ht="33.75" customHeight="1">
      <c r="A196" s="495" t="s">
        <v>405</v>
      </c>
      <c r="B196" s="496"/>
      <c r="C196" s="496"/>
      <c r="D196" s="19"/>
      <c r="E196" s="21">
        <v>3</v>
      </c>
    </row>
    <row r="197" spans="1:5" s="130" customFormat="1" ht="33.75" customHeight="1">
      <c r="A197" s="486" t="s">
        <v>406</v>
      </c>
      <c r="B197" s="487"/>
      <c r="C197" s="487"/>
      <c r="D197" s="19"/>
      <c r="E197" s="21">
        <v>3</v>
      </c>
    </row>
    <row r="198" spans="1:5" ht="33.75" customHeight="1">
      <c r="A198" s="486" t="s">
        <v>407</v>
      </c>
      <c r="B198" s="487"/>
      <c r="C198" s="487"/>
      <c r="D198" s="19"/>
      <c r="E198" s="21">
        <v>3</v>
      </c>
    </row>
    <row r="199" spans="1:5" ht="33.75" customHeight="1">
      <c r="A199" s="480" t="s">
        <v>176</v>
      </c>
      <c r="B199" s="480"/>
      <c r="C199" s="480"/>
      <c r="D199" s="118">
        <f>SUM(D177:D198)</f>
        <v>0</v>
      </c>
      <c r="E199" s="21">
        <f>SUM(E177:E198)</f>
        <v>60</v>
      </c>
    </row>
    <row r="200" spans="1:5" ht="80.25" customHeight="1" thickBot="1">
      <c r="A200" s="128" t="s">
        <v>108</v>
      </c>
      <c r="B200" s="240" t="s">
        <v>134</v>
      </c>
      <c r="C200" s="240"/>
      <c r="D200" s="240"/>
      <c r="E200" s="21"/>
    </row>
    <row r="201" spans="1:5" ht="33.75" customHeight="1">
      <c r="A201" s="464" t="s">
        <v>177</v>
      </c>
      <c r="B201" s="465"/>
      <c r="C201" s="134" t="s">
        <v>442</v>
      </c>
      <c r="D201" s="69" t="s">
        <v>156</v>
      </c>
    </row>
    <row r="202" spans="1:5" ht="33.75" customHeight="1" thickBot="1">
      <c r="A202" s="468"/>
      <c r="B202" s="469"/>
      <c r="C202" s="135">
        <f>D199</f>
        <v>0</v>
      </c>
      <c r="D202" s="136">
        <f>C202/60*100</f>
        <v>0</v>
      </c>
    </row>
    <row r="203" spans="1:5" ht="33.75" customHeight="1" thickBot="1">
      <c r="A203" s="470"/>
      <c r="B203" s="458"/>
      <c r="C203" s="458"/>
      <c r="D203" s="459"/>
    </row>
    <row r="204" spans="1:5" ht="33.75" customHeight="1">
      <c r="A204" s="464" t="s">
        <v>178</v>
      </c>
      <c r="B204" s="465"/>
      <c r="C204" s="134" t="s">
        <v>447</v>
      </c>
      <c r="D204" s="123" t="s">
        <v>180</v>
      </c>
    </row>
    <row r="205" spans="1:5" ht="33.75" customHeight="1" thickBot="1">
      <c r="A205" s="468"/>
      <c r="B205" s="469"/>
      <c r="C205" s="138">
        <f>C125+C150+C172+C202</f>
        <v>0</v>
      </c>
      <c r="D205" s="139">
        <f>C205/195*100</f>
        <v>0</v>
      </c>
      <c r="E205" s="104">
        <f>E122+E147+E169+E199</f>
        <v>195</v>
      </c>
    </row>
    <row r="206" spans="1:5" ht="33.75" customHeight="1">
      <c r="A206" s="479"/>
      <c r="B206" s="479"/>
      <c r="C206" s="479"/>
      <c r="D206" s="479"/>
    </row>
    <row r="207" spans="1:5" ht="33.75" customHeight="1">
      <c r="A207" s="497" t="s">
        <v>448</v>
      </c>
      <c r="B207" s="497"/>
      <c r="C207" s="497"/>
      <c r="D207" s="497"/>
    </row>
    <row r="208" spans="1:5" ht="33.75" customHeight="1">
      <c r="A208" s="486" t="s">
        <v>449</v>
      </c>
      <c r="B208" s="487"/>
      <c r="C208" s="487"/>
      <c r="D208" s="488"/>
    </row>
    <row r="209" spans="1:5" ht="33.75" customHeight="1">
      <c r="A209" s="332" t="s">
        <v>450</v>
      </c>
      <c r="B209" s="333"/>
      <c r="C209" s="333"/>
      <c r="D209" s="131" t="s">
        <v>8</v>
      </c>
    </row>
    <row r="210" spans="1:5" ht="33.75" customHeight="1">
      <c r="A210" s="332" t="s">
        <v>167</v>
      </c>
      <c r="B210" s="333"/>
      <c r="C210" s="333"/>
      <c r="D210" s="132" t="s">
        <v>3</v>
      </c>
    </row>
    <row r="211" spans="1:5" ht="33.75" customHeight="1">
      <c r="A211" s="486" t="s">
        <v>57</v>
      </c>
      <c r="B211" s="487"/>
      <c r="C211" s="487"/>
      <c r="D211" s="179"/>
      <c r="E211" s="103">
        <v>3</v>
      </c>
    </row>
    <row r="212" spans="1:5" ht="33.75" customHeight="1">
      <c r="A212" s="486" t="s">
        <v>58</v>
      </c>
      <c r="B212" s="487"/>
      <c r="C212" s="487"/>
      <c r="D212" s="179"/>
      <c r="E212" s="103">
        <v>3</v>
      </c>
    </row>
    <row r="213" spans="1:5" ht="33.75" customHeight="1">
      <c r="A213" s="486" t="s">
        <v>59</v>
      </c>
      <c r="B213" s="487"/>
      <c r="C213" s="487"/>
      <c r="D213" s="179"/>
      <c r="E213" s="103">
        <v>3</v>
      </c>
    </row>
    <row r="214" spans="1:5" ht="33.75" customHeight="1">
      <c r="A214" s="495" t="s">
        <v>60</v>
      </c>
      <c r="B214" s="496"/>
      <c r="C214" s="496"/>
      <c r="D214" s="179"/>
      <c r="E214" s="103">
        <v>3</v>
      </c>
    </row>
    <row r="215" spans="1:5" ht="33.75" customHeight="1">
      <c r="A215" s="332" t="s">
        <v>153</v>
      </c>
      <c r="B215" s="333"/>
      <c r="C215" s="333"/>
      <c r="D215" s="132" t="s">
        <v>3</v>
      </c>
    </row>
    <row r="216" spans="1:5" ht="33.75" customHeight="1">
      <c r="A216" s="486" t="s">
        <v>61</v>
      </c>
      <c r="B216" s="487"/>
      <c r="C216" s="487"/>
      <c r="D216" s="19"/>
      <c r="E216" s="103">
        <v>3</v>
      </c>
    </row>
    <row r="217" spans="1:5" ht="33.75" customHeight="1">
      <c r="A217" s="486" t="s">
        <v>62</v>
      </c>
      <c r="B217" s="487"/>
      <c r="C217" s="487"/>
      <c r="D217" s="19"/>
      <c r="E217" s="103">
        <v>3</v>
      </c>
    </row>
    <row r="218" spans="1:5" ht="33.75" customHeight="1">
      <c r="A218" s="332" t="s">
        <v>388</v>
      </c>
      <c r="B218" s="333"/>
      <c r="C218" s="333"/>
      <c r="D218" s="132" t="s">
        <v>3</v>
      </c>
      <c r="E218" s="103"/>
    </row>
    <row r="219" spans="1:5" ht="33.75" customHeight="1">
      <c r="A219" s="486" t="s">
        <v>409</v>
      </c>
      <c r="B219" s="487"/>
      <c r="C219" s="487"/>
      <c r="D219" s="19"/>
      <c r="E219" s="103">
        <v>3</v>
      </c>
    </row>
    <row r="220" spans="1:5" ht="33.75" customHeight="1">
      <c r="A220" s="486" t="s">
        <v>410</v>
      </c>
      <c r="B220" s="487"/>
      <c r="C220" s="487"/>
      <c r="D220" s="19"/>
      <c r="E220" s="103">
        <v>3</v>
      </c>
    </row>
    <row r="221" spans="1:5" ht="33.75" customHeight="1">
      <c r="A221" s="486" t="s">
        <v>411</v>
      </c>
      <c r="B221" s="487"/>
      <c r="C221" s="487"/>
      <c r="D221" s="19"/>
      <c r="E221" s="103">
        <v>3</v>
      </c>
    </row>
    <row r="222" spans="1:5" ht="33.75" customHeight="1">
      <c r="A222" s="495" t="s">
        <v>412</v>
      </c>
      <c r="B222" s="496"/>
      <c r="C222" s="496"/>
      <c r="D222" s="19"/>
      <c r="E222" s="103">
        <v>3</v>
      </c>
    </row>
    <row r="223" spans="1:5" ht="33.75" customHeight="1">
      <c r="A223" s="480" t="s">
        <v>184</v>
      </c>
      <c r="B223" s="480"/>
      <c r="C223" s="480"/>
      <c r="D223" s="118">
        <f>SUM(D211:D222)</f>
        <v>0</v>
      </c>
      <c r="E223" s="104">
        <f>SUM(E211:E222)</f>
        <v>30</v>
      </c>
    </row>
    <row r="224" spans="1:5" ht="80.25" customHeight="1" thickBot="1">
      <c r="A224" s="140" t="s">
        <v>108</v>
      </c>
      <c r="B224" s="240" t="s">
        <v>134</v>
      </c>
      <c r="C224" s="240"/>
      <c r="D224" s="240"/>
    </row>
    <row r="225" spans="1:5" ht="33.75" customHeight="1">
      <c r="A225" s="464" t="s">
        <v>185</v>
      </c>
      <c r="B225" s="465"/>
      <c r="C225" s="134" t="s">
        <v>442</v>
      </c>
      <c r="D225" s="69" t="s">
        <v>156</v>
      </c>
    </row>
    <row r="226" spans="1:5" ht="33.75" customHeight="1" thickBot="1">
      <c r="A226" s="468"/>
      <c r="B226" s="469"/>
      <c r="C226" s="141">
        <f>D223</f>
        <v>0</v>
      </c>
      <c r="D226" s="136">
        <f>C226/30*100</f>
        <v>0</v>
      </c>
    </row>
    <row r="227" spans="1:5" ht="33.75" customHeight="1">
      <c r="A227" s="492"/>
      <c r="B227" s="493"/>
      <c r="C227" s="493"/>
      <c r="D227" s="494"/>
    </row>
    <row r="228" spans="1:5" ht="33.75" customHeight="1">
      <c r="A228" s="431" t="s">
        <v>451</v>
      </c>
      <c r="B228" s="432"/>
      <c r="C228" s="432"/>
      <c r="D228" s="481"/>
    </row>
    <row r="229" spans="1:5" ht="33.75" customHeight="1">
      <c r="A229" s="270" t="s">
        <v>452</v>
      </c>
      <c r="B229" s="271"/>
      <c r="C229" s="272"/>
      <c r="D229" s="131" t="s">
        <v>8</v>
      </c>
    </row>
    <row r="230" spans="1:5" ht="33.75" customHeight="1">
      <c r="A230" s="332" t="s">
        <v>453</v>
      </c>
      <c r="B230" s="333"/>
      <c r="C230" s="333"/>
      <c r="D230" s="132" t="s">
        <v>3</v>
      </c>
    </row>
    <row r="231" spans="1:5" ht="33.75" customHeight="1">
      <c r="A231" s="431" t="s">
        <v>63</v>
      </c>
      <c r="B231" s="432"/>
      <c r="C231" s="433"/>
      <c r="D231" s="180"/>
      <c r="E231" s="103">
        <v>3</v>
      </c>
    </row>
    <row r="232" spans="1:5" ht="33.75" customHeight="1">
      <c r="A232" s="431" t="s">
        <v>64</v>
      </c>
      <c r="B232" s="432"/>
      <c r="C232" s="433"/>
      <c r="D232" s="180"/>
      <c r="E232" s="103">
        <v>3</v>
      </c>
    </row>
    <row r="233" spans="1:5" ht="33.75" customHeight="1">
      <c r="A233" s="431" t="s">
        <v>65</v>
      </c>
      <c r="B233" s="432"/>
      <c r="C233" s="433"/>
      <c r="D233" s="180"/>
      <c r="E233" s="103">
        <v>3</v>
      </c>
    </row>
    <row r="234" spans="1:5" ht="33.75" customHeight="1">
      <c r="A234" s="270" t="s">
        <v>153</v>
      </c>
      <c r="B234" s="271"/>
      <c r="C234" s="272"/>
      <c r="D234" s="132" t="s">
        <v>3</v>
      </c>
    </row>
    <row r="235" spans="1:5" ht="33.75" customHeight="1">
      <c r="A235" s="431" t="s">
        <v>66</v>
      </c>
      <c r="B235" s="432"/>
      <c r="C235" s="433"/>
      <c r="D235" s="181"/>
      <c r="E235" s="103">
        <v>3</v>
      </c>
    </row>
    <row r="236" spans="1:5" ht="33.75" customHeight="1">
      <c r="A236" s="431" t="s">
        <v>67</v>
      </c>
      <c r="B236" s="432"/>
      <c r="C236" s="433"/>
      <c r="D236" s="181"/>
      <c r="E236" s="103">
        <v>3</v>
      </c>
    </row>
    <row r="237" spans="1:5" ht="33.75" customHeight="1">
      <c r="A237" s="431" t="s">
        <v>68</v>
      </c>
      <c r="B237" s="432"/>
      <c r="C237" s="433"/>
      <c r="D237" s="181"/>
      <c r="E237" s="103">
        <v>3</v>
      </c>
    </row>
    <row r="238" spans="1:5" ht="33.75" customHeight="1">
      <c r="A238" s="270" t="s">
        <v>388</v>
      </c>
      <c r="B238" s="271"/>
      <c r="C238" s="272"/>
      <c r="D238" s="132" t="s">
        <v>3</v>
      </c>
      <c r="E238" s="103"/>
    </row>
    <row r="239" spans="1:5" ht="33.75" customHeight="1">
      <c r="A239" s="431" t="s">
        <v>414</v>
      </c>
      <c r="B239" s="432"/>
      <c r="C239" s="433"/>
      <c r="D239" s="181"/>
      <c r="E239" s="103">
        <v>3</v>
      </c>
    </row>
    <row r="240" spans="1:5" ht="33.75" customHeight="1">
      <c r="A240" s="431" t="s">
        <v>415</v>
      </c>
      <c r="B240" s="432"/>
      <c r="C240" s="433"/>
      <c r="D240" s="181"/>
      <c r="E240" s="103">
        <v>3</v>
      </c>
    </row>
    <row r="241" spans="1:5" ht="33.75" customHeight="1">
      <c r="A241" s="431" t="s">
        <v>416</v>
      </c>
      <c r="B241" s="432"/>
      <c r="C241" s="433"/>
      <c r="D241" s="181"/>
      <c r="E241" s="103">
        <v>3</v>
      </c>
    </row>
    <row r="242" spans="1:5" ht="33.75" customHeight="1">
      <c r="A242" s="431" t="s">
        <v>417</v>
      </c>
      <c r="B242" s="432"/>
      <c r="C242" s="433"/>
      <c r="D242" s="181"/>
      <c r="E242" s="103">
        <v>3</v>
      </c>
    </row>
    <row r="243" spans="1:5" ht="33.75" customHeight="1">
      <c r="A243" s="431" t="s">
        <v>418</v>
      </c>
      <c r="B243" s="432"/>
      <c r="C243" s="433"/>
      <c r="D243" s="181"/>
      <c r="E243" s="103">
        <v>3</v>
      </c>
    </row>
    <row r="244" spans="1:5" ht="33.75" customHeight="1">
      <c r="A244" s="480" t="s">
        <v>186</v>
      </c>
      <c r="B244" s="480"/>
      <c r="C244" s="480"/>
      <c r="D244" s="118">
        <f>SUM(D231:D243)</f>
        <v>0</v>
      </c>
      <c r="E244" s="104">
        <f>SUM(E231:E243)</f>
        <v>33</v>
      </c>
    </row>
    <row r="245" spans="1:5" ht="80.25" customHeight="1" thickBot="1">
      <c r="A245" s="128" t="s">
        <v>108</v>
      </c>
      <c r="B245" s="240" t="s">
        <v>134</v>
      </c>
      <c r="C245" s="240"/>
      <c r="D245" s="240"/>
    </row>
    <row r="246" spans="1:5" ht="33.75" customHeight="1">
      <c r="A246" s="464" t="s">
        <v>187</v>
      </c>
      <c r="B246" s="465"/>
      <c r="C246" s="134" t="s">
        <v>442</v>
      </c>
      <c r="D246" s="69" t="s">
        <v>156</v>
      </c>
    </row>
    <row r="247" spans="1:5" ht="33.75" customHeight="1" thickBot="1">
      <c r="A247" s="468"/>
      <c r="B247" s="469"/>
      <c r="C247" s="142">
        <f>D244</f>
        <v>0</v>
      </c>
      <c r="D247" s="143">
        <f>C247/33*100</f>
        <v>0</v>
      </c>
    </row>
    <row r="248" spans="1:5" ht="33.75" customHeight="1">
      <c r="A248" s="489"/>
      <c r="B248" s="490"/>
      <c r="C248" s="490"/>
      <c r="D248" s="491"/>
    </row>
    <row r="249" spans="1:5" ht="33.75" customHeight="1">
      <c r="A249" s="486" t="s">
        <v>454</v>
      </c>
      <c r="B249" s="487"/>
      <c r="C249" s="487"/>
      <c r="D249" s="488"/>
    </row>
    <row r="250" spans="1:5" ht="33.75" customHeight="1">
      <c r="A250" s="332" t="s">
        <v>455</v>
      </c>
      <c r="B250" s="333"/>
      <c r="C250" s="333"/>
      <c r="D250" s="131" t="s">
        <v>8</v>
      </c>
    </row>
    <row r="251" spans="1:5" ht="33.75" customHeight="1">
      <c r="A251" s="332" t="s">
        <v>152</v>
      </c>
      <c r="B251" s="333"/>
      <c r="C251" s="333"/>
      <c r="D251" s="132" t="s">
        <v>3</v>
      </c>
    </row>
    <row r="252" spans="1:5" ht="33.75" customHeight="1">
      <c r="A252" s="431" t="s">
        <v>69</v>
      </c>
      <c r="B252" s="432"/>
      <c r="C252" s="433"/>
      <c r="D252" s="178"/>
      <c r="E252" s="103">
        <v>3</v>
      </c>
    </row>
    <row r="253" spans="1:5" ht="33.75" customHeight="1">
      <c r="A253" s="431" t="s">
        <v>70</v>
      </c>
      <c r="B253" s="432"/>
      <c r="C253" s="433"/>
      <c r="D253" s="178"/>
      <c r="E253" s="103">
        <v>3</v>
      </c>
    </row>
    <row r="254" spans="1:5" ht="33.75" customHeight="1">
      <c r="A254" s="431" t="s">
        <v>71</v>
      </c>
      <c r="B254" s="432"/>
      <c r="C254" s="433"/>
      <c r="D254" s="178"/>
      <c r="E254" s="103">
        <v>3</v>
      </c>
    </row>
    <row r="255" spans="1:5" ht="33.75" customHeight="1">
      <c r="A255" s="431" t="s">
        <v>72</v>
      </c>
      <c r="B255" s="432"/>
      <c r="C255" s="433"/>
      <c r="D255" s="178"/>
      <c r="E255" s="103">
        <v>3</v>
      </c>
    </row>
    <row r="256" spans="1:5" ht="33.75" customHeight="1">
      <c r="A256" s="431" t="s">
        <v>73</v>
      </c>
      <c r="B256" s="432"/>
      <c r="C256" s="433"/>
      <c r="D256" s="178"/>
      <c r="E256" s="103">
        <v>3</v>
      </c>
    </row>
    <row r="257" spans="1:5" ht="33.75" customHeight="1">
      <c r="A257" s="431" t="s">
        <v>74</v>
      </c>
      <c r="B257" s="432"/>
      <c r="C257" s="433"/>
      <c r="D257" s="178"/>
      <c r="E257" s="103">
        <v>3</v>
      </c>
    </row>
    <row r="258" spans="1:5" ht="33.75" customHeight="1">
      <c r="A258" s="431" t="s">
        <v>75</v>
      </c>
      <c r="B258" s="432"/>
      <c r="C258" s="433"/>
      <c r="D258" s="178"/>
      <c r="E258" s="103">
        <v>3</v>
      </c>
    </row>
    <row r="259" spans="1:5" ht="33.75" customHeight="1">
      <c r="A259" s="431" t="s">
        <v>76</v>
      </c>
      <c r="B259" s="432"/>
      <c r="C259" s="433"/>
      <c r="D259" s="178"/>
      <c r="E259" s="103">
        <v>3</v>
      </c>
    </row>
    <row r="260" spans="1:5" ht="33.75" customHeight="1">
      <c r="A260" s="431" t="s">
        <v>77</v>
      </c>
      <c r="B260" s="432"/>
      <c r="C260" s="433"/>
      <c r="D260" s="178"/>
      <c r="E260" s="103">
        <v>3</v>
      </c>
    </row>
    <row r="261" spans="1:5" ht="33.75" customHeight="1">
      <c r="A261" s="270" t="s">
        <v>153</v>
      </c>
      <c r="B261" s="271"/>
      <c r="C261" s="272"/>
      <c r="D261" s="132" t="s">
        <v>3</v>
      </c>
    </row>
    <row r="262" spans="1:5" ht="33.75" customHeight="1">
      <c r="A262" s="336" t="s">
        <v>540</v>
      </c>
      <c r="B262" s="337"/>
      <c r="C262" s="338"/>
      <c r="D262" s="19"/>
      <c r="E262" s="103">
        <v>3</v>
      </c>
    </row>
    <row r="263" spans="1:5" ht="33.75" customHeight="1">
      <c r="A263" s="431" t="s">
        <v>78</v>
      </c>
      <c r="B263" s="432"/>
      <c r="C263" s="433"/>
      <c r="D263" s="19"/>
      <c r="E263" s="103">
        <v>3</v>
      </c>
    </row>
    <row r="264" spans="1:5" ht="33.75" customHeight="1">
      <c r="A264" s="431" t="s">
        <v>79</v>
      </c>
      <c r="B264" s="432"/>
      <c r="C264" s="433"/>
      <c r="D264" s="19"/>
      <c r="E264" s="103">
        <v>3</v>
      </c>
    </row>
    <row r="265" spans="1:5" ht="33.75" customHeight="1">
      <c r="A265" s="431" t="s">
        <v>80</v>
      </c>
      <c r="B265" s="432"/>
      <c r="C265" s="433"/>
      <c r="D265" s="19"/>
      <c r="E265" s="103">
        <v>3</v>
      </c>
    </row>
    <row r="266" spans="1:5" ht="33.75" customHeight="1">
      <c r="A266" s="431" t="s">
        <v>81</v>
      </c>
      <c r="B266" s="432"/>
      <c r="C266" s="433"/>
      <c r="D266" s="19"/>
      <c r="E266" s="103">
        <v>3</v>
      </c>
    </row>
    <row r="267" spans="1:5" ht="33.75" customHeight="1">
      <c r="A267" s="431" t="s">
        <v>82</v>
      </c>
      <c r="B267" s="432"/>
      <c r="C267" s="433"/>
      <c r="D267" s="19"/>
      <c r="E267" s="103">
        <v>3</v>
      </c>
    </row>
    <row r="268" spans="1:5" ht="33.75" customHeight="1">
      <c r="A268" s="431" t="s">
        <v>83</v>
      </c>
      <c r="B268" s="432"/>
      <c r="C268" s="433"/>
      <c r="D268" s="19"/>
      <c r="E268" s="103">
        <v>3</v>
      </c>
    </row>
    <row r="269" spans="1:5" ht="33.75" customHeight="1">
      <c r="A269" s="431" t="s">
        <v>84</v>
      </c>
      <c r="B269" s="432"/>
      <c r="C269" s="433"/>
      <c r="D269" s="19"/>
      <c r="E269" s="103">
        <v>3</v>
      </c>
    </row>
    <row r="270" spans="1:5" ht="33.75" customHeight="1">
      <c r="A270" s="431" t="s">
        <v>85</v>
      </c>
      <c r="B270" s="432"/>
      <c r="C270" s="433"/>
      <c r="D270" s="19"/>
      <c r="E270" s="103">
        <v>3</v>
      </c>
    </row>
    <row r="271" spans="1:5" ht="33.75" customHeight="1">
      <c r="A271" s="270" t="s">
        <v>388</v>
      </c>
      <c r="B271" s="271"/>
      <c r="C271" s="272"/>
      <c r="D271" s="132" t="s">
        <v>3</v>
      </c>
      <c r="E271" s="103"/>
    </row>
    <row r="272" spans="1:5" ht="33.75" customHeight="1">
      <c r="A272" s="431" t="s">
        <v>420</v>
      </c>
      <c r="B272" s="432"/>
      <c r="C272" s="433"/>
      <c r="D272" s="19"/>
      <c r="E272" s="103">
        <v>3</v>
      </c>
    </row>
    <row r="273" spans="1:5" ht="33.75" customHeight="1">
      <c r="A273" s="431" t="s">
        <v>421</v>
      </c>
      <c r="B273" s="432"/>
      <c r="C273" s="433"/>
      <c r="D273" s="19"/>
      <c r="E273" s="103">
        <v>3</v>
      </c>
    </row>
    <row r="274" spans="1:5" ht="33.75" customHeight="1">
      <c r="A274" s="431" t="s">
        <v>422</v>
      </c>
      <c r="B274" s="432"/>
      <c r="C274" s="433"/>
      <c r="D274" s="19"/>
      <c r="E274" s="103">
        <v>3</v>
      </c>
    </row>
    <row r="275" spans="1:5" ht="33.75" customHeight="1">
      <c r="A275" s="480" t="s">
        <v>189</v>
      </c>
      <c r="B275" s="480"/>
      <c r="C275" s="480"/>
      <c r="D275" s="118">
        <f>SUM(D252:D274)</f>
        <v>0</v>
      </c>
      <c r="E275" s="104">
        <f>SUM(E252:E274)</f>
        <v>63</v>
      </c>
    </row>
    <row r="276" spans="1:5" ht="80.25" customHeight="1" thickBot="1">
      <c r="A276" s="133" t="s">
        <v>108</v>
      </c>
      <c r="B276" s="240" t="s">
        <v>134</v>
      </c>
      <c r="C276" s="240"/>
      <c r="D276" s="240"/>
    </row>
    <row r="277" spans="1:5" ht="33.75" customHeight="1">
      <c r="A277" s="464" t="s">
        <v>190</v>
      </c>
      <c r="B277" s="465"/>
      <c r="C277" s="134" t="s">
        <v>442</v>
      </c>
      <c r="D277" s="69" t="s">
        <v>156</v>
      </c>
    </row>
    <row r="278" spans="1:5" ht="33.75" customHeight="1" thickBot="1">
      <c r="A278" s="468"/>
      <c r="B278" s="469"/>
      <c r="C278" s="135">
        <f>D275</f>
        <v>0</v>
      </c>
      <c r="D278" s="136">
        <f>C278/63*100</f>
        <v>0</v>
      </c>
    </row>
    <row r="279" spans="1:5" ht="33.75" customHeight="1">
      <c r="A279" s="483"/>
      <c r="B279" s="484"/>
      <c r="C279" s="484"/>
      <c r="D279" s="485"/>
    </row>
    <row r="280" spans="1:5" ht="33.75" customHeight="1">
      <c r="A280" s="486" t="s">
        <v>456</v>
      </c>
      <c r="B280" s="487"/>
      <c r="C280" s="487"/>
      <c r="D280" s="488"/>
    </row>
    <row r="281" spans="1:5" ht="33.75" customHeight="1">
      <c r="A281" s="332" t="s">
        <v>457</v>
      </c>
      <c r="B281" s="333"/>
      <c r="C281" s="333"/>
      <c r="D281" s="131" t="s">
        <v>8</v>
      </c>
    </row>
    <row r="282" spans="1:5" ht="33.75" customHeight="1">
      <c r="A282" s="332" t="s">
        <v>167</v>
      </c>
      <c r="B282" s="333"/>
      <c r="C282" s="333"/>
      <c r="D282" s="132" t="s">
        <v>3</v>
      </c>
    </row>
    <row r="283" spans="1:5" ht="33.75" customHeight="1">
      <c r="A283" s="431" t="s">
        <v>86</v>
      </c>
      <c r="B283" s="432"/>
      <c r="C283" s="433"/>
      <c r="D283" s="178"/>
      <c r="E283" s="103">
        <v>3</v>
      </c>
    </row>
    <row r="284" spans="1:5" ht="33.75" customHeight="1">
      <c r="A284" s="431" t="s">
        <v>87</v>
      </c>
      <c r="B284" s="432"/>
      <c r="C284" s="433"/>
      <c r="D284" s="178"/>
      <c r="E284" s="103">
        <v>3</v>
      </c>
    </row>
    <row r="285" spans="1:5" ht="33.75" customHeight="1">
      <c r="A285" s="431" t="s">
        <v>88</v>
      </c>
      <c r="B285" s="432"/>
      <c r="C285" s="433"/>
      <c r="D285" s="178"/>
      <c r="E285" s="103">
        <v>3</v>
      </c>
    </row>
    <row r="286" spans="1:5" ht="33.75" customHeight="1">
      <c r="A286" s="431" t="s">
        <v>89</v>
      </c>
      <c r="B286" s="432"/>
      <c r="C286" s="433"/>
      <c r="D286" s="178"/>
      <c r="E286" s="103">
        <v>3</v>
      </c>
    </row>
    <row r="287" spans="1:5" ht="33.75" customHeight="1">
      <c r="A287" s="431" t="s">
        <v>90</v>
      </c>
      <c r="B287" s="432"/>
      <c r="C287" s="433"/>
      <c r="D287" s="178"/>
      <c r="E287" s="103">
        <v>3</v>
      </c>
    </row>
    <row r="288" spans="1:5" ht="33.75" customHeight="1">
      <c r="A288" s="431" t="s">
        <v>91</v>
      </c>
      <c r="B288" s="432"/>
      <c r="C288" s="433"/>
      <c r="D288" s="178"/>
      <c r="E288" s="103">
        <v>3</v>
      </c>
    </row>
    <row r="289" spans="1:5" ht="33.75" customHeight="1">
      <c r="A289" s="431" t="s">
        <v>92</v>
      </c>
      <c r="B289" s="432"/>
      <c r="C289" s="433"/>
      <c r="D289" s="178"/>
      <c r="E289" s="103">
        <v>3</v>
      </c>
    </row>
    <row r="290" spans="1:5" ht="33.75" customHeight="1">
      <c r="A290" s="431" t="s">
        <v>93</v>
      </c>
      <c r="B290" s="432"/>
      <c r="C290" s="433"/>
      <c r="D290" s="178"/>
      <c r="E290" s="103">
        <v>3</v>
      </c>
    </row>
    <row r="291" spans="1:5" ht="33.75" customHeight="1">
      <c r="A291" s="431" t="s">
        <v>94</v>
      </c>
      <c r="B291" s="432"/>
      <c r="C291" s="433"/>
      <c r="D291" s="178"/>
      <c r="E291" s="103">
        <v>3</v>
      </c>
    </row>
    <row r="292" spans="1:5" ht="33.75" customHeight="1">
      <c r="A292" s="431" t="s">
        <v>101</v>
      </c>
      <c r="B292" s="432"/>
      <c r="C292" s="433"/>
      <c r="D292" s="178"/>
      <c r="E292" s="103">
        <v>3</v>
      </c>
    </row>
    <row r="293" spans="1:5" ht="33.75" customHeight="1">
      <c r="A293" s="431" t="s">
        <v>102</v>
      </c>
      <c r="B293" s="432"/>
      <c r="C293" s="433"/>
      <c r="D293" s="178"/>
      <c r="E293" s="103">
        <v>3</v>
      </c>
    </row>
    <row r="294" spans="1:5" ht="33.75" customHeight="1">
      <c r="A294" s="431" t="s">
        <v>103</v>
      </c>
      <c r="B294" s="432"/>
      <c r="C294" s="433"/>
      <c r="D294" s="178"/>
      <c r="E294" s="103">
        <v>3</v>
      </c>
    </row>
    <row r="295" spans="1:5" ht="33.75" customHeight="1">
      <c r="A295" s="431" t="s">
        <v>104</v>
      </c>
      <c r="B295" s="432"/>
      <c r="C295" s="433"/>
      <c r="D295" s="178"/>
      <c r="E295" s="103">
        <v>3</v>
      </c>
    </row>
    <row r="296" spans="1:5" ht="33.75" customHeight="1">
      <c r="A296" s="270" t="s">
        <v>153</v>
      </c>
      <c r="B296" s="271"/>
      <c r="C296" s="272"/>
      <c r="D296" s="132" t="s">
        <v>3</v>
      </c>
    </row>
    <row r="297" spans="1:5" ht="33.75" customHeight="1">
      <c r="A297" s="431" t="s">
        <v>95</v>
      </c>
      <c r="B297" s="432"/>
      <c r="C297" s="433"/>
      <c r="D297" s="19"/>
      <c r="E297" s="103">
        <v>3</v>
      </c>
    </row>
    <row r="298" spans="1:5" ht="33.75" customHeight="1">
      <c r="A298" s="431" t="s">
        <v>96</v>
      </c>
      <c r="B298" s="432"/>
      <c r="C298" s="433"/>
      <c r="D298" s="19"/>
      <c r="E298" s="103">
        <v>3</v>
      </c>
    </row>
    <row r="299" spans="1:5" ht="33.75" customHeight="1">
      <c r="A299" s="431" t="s">
        <v>97</v>
      </c>
      <c r="B299" s="432"/>
      <c r="C299" s="433"/>
      <c r="D299" s="19"/>
      <c r="E299" s="103">
        <v>3</v>
      </c>
    </row>
    <row r="300" spans="1:5" ht="33.75" customHeight="1">
      <c r="A300" s="431" t="s">
        <v>98</v>
      </c>
      <c r="B300" s="432"/>
      <c r="C300" s="433"/>
      <c r="D300" s="19"/>
      <c r="E300" s="103">
        <v>3</v>
      </c>
    </row>
    <row r="301" spans="1:5" ht="33.75" customHeight="1">
      <c r="A301" s="431" t="s">
        <v>99</v>
      </c>
      <c r="B301" s="432"/>
      <c r="C301" s="433"/>
      <c r="D301" s="19"/>
      <c r="E301" s="103">
        <v>3</v>
      </c>
    </row>
    <row r="302" spans="1:5" ht="33.75" customHeight="1">
      <c r="A302" s="431" t="s">
        <v>100</v>
      </c>
      <c r="B302" s="432"/>
      <c r="C302" s="433"/>
      <c r="D302" s="19"/>
      <c r="E302" s="103">
        <v>3</v>
      </c>
    </row>
    <row r="303" spans="1:5" ht="33.75" customHeight="1">
      <c r="A303" s="270" t="s">
        <v>388</v>
      </c>
      <c r="B303" s="271"/>
      <c r="C303" s="272"/>
      <c r="D303" s="132" t="s">
        <v>3</v>
      </c>
      <c r="E303" s="103"/>
    </row>
    <row r="304" spans="1:5" ht="33.75" customHeight="1">
      <c r="A304" s="431" t="s">
        <v>424</v>
      </c>
      <c r="B304" s="432"/>
      <c r="C304" s="433"/>
      <c r="D304" s="19"/>
      <c r="E304" s="103">
        <v>3</v>
      </c>
    </row>
    <row r="305" spans="1:5" ht="33.75" customHeight="1">
      <c r="A305" s="431" t="s">
        <v>425</v>
      </c>
      <c r="B305" s="432"/>
      <c r="C305" s="433"/>
      <c r="D305" s="19"/>
      <c r="E305" s="103">
        <v>3</v>
      </c>
    </row>
    <row r="306" spans="1:5" ht="33.75" customHeight="1">
      <c r="A306" s="480" t="s">
        <v>191</v>
      </c>
      <c r="B306" s="480"/>
      <c r="C306" s="480"/>
      <c r="D306" s="118">
        <f>SUM(D283:D305)</f>
        <v>0</v>
      </c>
      <c r="E306" s="104">
        <f>SUM(E283:E305)</f>
        <v>63</v>
      </c>
    </row>
    <row r="307" spans="1:5" ht="80.25" customHeight="1" thickBot="1">
      <c r="A307" s="133" t="s">
        <v>108</v>
      </c>
      <c r="B307" s="240" t="s">
        <v>134</v>
      </c>
      <c r="C307" s="240"/>
      <c r="D307" s="240"/>
    </row>
    <row r="308" spans="1:5" ht="33.75" customHeight="1">
      <c r="A308" s="464" t="s">
        <v>192</v>
      </c>
      <c r="B308" s="465"/>
      <c r="C308" s="134" t="s">
        <v>442</v>
      </c>
      <c r="D308" s="69" t="s">
        <v>156</v>
      </c>
    </row>
    <row r="309" spans="1:5" ht="33.75" customHeight="1" thickBot="1">
      <c r="A309" s="468"/>
      <c r="B309" s="469"/>
      <c r="C309" s="142">
        <f>D306</f>
        <v>0</v>
      </c>
      <c r="D309" s="136">
        <f>C309/63*100</f>
        <v>0</v>
      </c>
    </row>
    <row r="310" spans="1:5" ht="33.75" customHeight="1" thickBot="1">
      <c r="A310" s="470"/>
      <c r="B310" s="458"/>
      <c r="C310" s="458"/>
      <c r="D310" s="459"/>
    </row>
    <row r="311" spans="1:5" ht="33.75" customHeight="1">
      <c r="A311" s="464" t="s">
        <v>193</v>
      </c>
      <c r="B311" s="465"/>
      <c r="C311" s="134" t="s">
        <v>447</v>
      </c>
      <c r="D311" s="123" t="s">
        <v>180</v>
      </c>
    </row>
    <row r="312" spans="1:5" ht="33.75" customHeight="1" thickBot="1">
      <c r="A312" s="468"/>
      <c r="B312" s="469"/>
      <c r="C312" s="144">
        <f>C226+C247+C278+C309</f>
        <v>0</v>
      </c>
      <c r="D312" s="139">
        <f>C312/189*100</f>
        <v>0</v>
      </c>
      <c r="E312" s="104">
        <f>E223+E244+E275+E306</f>
        <v>189</v>
      </c>
    </row>
    <row r="313" spans="1:5" ht="33.75" customHeight="1" thickBot="1">
      <c r="A313" s="470"/>
      <c r="B313" s="458"/>
      <c r="C313" s="458"/>
      <c r="D313" s="459"/>
    </row>
    <row r="314" spans="1:5" ht="33.75" customHeight="1">
      <c r="A314" s="482" t="s">
        <v>524</v>
      </c>
      <c r="B314" s="482"/>
      <c r="C314" s="482"/>
      <c r="D314" s="482"/>
    </row>
    <row r="315" spans="1:5" ht="67.5" customHeight="1">
      <c r="A315" s="431" t="s">
        <v>458</v>
      </c>
      <c r="B315" s="432"/>
      <c r="C315" s="432"/>
      <c r="D315" s="481"/>
    </row>
    <row r="316" spans="1:5" ht="33.75" customHeight="1">
      <c r="A316" s="270" t="s">
        <v>525</v>
      </c>
      <c r="B316" s="271"/>
      <c r="C316" s="272"/>
      <c r="D316" s="131" t="s">
        <v>8</v>
      </c>
    </row>
    <row r="317" spans="1:5" ht="33.75" customHeight="1">
      <c r="A317" s="270" t="s">
        <v>167</v>
      </c>
      <c r="B317" s="271"/>
      <c r="C317" s="272"/>
      <c r="D317" s="132" t="s">
        <v>3</v>
      </c>
    </row>
    <row r="318" spans="1:5" ht="33.75" customHeight="1">
      <c r="A318" s="243" t="s">
        <v>488</v>
      </c>
      <c r="B318" s="244"/>
      <c r="C318" s="245"/>
      <c r="D318" s="178"/>
      <c r="E318" s="103">
        <v>3</v>
      </c>
    </row>
    <row r="319" spans="1:5" ht="33.75" customHeight="1">
      <c r="A319" s="243" t="s">
        <v>489</v>
      </c>
      <c r="B319" s="244"/>
      <c r="C319" s="245"/>
      <c r="D319" s="178"/>
      <c r="E319" s="103">
        <v>3</v>
      </c>
    </row>
    <row r="320" spans="1:5" ht="33.75" customHeight="1">
      <c r="A320" s="243" t="s">
        <v>490</v>
      </c>
      <c r="B320" s="244"/>
      <c r="C320" s="245"/>
      <c r="D320" s="178"/>
      <c r="E320" s="103">
        <v>3</v>
      </c>
    </row>
    <row r="321" spans="1:1008" ht="33.75" customHeight="1">
      <c r="A321" s="243" t="s">
        <v>491</v>
      </c>
      <c r="B321" s="244"/>
      <c r="C321" s="245"/>
      <c r="D321" s="178"/>
      <c r="E321" s="103">
        <v>3</v>
      </c>
    </row>
    <row r="322" spans="1:1008" ht="33.75" customHeight="1">
      <c r="A322" s="243" t="s">
        <v>492</v>
      </c>
      <c r="B322" s="244"/>
      <c r="C322" s="245"/>
      <c r="D322" s="178"/>
      <c r="E322" s="103">
        <v>3</v>
      </c>
    </row>
    <row r="323" spans="1:1008" ht="33.75" customHeight="1">
      <c r="A323" s="243" t="s">
        <v>493</v>
      </c>
      <c r="B323" s="244"/>
      <c r="C323" s="245"/>
      <c r="D323" s="178"/>
      <c r="E323" s="103">
        <v>3</v>
      </c>
    </row>
    <row r="324" spans="1:1008" ht="33.75" customHeight="1">
      <c r="A324" s="243" t="s">
        <v>494</v>
      </c>
      <c r="B324" s="244"/>
      <c r="C324" s="245"/>
      <c r="D324" s="178"/>
      <c r="E324" s="103">
        <v>3</v>
      </c>
    </row>
    <row r="325" spans="1:1008" ht="33.75" customHeight="1">
      <c r="A325" s="270" t="s">
        <v>153</v>
      </c>
      <c r="B325" s="271"/>
      <c r="C325" s="272"/>
      <c r="D325" s="132" t="s">
        <v>3</v>
      </c>
    </row>
    <row r="326" spans="1:1008" ht="33.75" customHeight="1">
      <c r="A326" s="243" t="s">
        <v>495</v>
      </c>
      <c r="B326" s="244"/>
      <c r="C326" s="245"/>
      <c r="D326" s="19"/>
      <c r="E326" s="103">
        <v>3</v>
      </c>
    </row>
    <row r="327" spans="1:1008" ht="33.75" customHeight="1">
      <c r="A327" s="243" t="s">
        <v>496</v>
      </c>
      <c r="B327" s="244"/>
      <c r="C327" s="245"/>
      <c r="D327" s="19"/>
      <c r="E327" s="103">
        <v>3</v>
      </c>
    </row>
    <row r="328" spans="1:1008" ht="33.75" customHeight="1">
      <c r="A328" s="243" t="s">
        <v>497</v>
      </c>
      <c r="B328" s="244"/>
      <c r="C328" s="245"/>
      <c r="D328" s="18"/>
      <c r="E328" s="103">
        <v>3</v>
      </c>
    </row>
    <row r="329" spans="1:1008" ht="33.75" customHeight="1">
      <c r="A329" s="243" t="s">
        <v>498</v>
      </c>
      <c r="B329" s="244"/>
      <c r="C329" s="245"/>
      <c r="D329" s="18"/>
      <c r="E329" s="103">
        <v>3</v>
      </c>
    </row>
    <row r="330" spans="1:1008" ht="33.75" customHeight="1">
      <c r="A330" s="243" t="s">
        <v>499</v>
      </c>
      <c r="B330" s="244"/>
      <c r="C330" s="245"/>
      <c r="D330" s="18"/>
      <c r="E330" s="103">
        <v>3</v>
      </c>
    </row>
    <row r="331" spans="1:1008" ht="33.75" customHeight="1">
      <c r="A331" s="270" t="s">
        <v>388</v>
      </c>
      <c r="B331" s="271"/>
      <c r="C331" s="272"/>
      <c r="D331" s="132" t="s">
        <v>3</v>
      </c>
      <c r="E331" s="103"/>
    </row>
    <row r="332" spans="1:1008" ht="33.75" customHeight="1">
      <c r="A332" s="243" t="s">
        <v>500</v>
      </c>
      <c r="B332" s="244"/>
      <c r="C332" s="245"/>
      <c r="D332" s="19"/>
      <c r="E332" s="103">
        <v>3</v>
      </c>
    </row>
    <row r="333" spans="1:1008" s="114" customFormat="1" ht="33.75" customHeight="1">
      <c r="A333" s="243" t="s">
        <v>501</v>
      </c>
      <c r="B333" s="244"/>
      <c r="C333" s="245"/>
      <c r="D333" s="19"/>
      <c r="E333" s="103">
        <v>3</v>
      </c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  <c r="BQ333" s="145"/>
      <c r="BR333" s="145"/>
      <c r="BS333" s="145"/>
      <c r="BT333" s="145"/>
      <c r="BU333" s="145"/>
      <c r="BV333" s="145"/>
      <c r="BW333" s="145"/>
      <c r="BX333" s="145"/>
      <c r="BY333" s="145"/>
      <c r="BZ333" s="145"/>
      <c r="CA333" s="145"/>
      <c r="CB333" s="145"/>
      <c r="CC333" s="145"/>
      <c r="CD333" s="145"/>
      <c r="CE333" s="145"/>
      <c r="CF333" s="145"/>
      <c r="CG333" s="145"/>
      <c r="CH333" s="145"/>
      <c r="CI333" s="145"/>
      <c r="CJ333" s="145"/>
      <c r="CK333" s="145"/>
      <c r="CL333" s="145"/>
      <c r="CM333" s="145"/>
      <c r="CN333" s="145"/>
      <c r="CO333" s="145"/>
      <c r="CP333" s="145"/>
      <c r="CQ333" s="145"/>
      <c r="CR333" s="145"/>
      <c r="CS333" s="145"/>
      <c r="CT333" s="145"/>
      <c r="CU333" s="145"/>
      <c r="CV333" s="145"/>
      <c r="CW333" s="145"/>
      <c r="CX333" s="145"/>
      <c r="CY333" s="145"/>
      <c r="CZ333" s="145"/>
      <c r="DA333" s="145"/>
      <c r="DB333" s="145"/>
      <c r="DC333" s="145"/>
      <c r="DD333" s="145"/>
      <c r="DE333" s="145"/>
      <c r="DF333" s="145"/>
      <c r="DG333" s="145"/>
      <c r="DH333" s="145"/>
      <c r="DI333" s="145"/>
      <c r="DJ333" s="145"/>
      <c r="DK333" s="145"/>
      <c r="DL333" s="145"/>
      <c r="DM333" s="145"/>
      <c r="DN333" s="145"/>
      <c r="DO333" s="145"/>
      <c r="DP333" s="145"/>
      <c r="DQ333" s="145"/>
      <c r="DR333" s="145"/>
      <c r="DS333" s="145"/>
      <c r="DT333" s="145"/>
      <c r="DU333" s="145"/>
      <c r="DV333" s="145"/>
      <c r="DW333" s="145"/>
      <c r="DX333" s="145"/>
      <c r="DY333" s="145"/>
      <c r="DZ333" s="145"/>
      <c r="EA333" s="145"/>
      <c r="EB333" s="145"/>
      <c r="EC333" s="145"/>
      <c r="ED333" s="145"/>
      <c r="EE333" s="145"/>
      <c r="EF333" s="145"/>
      <c r="EG333" s="145"/>
      <c r="EH333" s="145"/>
      <c r="EI333" s="145"/>
      <c r="EJ333" s="145"/>
      <c r="EK333" s="145"/>
      <c r="EL333" s="145"/>
      <c r="EM333" s="145"/>
      <c r="EN333" s="145"/>
      <c r="EO333" s="145"/>
      <c r="EP333" s="145"/>
      <c r="EQ333" s="145"/>
      <c r="ER333" s="145"/>
      <c r="ES333" s="145"/>
      <c r="ET333" s="145"/>
      <c r="EU333" s="145"/>
      <c r="EV333" s="145"/>
      <c r="EW333" s="145"/>
      <c r="EX333" s="145"/>
      <c r="EY333" s="145"/>
      <c r="EZ333" s="145"/>
      <c r="FA333" s="145"/>
      <c r="FB333" s="145"/>
      <c r="FC333" s="145"/>
      <c r="FD333" s="145"/>
      <c r="FE333" s="145"/>
      <c r="FF333" s="145"/>
      <c r="FG333" s="145"/>
      <c r="FH333" s="145"/>
      <c r="FI333" s="145"/>
      <c r="FJ333" s="145"/>
      <c r="FK333" s="145"/>
      <c r="FL333" s="145"/>
      <c r="FM333" s="145"/>
      <c r="FN333" s="145"/>
      <c r="FO333" s="145"/>
      <c r="FP333" s="145"/>
      <c r="FQ333" s="145"/>
      <c r="FR333" s="145"/>
      <c r="FS333" s="145"/>
      <c r="FT333" s="145"/>
      <c r="FU333" s="145"/>
      <c r="FV333" s="145"/>
      <c r="FW333" s="145"/>
      <c r="FX333" s="145"/>
      <c r="FY333" s="145"/>
      <c r="FZ333" s="145"/>
      <c r="GA333" s="145"/>
      <c r="GB333" s="145"/>
      <c r="GC333" s="145"/>
      <c r="GD333" s="145"/>
      <c r="GE333" s="145"/>
      <c r="GF333" s="145"/>
      <c r="GG333" s="145"/>
      <c r="GH333" s="145"/>
      <c r="GI333" s="145"/>
      <c r="GJ333" s="145"/>
      <c r="GK333" s="145"/>
      <c r="GL333" s="145"/>
      <c r="GM333" s="145"/>
      <c r="GN333" s="145"/>
      <c r="GO333" s="145"/>
      <c r="GP333" s="145"/>
      <c r="GQ333" s="145"/>
      <c r="GR333" s="145"/>
      <c r="GS333" s="145"/>
      <c r="GT333" s="145"/>
      <c r="GU333" s="145"/>
      <c r="GV333" s="145"/>
      <c r="GW333" s="145"/>
      <c r="GX333" s="145"/>
      <c r="GY333" s="145"/>
      <c r="GZ333" s="145"/>
      <c r="HA333" s="145"/>
      <c r="HB333" s="145"/>
      <c r="HC333" s="145"/>
      <c r="HD333" s="145"/>
      <c r="HE333" s="145"/>
      <c r="HF333" s="145"/>
      <c r="HG333" s="145"/>
      <c r="HH333" s="145"/>
      <c r="HI333" s="145"/>
      <c r="HJ333" s="145"/>
      <c r="HK333" s="145"/>
      <c r="HL333" s="145"/>
      <c r="HM333" s="145"/>
      <c r="HN333" s="145"/>
      <c r="HO333" s="145"/>
      <c r="HP333" s="145"/>
      <c r="HQ333" s="145"/>
      <c r="HR333" s="145"/>
      <c r="HS333" s="145"/>
      <c r="HT333" s="145"/>
      <c r="HU333" s="145"/>
      <c r="HV333" s="145"/>
      <c r="HW333" s="145"/>
      <c r="HX333" s="145"/>
      <c r="HY333" s="145"/>
      <c r="HZ333" s="145"/>
      <c r="IA333" s="145"/>
      <c r="IB333" s="145"/>
      <c r="IC333" s="145"/>
      <c r="ID333" s="145"/>
      <c r="IE333" s="145"/>
      <c r="IF333" s="145"/>
      <c r="IG333" s="145"/>
      <c r="IH333" s="145"/>
      <c r="II333" s="145"/>
      <c r="IJ333" s="145"/>
      <c r="IK333" s="145"/>
      <c r="IL333" s="145"/>
      <c r="IM333" s="145"/>
      <c r="IN333" s="145"/>
      <c r="IO333" s="145"/>
      <c r="IP333" s="145"/>
      <c r="IQ333" s="145"/>
      <c r="IR333" s="145"/>
      <c r="IS333" s="145"/>
      <c r="IT333" s="145"/>
      <c r="IU333" s="145"/>
      <c r="IV333" s="145"/>
      <c r="IW333" s="145"/>
      <c r="IX333" s="145"/>
      <c r="IY333" s="145"/>
      <c r="IZ333" s="145"/>
      <c r="JA333" s="145"/>
      <c r="JB333" s="145"/>
      <c r="JC333" s="145"/>
      <c r="JD333" s="145"/>
      <c r="JE333" s="145"/>
      <c r="JF333" s="145"/>
      <c r="JG333" s="145"/>
      <c r="JH333" s="145"/>
      <c r="JI333" s="145"/>
      <c r="JJ333" s="145"/>
      <c r="JK333" s="145"/>
      <c r="JL333" s="145"/>
      <c r="JM333" s="145"/>
      <c r="JN333" s="145"/>
      <c r="JO333" s="145"/>
      <c r="JP333" s="145"/>
      <c r="JQ333" s="145"/>
      <c r="JR333" s="145"/>
      <c r="JS333" s="145"/>
      <c r="JT333" s="145"/>
      <c r="JU333" s="145"/>
      <c r="JV333" s="145"/>
      <c r="JW333" s="145"/>
      <c r="JX333" s="145"/>
      <c r="JY333" s="145"/>
      <c r="JZ333" s="145"/>
      <c r="KA333" s="145"/>
      <c r="KB333" s="145"/>
      <c r="KC333" s="145"/>
      <c r="KD333" s="145"/>
      <c r="KE333" s="145"/>
      <c r="KF333" s="145"/>
      <c r="KG333" s="145"/>
      <c r="KH333" s="145"/>
      <c r="KI333" s="145"/>
      <c r="KJ333" s="145"/>
      <c r="KK333" s="145"/>
      <c r="KL333" s="145"/>
      <c r="KM333" s="145"/>
      <c r="KN333" s="145"/>
      <c r="KO333" s="145"/>
      <c r="KP333" s="145"/>
      <c r="KQ333" s="145"/>
      <c r="KR333" s="145"/>
      <c r="KS333" s="145"/>
      <c r="KT333" s="145"/>
      <c r="KU333" s="145"/>
      <c r="KV333" s="145"/>
      <c r="KW333" s="145"/>
      <c r="KX333" s="145"/>
      <c r="KY333" s="145"/>
      <c r="KZ333" s="145"/>
      <c r="LA333" s="145"/>
      <c r="LB333" s="145"/>
      <c r="LC333" s="145"/>
      <c r="LD333" s="145"/>
      <c r="LE333" s="145"/>
      <c r="LF333" s="145"/>
      <c r="LG333" s="145"/>
      <c r="LH333" s="145"/>
      <c r="LI333" s="145"/>
      <c r="LJ333" s="145"/>
      <c r="LK333" s="145"/>
      <c r="LL333" s="145"/>
      <c r="LM333" s="145"/>
      <c r="LN333" s="145"/>
      <c r="LO333" s="145"/>
      <c r="LP333" s="145"/>
      <c r="LQ333" s="145"/>
      <c r="LR333" s="145"/>
      <c r="LS333" s="145"/>
      <c r="LT333" s="145"/>
      <c r="LU333" s="145"/>
      <c r="LV333" s="145"/>
      <c r="LW333" s="145"/>
      <c r="LX333" s="145"/>
      <c r="LY333" s="145"/>
      <c r="LZ333" s="145"/>
      <c r="MA333" s="145"/>
      <c r="MB333" s="145"/>
      <c r="MC333" s="145"/>
      <c r="MD333" s="145"/>
      <c r="ME333" s="145"/>
      <c r="MF333" s="145"/>
      <c r="MG333" s="145"/>
      <c r="MH333" s="145"/>
      <c r="MI333" s="145"/>
      <c r="MJ333" s="145"/>
      <c r="MK333" s="145"/>
      <c r="ML333" s="145"/>
      <c r="MM333" s="145"/>
      <c r="MN333" s="145"/>
      <c r="MO333" s="145"/>
      <c r="MP333" s="145"/>
      <c r="MQ333" s="145"/>
      <c r="MR333" s="145"/>
      <c r="MS333" s="145"/>
      <c r="MT333" s="145"/>
      <c r="MU333" s="145"/>
      <c r="MV333" s="145"/>
      <c r="MW333" s="145"/>
      <c r="MX333" s="145"/>
      <c r="MY333" s="145"/>
      <c r="MZ333" s="145"/>
      <c r="NA333" s="145"/>
      <c r="NB333" s="145"/>
      <c r="NC333" s="145"/>
      <c r="ND333" s="145"/>
      <c r="NE333" s="145"/>
      <c r="NF333" s="145"/>
      <c r="NG333" s="145"/>
      <c r="NH333" s="145"/>
      <c r="NI333" s="145"/>
      <c r="NJ333" s="145"/>
      <c r="NK333" s="145"/>
      <c r="NL333" s="145"/>
      <c r="NM333" s="145"/>
      <c r="NN333" s="145"/>
      <c r="NO333" s="145"/>
      <c r="NP333" s="145"/>
      <c r="NQ333" s="145"/>
      <c r="NR333" s="145"/>
      <c r="NS333" s="145"/>
      <c r="NT333" s="145"/>
      <c r="NU333" s="145"/>
      <c r="NV333" s="145"/>
      <c r="NW333" s="145"/>
      <c r="NX333" s="145"/>
      <c r="NY333" s="145"/>
      <c r="NZ333" s="145"/>
      <c r="OA333" s="145"/>
      <c r="OB333" s="145"/>
      <c r="OC333" s="145"/>
      <c r="OD333" s="145"/>
      <c r="OE333" s="145"/>
      <c r="OF333" s="145"/>
      <c r="OG333" s="145"/>
      <c r="OH333" s="145"/>
      <c r="OI333" s="145"/>
      <c r="OJ333" s="145"/>
      <c r="OK333" s="145"/>
      <c r="OL333" s="145"/>
      <c r="OM333" s="145"/>
      <c r="ON333" s="145"/>
      <c r="OO333" s="145"/>
      <c r="OP333" s="145"/>
      <c r="OQ333" s="145"/>
      <c r="OR333" s="145"/>
      <c r="OS333" s="145"/>
      <c r="OT333" s="145"/>
      <c r="OU333" s="145"/>
      <c r="OV333" s="145"/>
      <c r="OW333" s="145"/>
      <c r="OX333" s="145"/>
      <c r="OY333" s="145"/>
      <c r="OZ333" s="145"/>
      <c r="PA333" s="145"/>
      <c r="PB333" s="145"/>
      <c r="PC333" s="145"/>
      <c r="PD333" s="145"/>
      <c r="PE333" s="145"/>
      <c r="PF333" s="145"/>
      <c r="PG333" s="145"/>
      <c r="PH333" s="145"/>
      <c r="PI333" s="145"/>
      <c r="PJ333" s="145"/>
      <c r="PK333" s="145"/>
      <c r="PL333" s="145"/>
      <c r="PM333" s="145"/>
      <c r="PN333" s="145"/>
      <c r="PO333" s="145"/>
      <c r="PP333" s="145"/>
      <c r="PQ333" s="145"/>
      <c r="PR333" s="145"/>
      <c r="PS333" s="145"/>
      <c r="PT333" s="145"/>
      <c r="PU333" s="145"/>
      <c r="PV333" s="145"/>
      <c r="PW333" s="145"/>
      <c r="PX333" s="145"/>
      <c r="PY333" s="145"/>
      <c r="PZ333" s="145"/>
      <c r="QA333" s="145"/>
      <c r="QB333" s="145"/>
      <c r="QC333" s="145"/>
      <c r="QD333" s="145"/>
      <c r="QE333" s="145"/>
      <c r="QF333" s="145"/>
      <c r="QG333" s="145"/>
      <c r="QH333" s="145"/>
      <c r="QI333" s="145"/>
      <c r="QJ333" s="145"/>
      <c r="QK333" s="145"/>
      <c r="QL333" s="145"/>
      <c r="QM333" s="145"/>
      <c r="QN333" s="145"/>
      <c r="QO333" s="145"/>
      <c r="QP333" s="145"/>
      <c r="QQ333" s="145"/>
      <c r="QR333" s="145"/>
      <c r="QS333" s="145"/>
      <c r="QT333" s="145"/>
      <c r="QU333" s="145"/>
      <c r="QV333" s="145"/>
      <c r="QW333" s="145"/>
      <c r="QX333" s="145"/>
      <c r="QY333" s="145"/>
      <c r="QZ333" s="145"/>
      <c r="RA333" s="145"/>
      <c r="RB333" s="145"/>
      <c r="RC333" s="145"/>
      <c r="RD333" s="145"/>
      <c r="RE333" s="145"/>
      <c r="RF333" s="145"/>
      <c r="RG333" s="145"/>
      <c r="RH333" s="145"/>
      <c r="RI333" s="145"/>
      <c r="RJ333" s="145"/>
      <c r="RK333" s="145"/>
      <c r="RL333" s="145"/>
      <c r="RM333" s="145"/>
      <c r="RN333" s="145"/>
      <c r="RO333" s="145"/>
      <c r="RP333" s="145"/>
      <c r="RQ333" s="145"/>
      <c r="RR333" s="145"/>
      <c r="RS333" s="145"/>
      <c r="RT333" s="145"/>
      <c r="RU333" s="145"/>
      <c r="RV333" s="145"/>
      <c r="RW333" s="145"/>
      <c r="RX333" s="145"/>
      <c r="RY333" s="145"/>
      <c r="RZ333" s="145"/>
      <c r="SA333" s="145"/>
      <c r="SB333" s="145"/>
      <c r="SC333" s="145"/>
      <c r="SD333" s="145"/>
      <c r="SE333" s="145"/>
      <c r="SF333" s="145"/>
      <c r="SG333" s="145"/>
      <c r="SH333" s="145"/>
      <c r="SI333" s="145"/>
      <c r="SJ333" s="145"/>
      <c r="SK333" s="145"/>
      <c r="SL333" s="145"/>
      <c r="SM333" s="145"/>
      <c r="SN333" s="145"/>
      <c r="SO333" s="145"/>
      <c r="SP333" s="145"/>
      <c r="SQ333" s="145"/>
      <c r="SR333" s="145"/>
      <c r="SS333" s="145"/>
      <c r="ST333" s="145"/>
      <c r="SU333" s="145"/>
      <c r="SV333" s="145"/>
      <c r="SW333" s="145"/>
      <c r="SX333" s="145"/>
      <c r="SY333" s="145"/>
      <c r="SZ333" s="145"/>
      <c r="TA333" s="145"/>
      <c r="TB333" s="145"/>
      <c r="TC333" s="145"/>
      <c r="TD333" s="145"/>
      <c r="TE333" s="145"/>
      <c r="TF333" s="145"/>
      <c r="TG333" s="145"/>
      <c r="TH333" s="145"/>
      <c r="TI333" s="145"/>
      <c r="TJ333" s="145"/>
      <c r="TK333" s="145"/>
      <c r="TL333" s="145"/>
      <c r="TM333" s="145"/>
      <c r="TN333" s="145"/>
      <c r="TO333" s="145"/>
      <c r="TP333" s="145"/>
      <c r="TQ333" s="145"/>
      <c r="TR333" s="145"/>
      <c r="TS333" s="145"/>
      <c r="TT333" s="145"/>
      <c r="TU333" s="145"/>
      <c r="TV333" s="145"/>
      <c r="TW333" s="145"/>
      <c r="TX333" s="145"/>
      <c r="TY333" s="145"/>
      <c r="TZ333" s="145"/>
      <c r="UA333" s="145"/>
      <c r="UB333" s="145"/>
      <c r="UC333" s="145"/>
      <c r="UD333" s="145"/>
      <c r="UE333" s="145"/>
      <c r="UF333" s="145"/>
      <c r="UG333" s="145"/>
      <c r="UH333" s="145"/>
      <c r="UI333" s="145"/>
      <c r="UJ333" s="145"/>
      <c r="UK333" s="145"/>
      <c r="UL333" s="145"/>
      <c r="UM333" s="145"/>
      <c r="UN333" s="145"/>
      <c r="UO333" s="145"/>
      <c r="UP333" s="145"/>
      <c r="UQ333" s="145"/>
      <c r="UR333" s="145"/>
      <c r="US333" s="145"/>
      <c r="UT333" s="145"/>
      <c r="UU333" s="145"/>
      <c r="UV333" s="145"/>
      <c r="UW333" s="145"/>
      <c r="UX333" s="145"/>
      <c r="UY333" s="145"/>
      <c r="UZ333" s="145"/>
      <c r="VA333" s="145"/>
      <c r="VB333" s="145"/>
      <c r="VC333" s="145"/>
      <c r="VD333" s="145"/>
      <c r="VE333" s="145"/>
      <c r="VF333" s="145"/>
      <c r="VG333" s="145"/>
      <c r="VH333" s="145"/>
      <c r="VI333" s="145"/>
      <c r="VJ333" s="145"/>
      <c r="VK333" s="145"/>
      <c r="VL333" s="145"/>
      <c r="VM333" s="145"/>
      <c r="VN333" s="145"/>
      <c r="VO333" s="145"/>
      <c r="VP333" s="145"/>
      <c r="VQ333" s="145"/>
      <c r="VR333" s="145"/>
      <c r="VS333" s="145"/>
      <c r="VT333" s="145"/>
      <c r="VU333" s="145"/>
      <c r="VV333" s="145"/>
      <c r="VW333" s="145"/>
      <c r="VX333" s="145"/>
      <c r="VY333" s="145"/>
      <c r="VZ333" s="145"/>
      <c r="WA333" s="145"/>
      <c r="WB333" s="145"/>
      <c r="WC333" s="145"/>
      <c r="WD333" s="145"/>
      <c r="WE333" s="145"/>
      <c r="WF333" s="145"/>
      <c r="WG333" s="145"/>
      <c r="WH333" s="145"/>
      <c r="WI333" s="145"/>
      <c r="WJ333" s="145"/>
      <c r="WK333" s="145"/>
      <c r="WL333" s="145"/>
      <c r="WM333" s="145"/>
      <c r="WN333" s="145"/>
      <c r="WO333" s="145"/>
      <c r="WP333" s="145"/>
      <c r="WQ333" s="145"/>
      <c r="WR333" s="145"/>
      <c r="WS333" s="145"/>
      <c r="WT333" s="145"/>
      <c r="WU333" s="145"/>
      <c r="WV333" s="145"/>
      <c r="WW333" s="145"/>
      <c r="WX333" s="145"/>
      <c r="WY333" s="145"/>
      <c r="WZ333" s="145"/>
      <c r="XA333" s="145"/>
      <c r="XB333" s="145"/>
      <c r="XC333" s="145"/>
      <c r="XD333" s="145"/>
      <c r="XE333" s="145"/>
      <c r="XF333" s="145"/>
      <c r="XG333" s="145"/>
      <c r="XH333" s="145"/>
      <c r="XI333" s="145"/>
      <c r="XJ333" s="145"/>
      <c r="XK333" s="145"/>
      <c r="XL333" s="145"/>
      <c r="XM333" s="145"/>
      <c r="XN333" s="145"/>
      <c r="XO333" s="145"/>
      <c r="XP333" s="145"/>
      <c r="XQ333" s="145"/>
      <c r="XR333" s="145"/>
      <c r="XS333" s="145"/>
      <c r="XT333" s="145"/>
      <c r="XU333" s="145"/>
      <c r="XV333" s="145"/>
      <c r="XW333" s="145"/>
      <c r="XX333" s="145"/>
      <c r="XY333" s="145"/>
      <c r="XZ333" s="145"/>
      <c r="YA333" s="145"/>
      <c r="YB333" s="145"/>
      <c r="YC333" s="145"/>
      <c r="YD333" s="145"/>
      <c r="YE333" s="145"/>
      <c r="YF333" s="145"/>
      <c r="YG333" s="145"/>
      <c r="YH333" s="145"/>
      <c r="YI333" s="145"/>
      <c r="YJ333" s="145"/>
      <c r="YK333" s="145"/>
      <c r="YL333" s="145"/>
      <c r="YM333" s="145"/>
      <c r="YN333" s="145"/>
      <c r="YO333" s="145"/>
      <c r="YP333" s="145"/>
      <c r="YQ333" s="145"/>
      <c r="YR333" s="145"/>
      <c r="YS333" s="145"/>
      <c r="YT333" s="145"/>
      <c r="YU333" s="145"/>
      <c r="YV333" s="145"/>
      <c r="YW333" s="145"/>
      <c r="YX333" s="145"/>
      <c r="YY333" s="145"/>
      <c r="YZ333" s="145"/>
      <c r="ZA333" s="145"/>
      <c r="ZB333" s="145"/>
      <c r="ZC333" s="145"/>
      <c r="ZD333" s="145"/>
      <c r="ZE333" s="145"/>
      <c r="ZF333" s="145"/>
      <c r="ZG333" s="145"/>
      <c r="ZH333" s="145"/>
      <c r="ZI333" s="145"/>
      <c r="ZJ333" s="145"/>
      <c r="ZK333" s="145"/>
      <c r="ZL333" s="145"/>
      <c r="ZM333" s="145"/>
      <c r="ZN333" s="145"/>
      <c r="ZO333" s="145"/>
      <c r="ZP333" s="145"/>
      <c r="ZQ333" s="145"/>
      <c r="ZR333" s="145"/>
      <c r="ZS333" s="145"/>
      <c r="ZT333" s="145"/>
      <c r="ZU333" s="145"/>
      <c r="ZV333" s="145"/>
      <c r="ZW333" s="145"/>
      <c r="ZX333" s="145"/>
      <c r="ZY333" s="145"/>
      <c r="ZZ333" s="145"/>
      <c r="AAA333" s="145"/>
      <c r="AAB333" s="145"/>
      <c r="AAC333" s="145"/>
      <c r="AAD333" s="145"/>
      <c r="AAE333" s="145"/>
      <c r="AAF333" s="145"/>
      <c r="AAG333" s="145"/>
      <c r="AAH333" s="145"/>
      <c r="AAI333" s="145"/>
      <c r="AAJ333" s="145"/>
      <c r="AAK333" s="145"/>
      <c r="AAL333" s="145"/>
      <c r="AAM333" s="145"/>
      <c r="AAN333" s="145"/>
      <c r="AAO333" s="145"/>
      <c r="AAP333" s="145"/>
      <c r="AAQ333" s="145"/>
      <c r="AAR333" s="145"/>
      <c r="AAS333" s="145"/>
      <c r="AAT333" s="145"/>
      <c r="AAU333" s="145"/>
      <c r="AAV333" s="145"/>
      <c r="AAW333" s="145"/>
      <c r="AAX333" s="145"/>
      <c r="AAY333" s="145"/>
      <c r="AAZ333" s="145"/>
      <c r="ABA333" s="145"/>
      <c r="ABB333" s="145"/>
      <c r="ABC333" s="145"/>
      <c r="ABD333" s="145"/>
      <c r="ABE333" s="145"/>
      <c r="ABF333" s="145"/>
      <c r="ABG333" s="145"/>
      <c r="ABH333" s="145"/>
      <c r="ABI333" s="145"/>
      <c r="ABJ333" s="145"/>
      <c r="ABK333" s="145"/>
      <c r="ABL333" s="145"/>
      <c r="ABM333" s="145"/>
      <c r="ABN333" s="145"/>
      <c r="ABO333" s="145"/>
      <c r="ABP333" s="145"/>
      <c r="ABQ333" s="145"/>
      <c r="ABR333" s="145"/>
      <c r="ABS333" s="145"/>
      <c r="ABT333" s="145"/>
      <c r="ABU333" s="145"/>
      <c r="ABV333" s="145"/>
      <c r="ABW333" s="145"/>
      <c r="ABX333" s="145"/>
      <c r="ABY333" s="145"/>
      <c r="ABZ333" s="145"/>
      <c r="ACA333" s="145"/>
      <c r="ACB333" s="145"/>
      <c r="ACC333" s="145"/>
      <c r="ACD333" s="145"/>
      <c r="ACE333" s="145"/>
      <c r="ACF333" s="145"/>
      <c r="ACG333" s="145"/>
      <c r="ACH333" s="145"/>
      <c r="ACI333" s="145"/>
      <c r="ACJ333" s="145"/>
      <c r="ACK333" s="145"/>
      <c r="ACL333" s="145"/>
      <c r="ACM333" s="145"/>
      <c r="ACN333" s="145"/>
      <c r="ACO333" s="145"/>
      <c r="ACP333" s="145"/>
      <c r="ACQ333" s="145"/>
      <c r="ACR333" s="145"/>
      <c r="ACS333" s="145"/>
      <c r="ACT333" s="145"/>
      <c r="ACU333" s="145"/>
      <c r="ACV333" s="145"/>
      <c r="ACW333" s="145"/>
      <c r="ACX333" s="145"/>
      <c r="ACY333" s="145"/>
      <c r="ACZ333" s="145"/>
      <c r="ADA333" s="145"/>
      <c r="ADB333" s="145"/>
      <c r="ADC333" s="145"/>
      <c r="ADD333" s="145"/>
      <c r="ADE333" s="145"/>
      <c r="ADF333" s="145"/>
      <c r="ADG333" s="145"/>
      <c r="ADH333" s="145"/>
      <c r="ADI333" s="145"/>
      <c r="ADJ333" s="145"/>
      <c r="ADK333" s="145"/>
      <c r="ADL333" s="145"/>
      <c r="ADM333" s="145"/>
      <c r="ADN333" s="145"/>
      <c r="ADO333" s="145"/>
      <c r="ADP333" s="145"/>
      <c r="ADQ333" s="145"/>
      <c r="ADR333" s="145"/>
      <c r="ADS333" s="145"/>
      <c r="ADT333" s="145"/>
      <c r="ADU333" s="145"/>
      <c r="ADV333" s="145"/>
      <c r="ADW333" s="145"/>
      <c r="ADX333" s="145"/>
      <c r="ADY333" s="145"/>
      <c r="ADZ333" s="145"/>
      <c r="AEA333" s="145"/>
      <c r="AEB333" s="145"/>
      <c r="AEC333" s="145"/>
      <c r="AED333" s="145"/>
      <c r="AEE333" s="145"/>
      <c r="AEF333" s="145"/>
      <c r="AEG333" s="145"/>
      <c r="AEH333" s="145"/>
      <c r="AEI333" s="145"/>
      <c r="AEJ333" s="145"/>
      <c r="AEK333" s="145"/>
      <c r="AEL333" s="145"/>
      <c r="AEM333" s="145"/>
      <c r="AEN333" s="145"/>
      <c r="AEO333" s="145"/>
      <c r="AEP333" s="145"/>
      <c r="AEQ333" s="145"/>
      <c r="AER333" s="145"/>
      <c r="AES333" s="145"/>
      <c r="AET333" s="145"/>
      <c r="AEU333" s="145"/>
      <c r="AEV333" s="145"/>
      <c r="AEW333" s="145"/>
      <c r="AEX333" s="145"/>
      <c r="AEY333" s="145"/>
      <c r="AEZ333" s="145"/>
      <c r="AFA333" s="145"/>
      <c r="AFB333" s="145"/>
      <c r="AFC333" s="145"/>
      <c r="AFD333" s="145"/>
      <c r="AFE333" s="145"/>
      <c r="AFF333" s="145"/>
      <c r="AFG333" s="145"/>
      <c r="AFH333" s="145"/>
      <c r="AFI333" s="145"/>
      <c r="AFJ333" s="145"/>
      <c r="AFK333" s="145"/>
      <c r="AFL333" s="145"/>
      <c r="AFM333" s="145"/>
      <c r="AFN333" s="145"/>
      <c r="AFO333" s="145"/>
      <c r="AFP333" s="145"/>
      <c r="AFQ333" s="145"/>
      <c r="AFR333" s="145"/>
      <c r="AFS333" s="145"/>
      <c r="AFT333" s="145"/>
      <c r="AFU333" s="145"/>
      <c r="AFV333" s="145"/>
      <c r="AFW333" s="145"/>
      <c r="AFX333" s="145"/>
      <c r="AFY333" s="145"/>
      <c r="AFZ333" s="145"/>
      <c r="AGA333" s="145"/>
      <c r="AGB333" s="145"/>
      <c r="AGC333" s="145"/>
      <c r="AGD333" s="145"/>
      <c r="AGE333" s="145"/>
      <c r="AGF333" s="145"/>
      <c r="AGG333" s="145"/>
      <c r="AGH333" s="145"/>
      <c r="AGI333" s="145"/>
      <c r="AGJ333" s="145"/>
      <c r="AGK333" s="145"/>
      <c r="AGL333" s="145"/>
      <c r="AGM333" s="145"/>
      <c r="AGN333" s="145"/>
      <c r="AGO333" s="145"/>
      <c r="AGP333" s="145"/>
      <c r="AGQ333" s="145"/>
      <c r="AGR333" s="145"/>
      <c r="AGS333" s="145"/>
      <c r="AGT333" s="145"/>
      <c r="AGU333" s="145"/>
      <c r="AGV333" s="145"/>
      <c r="AGW333" s="145"/>
      <c r="AGX333" s="145"/>
      <c r="AGY333" s="145"/>
      <c r="AGZ333" s="145"/>
      <c r="AHA333" s="145"/>
      <c r="AHB333" s="145"/>
      <c r="AHC333" s="145"/>
      <c r="AHD333" s="145"/>
      <c r="AHE333" s="145"/>
      <c r="AHF333" s="145"/>
      <c r="AHG333" s="145"/>
      <c r="AHH333" s="145"/>
      <c r="AHI333" s="145"/>
      <c r="AHJ333" s="145"/>
      <c r="AHK333" s="145"/>
      <c r="AHL333" s="145"/>
      <c r="AHM333" s="145"/>
      <c r="AHN333" s="145"/>
      <c r="AHO333" s="145"/>
      <c r="AHP333" s="145"/>
      <c r="AHQ333" s="145"/>
      <c r="AHR333" s="145"/>
      <c r="AHS333" s="145"/>
      <c r="AHT333" s="145"/>
      <c r="AHU333" s="145"/>
      <c r="AHV333" s="145"/>
      <c r="AHW333" s="145"/>
      <c r="AHX333" s="145"/>
      <c r="AHY333" s="145"/>
      <c r="AHZ333" s="145"/>
      <c r="AIA333" s="145"/>
      <c r="AIB333" s="145"/>
      <c r="AIC333" s="145"/>
      <c r="AID333" s="145"/>
      <c r="AIE333" s="145"/>
      <c r="AIF333" s="145"/>
      <c r="AIG333" s="145"/>
      <c r="AIH333" s="145"/>
      <c r="AII333" s="145"/>
      <c r="AIJ333" s="145"/>
      <c r="AIK333" s="145"/>
      <c r="AIL333" s="145"/>
      <c r="AIM333" s="145"/>
      <c r="AIN333" s="145"/>
      <c r="AIO333" s="145"/>
      <c r="AIP333" s="145"/>
      <c r="AIQ333" s="145"/>
      <c r="AIR333" s="145"/>
      <c r="AIS333" s="145"/>
      <c r="AIT333" s="145"/>
      <c r="AIU333" s="145"/>
      <c r="AIV333" s="145"/>
      <c r="AIW333" s="145"/>
      <c r="AIX333" s="145"/>
      <c r="AIY333" s="145"/>
      <c r="AIZ333" s="145"/>
      <c r="AJA333" s="145"/>
      <c r="AJB333" s="145"/>
      <c r="AJC333" s="145"/>
      <c r="AJD333" s="145"/>
      <c r="AJE333" s="145"/>
      <c r="AJF333" s="145"/>
      <c r="AJG333" s="145"/>
      <c r="AJH333" s="145"/>
      <c r="AJI333" s="145"/>
      <c r="AJJ333" s="145"/>
      <c r="AJK333" s="145"/>
      <c r="AJL333" s="145"/>
      <c r="AJM333" s="145"/>
      <c r="AJN333" s="145"/>
      <c r="AJO333" s="145"/>
      <c r="AJP333" s="145"/>
      <c r="AJQ333" s="145"/>
      <c r="AJR333" s="145"/>
      <c r="AJS333" s="145"/>
      <c r="AJT333" s="145"/>
      <c r="AJU333" s="145"/>
      <c r="AJV333" s="145"/>
      <c r="AJW333" s="145"/>
      <c r="AJX333" s="145"/>
      <c r="AJY333" s="145"/>
      <c r="AJZ333" s="145"/>
      <c r="AKA333" s="145"/>
      <c r="AKB333" s="145"/>
      <c r="AKC333" s="145"/>
      <c r="AKD333" s="145"/>
      <c r="AKE333" s="145"/>
      <c r="AKF333" s="145"/>
      <c r="AKG333" s="145"/>
      <c r="AKH333" s="145"/>
      <c r="AKI333" s="145"/>
      <c r="AKJ333" s="145"/>
      <c r="AKK333" s="145"/>
      <c r="AKL333" s="145"/>
      <c r="AKM333" s="145"/>
      <c r="AKN333" s="145"/>
      <c r="AKO333" s="145"/>
      <c r="AKP333" s="145"/>
      <c r="AKQ333" s="145"/>
      <c r="AKR333" s="145"/>
      <c r="AKS333" s="145"/>
      <c r="AKT333" s="145"/>
      <c r="AKU333" s="145"/>
      <c r="AKV333" s="145"/>
      <c r="AKW333" s="145"/>
      <c r="AKX333" s="145"/>
      <c r="AKY333" s="145"/>
      <c r="AKZ333" s="145"/>
      <c r="ALA333" s="145"/>
      <c r="ALB333" s="145"/>
      <c r="ALC333" s="145"/>
      <c r="ALD333" s="145"/>
      <c r="ALE333" s="145"/>
      <c r="ALF333" s="145"/>
      <c r="ALG333" s="145"/>
      <c r="ALH333" s="145"/>
      <c r="ALI333" s="145"/>
      <c r="ALJ333" s="145"/>
      <c r="ALK333" s="145"/>
      <c r="ALL333" s="145"/>
      <c r="ALM333" s="145"/>
      <c r="ALN333" s="145"/>
      <c r="ALO333" s="145"/>
      <c r="ALP333" s="145"/>
      <c r="ALQ333" s="145"/>
      <c r="ALR333" s="145"/>
      <c r="ALS333" s="145"/>
      <c r="ALT333" s="145"/>
    </row>
    <row r="334" spans="1:1008" s="114" customFormat="1" ht="33.75" customHeight="1">
      <c r="A334" s="243" t="s">
        <v>502</v>
      </c>
      <c r="B334" s="244"/>
      <c r="C334" s="245"/>
      <c r="D334" s="19"/>
      <c r="E334" s="103">
        <v>3</v>
      </c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  <c r="CW334" s="145"/>
      <c r="CX334" s="145"/>
      <c r="CY334" s="145"/>
      <c r="CZ334" s="145"/>
      <c r="DA334" s="145"/>
      <c r="DB334" s="145"/>
      <c r="DC334" s="145"/>
      <c r="DD334" s="145"/>
      <c r="DE334" s="145"/>
      <c r="DF334" s="145"/>
      <c r="DG334" s="145"/>
      <c r="DH334" s="145"/>
      <c r="DI334" s="145"/>
      <c r="DJ334" s="145"/>
      <c r="DK334" s="145"/>
      <c r="DL334" s="145"/>
      <c r="DM334" s="145"/>
      <c r="DN334" s="145"/>
      <c r="DO334" s="145"/>
      <c r="DP334" s="145"/>
      <c r="DQ334" s="145"/>
      <c r="DR334" s="145"/>
      <c r="DS334" s="145"/>
      <c r="DT334" s="145"/>
      <c r="DU334" s="145"/>
      <c r="DV334" s="145"/>
      <c r="DW334" s="145"/>
      <c r="DX334" s="145"/>
      <c r="DY334" s="145"/>
      <c r="DZ334" s="145"/>
      <c r="EA334" s="145"/>
      <c r="EB334" s="145"/>
      <c r="EC334" s="145"/>
      <c r="ED334" s="145"/>
      <c r="EE334" s="145"/>
      <c r="EF334" s="145"/>
      <c r="EG334" s="145"/>
      <c r="EH334" s="145"/>
      <c r="EI334" s="145"/>
      <c r="EJ334" s="145"/>
      <c r="EK334" s="145"/>
      <c r="EL334" s="145"/>
      <c r="EM334" s="145"/>
      <c r="EN334" s="145"/>
      <c r="EO334" s="145"/>
      <c r="EP334" s="145"/>
      <c r="EQ334" s="145"/>
      <c r="ER334" s="145"/>
      <c r="ES334" s="145"/>
      <c r="ET334" s="145"/>
      <c r="EU334" s="145"/>
      <c r="EV334" s="145"/>
      <c r="EW334" s="145"/>
      <c r="EX334" s="145"/>
      <c r="EY334" s="145"/>
      <c r="EZ334" s="145"/>
      <c r="FA334" s="145"/>
      <c r="FB334" s="145"/>
      <c r="FC334" s="145"/>
      <c r="FD334" s="145"/>
      <c r="FE334" s="145"/>
      <c r="FF334" s="145"/>
      <c r="FG334" s="145"/>
      <c r="FH334" s="145"/>
      <c r="FI334" s="145"/>
      <c r="FJ334" s="145"/>
      <c r="FK334" s="145"/>
      <c r="FL334" s="145"/>
      <c r="FM334" s="145"/>
      <c r="FN334" s="145"/>
      <c r="FO334" s="145"/>
      <c r="FP334" s="145"/>
      <c r="FQ334" s="145"/>
      <c r="FR334" s="145"/>
      <c r="FS334" s="145"/>
      <c r="FT334" s="145"/>
      <c r="FU334" s="145"/>
      <c r="FV334" s="145"/>
      <c r="FW334" s="145"/>
      <c r="FX334" s="145"/>
      <c r="FY334" s="145"/>
      <c r="FZ334" s="145"/>
      <c r="GA334" s="145"/>
      <c r="GB334" s="145"/>
      <c r="GC334" s="145"/>
      <c r="GD334" s="145"/>
      <c r="GE334" s="145"/>
      <c r="GF334" s="145"/>
      <c r="GG334" s="145"/>
      <c r="GH334" s="145"/>
      <c r="GI334" s="145"/>
      <c r="GJ334" s="145"/>
      <c r="GK334" s="145"/>
      <c r="GL334" s="145"/>
      <c r="GM334" s="145"/>
      <c r="GN334" s="145"/>
      <c r="GO334" s="145"/>
      <c r="GP334" s="145"/>
      <c r="GQ334" s="145"/>
      <c r="GR334" s="145"/>
      <c r="GS334" s="145"/>
      <c r="GT334" s="145"/>
      <c r="GU334" s="145"/>
      <c r="GV334" s="145"/>
      <c r="GW334" s="145"/>
      <c r="GX334" s="145"/>
      <c r="GY334" s="145"/>
      <c r="GZ334" s="145"/>
      <c r="HA334" s="145"/>
      <c r="HB334" s="145"/>
      <c r="HC334" s="145"/>
      <c r="HD334" s="145"/>
      <c r="HE334" s="145"/>
      <c r="HF334" s="145"/>
      <c r="HG334" s="145"/>
      <c r="HH334" s="145"/>
      <c r="HI334" s="145"/>
      <c r="HJ334" s="145"/>
      <c r="HK334" s="145"/>
      <c r="HL334" s="145"/>
      <c r="HM334" s="145"/>
      <c r="HN334" s="145"/>
      <c r="HO334" s="145"/>
      <c r="HP334" s="145"/>
      <c r="HQ334" s="145"/>
      <c r="HR334" s="145"/>
      <c r="HS334" s="145"/>
      <c r="HT334" s="145"/>
      <c r="HU334" s="145"/>
      <c r="HV334" s="145"/>
      <c r="HW334" s="145"/>
      <c r="HX334" s="145"/>
      <c r="HY334" s="145"/>
      <c r="HZ334" s="145"/>
      <c r="IA334" s="145"/>
      <c r="IB334" s="145"/>
      <c r="IC334" s="145"/>
      <c r="ID334" s="145"/>
      <c r="IE334" s="145"/>
      <c r="IF334" s="145"/>
      <c r="IG334" s="145"/>
      <c r="IH334" s="145"/>
      <c r="II334" s="145"/>
      <c r="IJ334" s="145"/>
      <c r="IK334" s="145"/>
      <c r="IL334" s="145"/>
      <c r="IM334" s="145"/>
      <c r="IN334" s="145"/>
      <c r="IO334" s="145"/>
      <c r="IP334" s="145"/>
      <c r="IQ334" s="145"/>
      <c r="IR334" s="145"/>
      <c r="IS334" s="145"/>
      <c r="IT334" s="145"/>
      <c r="IU334" s="145"/>
      <c r="IV334" s="145"/>
      <c r="IW334" s="145"/>
      <c r="IX334" s="145"/>
      <c r="IY334" s="145"/>
      <c r="IZ334" s="145"/>
      <c r="JA334" s="145"/>
      <c r="JB334" s="145"/>
      <c r="JC334" s="145"/>
      <c r="JD334" s="145"/>
      <c r="JE334" s="145"/>
      <c r="JF334" s="145"/>
      <c r="JG334" s="145"/>
      <c r="JH334" s="145"/>
      <c r="JI334" s="145"/>
      <c r="JJ334" s="145"/>
      <c r="JK334" s="145"/>
      <c r="JL334" s="145"/>
      <c r="JM334" s="145"/>
      <c r="JN334" s="145"/>
      <c r="JO334" s="145"/>
      <c r="JP334" s="145"/>
      <c r="JQ334" s="145"/>
      <c r="JR334" s="145"/>
      <c r="JS334" s="145"/>
      <c r="JT334" s="145"/>
      <c r="JU334" s="145"/>
      <c r="JV334" s="145"/>
      <c r="JW334" s="145"/>
      <c r="JX334" s="145"/>
      <c r="JY334" s="145"/>
      <c r="JZ334" s="145"/>
      <c r="KA334" s="145"/>
      <c r="KB334" s="145"/>
      <c r="KC334" s="145"/>
      <c r="KD334" s="145"/>
      <c r="KE334" s="145"/>
      <c r="KF334" s="145"/>
      <c r="KG334" s="145"/>
      <c r="KH334" s="145"/>
      <c r="KI334" s="145"/>
      <c r="KJ334" s="145"/>
      <c r="KK334" s="145"/>
      <c r="KL334" s="145"/>
      <c r="KM334" s="145"/>
      <c r="KN334" s="145"/>
      <c r="KO334" s="145"/>
      <c r="KP334" s="145"/>
      <c r="KQ334" s="145"/>
      <c r="KR334" s="145"/>
      <c r="KS334" s="145"/>
      <c r="KT334" s="145"/>
      <c r="KU334" s="145"/>
      <c r="KV334" s="145"/>
      <c r="KW334" s="145"/>
      <c r="KX334" s="145"/>
      <c r="KY334" s="145"/>
      <c r="KZ334" s="145"/>
      <c r="LA334" s="145"/>
      <c r="LB334" s="145"/>
      <c r="LC334" s="145"/>
      <c r="LD334" s="145"/>
      <c r="LE334" s="145"/>
      <c r="LF334" s="145"/>
      <c r="LG334" s="145"/>
      <c r="LH334" s="145"/>
      <c r="LI334" s="145"/>
      <c r="LJ334" s="145"/>
      <c r="LK334" s="145"/>
      <c r="LL334" s="145"/>
      <c r="LM334" s="145"/>
      <c r="LN334" s="145"/>
      <c r="LO334" s="145"/>
      <c r="LP334" s="145"/>
      <c r="LQ334" s="145"/>
      <c r="LR334" s="145"/>
      <c r="LS334" s="145"/>
      <c r="LT334" s="145"/>
      <c r="LU334" s="145"/>
      <c r="LV334" s="145"/>
      <c r="LW334" s="145"/>
      <c r="LX334" s="145"/>
      <c r="LY334" s="145"/>
      <c r="LZ334" s="145"/>
      <c r="MA334" s="145"/>
      <c r="MB334" s="145"/>
      <c r="MC334" s="145"/>
      <c r="MD334" s="145"/>
      <c r="ME334" s="145"/>
      <c r="MF334" s="145"/>
      <c r="MG334" s="145"/>
      <c r="MH334" s="145"/>
      <c r="MI334" s="145"/>
      <c r="MJ334" s="145"/>
      <c r="MK334" s="145"/>
      <c r="ML334" s="145"/>
      <c r="MM334" s="145"/>
      <c r="MN334" s="145"/>
      <c r="MO334" s="145"/>
      <c r="MP334" s="145"/>
      <c r="MQ334" s="145"/>
      <c r="MR334" s="145"/>
      <c r="MS334" s="145"/>
      <c r="MT334" s="145"/>
      <c r="MU334" s="145"/>
      <c r="MV334" s="145"/>
      <c r="MW334" s="145"/>
      <c r="MX334" s="145"/>
      <c r="MY334" s="145"/>
      <c r="MZ334" s="145"/>
      <c r="NA334" s="145"/>
      <c r="NB334" s="145"/>
      <c r="NC334" s="145"/>
      <c r="ND334" s="145"/>
      <c r="NE334" s="145"/>
      <c r="NF334" s="145"/>
      <c r="NG334" s="145"/>
      <c r="NH334" s="145"/>
      <c r="NI334" s="145"/>
      <c r="NJ334" s="145"/>
      <c r="NK334" s="145"/>
      <c r="NL334" s="145"/>
      <c r="NM334" s="145"/>
      <c r="NN334" s="145"/>
      <c r="NO334" s="145"/>
      <c r="NP334" s="145"/>
      <c r="NQ334" s="145"/>
      <c r="NR334" s="145"/>
      <c r="NS334" s="145"/>
      <c r="NT334" s="145"/>
      <c r="NU334" s="145"/>
      <c r="NV334" s="145"/>
      <c r="NW334" s="145"/>
      <c r="NX334" s="145"/>
      <c r="NY334" s="145"/>
      <c r="NZ334" s="145"/>
      <c r="OA334" s="145"/>
      <c r="OB334" s="145"/>
      <c r="OC334" s="145"/>
      <c r="OD334" s="145"/>
      <c r="OE334" s="145"/>
      <c r="OF334" s="145"/>
      <c r="OG334" s="145"/>
      <c r="OH334" s="145"/>
      <c r="OI334" s="145"/>
      <c r="OJ334" s="145"/>
      <c r="OK334" s="145"/>
      <c r="OL334" s="145"/>
      <c r="OM334" s="145"/>
      <c r="ON334" s="145"/>
      <c r="OO334" s="145"/>
      <c r="OP334" s="145"/>
      <c r="OQ334" s="145"/>
      <c r="OR334" s="145"/>
      <c r="OS334" s="145"/>
      <c r="OT334" s="145"/>
      <c r="OU334" s="145"/>
      <c r="OV334" s="145"/>
      <c r="OW334" s="145"/>
      <c r="OX334" s="145"/>
      <c r="OY334" s="145"/>
      <c r="OZ334" s="145"/>
      <c r="PA334" s="145"/>
      <c r="PB334" s="145"/>
      <c r="PC334" s="145"/>
      <c r="PD334" s="145"/>
      <c r="PE334" s="145"/>
      <c r="PF334" s="145"/>
      <c r="PG334" s="145"/>
      <c r="PH334" s="145"/>
      <c r="PI334" s="145"/>
      <c r="PJ334" s="145"/>
      <c r="PK334" s="145"/>
      <c r="PL334" s="145"/>
      <c r="PM334" s="145"/>
      <c r="PN334" s="145"/>
      <c r="PO334" s="145"/>
      <c r="PP334" s="145"/>
      <c r="PQ334" s="145"/>
      <c r="PR334" s="145"/>
      <c r="PS334" s="145"/>
      <c r="PT334" s="145"/>
      <c r="PU334" s="145"/>
      <c r="PV334" s="145"/>
      <c r="PW334" s="145"/>
      <c r="PX334" s="145"/>
      <c r="PY334" s="145"/>
      <c r="PZ334" s="145"/>
      <c r="QA334" s="145"/>
      <c r="QB334" s="145"/>
      <c r="QC334" s="145"/>
      <c r="QD334" s="145"/>
      <c r="QE334" s="145"/>
      <c r="QF334" s="145"/>
      <c r="QG334" s="145"/>
      <c r="QH334" s="145"/>
      <c r="QI334" s="145"/>
      <c r="QJ334" s="145"/>
      <c r="QK334" s="145"/>
      <c r="QL334" s="145"/>
      <c r="QM334" s="145"/>
      <c r="QN334" s="145"/>
      <c r="QO334" s="145"/>
      <c r="QP334" s="145"/>
      <c r="QQ334" s="145"/>
      <c r="QR334" s="145"/>
      <c r="QS334" s="145"/>
      <c r="QT334" s="145"/>
      <c r="QU334" s="145"/>
      <c r="QV334" s="145"/>
      <c r="QW334" s="145"/>
      <c r="QX334" s="145"/>
      <c r="QY334" s="145"/>
      <c r="QZ334" s="145"/>
      <c r="RA334" s="145"/>
      <c r="RB334" s="145"/>
      <c r="RC334" s="145"/>
      <c r="RD334" s="145"/>
      <c r="RE334" s="145"/>
      <c r="RF334" s="145"/>
      <c r="RG334" s="145"/>
      <c r="RH334" s="145"/>
      <c r="RI334" s="145"/>
      <c r="RJ334" s="145"/>
      <c r="RK334" s="145"/>
      <c r="RL334" s="145"/>
      <c r="RM334" s="145"/>
      <c r="RN334" s="145"/>
      <c r="RO334" s="145"/>
      <c r="RP334" s="145"/>
      <c r="RQ334" s="145"/>
      <c r="RR334" s="145"/>
      <c r="RS334" s="145"/>
      <c r="RT334" s="145"/>
      <c r="RU334" s="145"/>
      <c r="RV334" s="145"/>
      <c r="RW334" s="145"/>
      <c r="RX334" s="145"/>
      <c r="RY334" s="145"/>
      <c r="RZ334" s="145"/>
      <c r="SA334" s="145"/>
      <c r="SB334" s="145"/>
      <c r="SC334" s="145"/>
      <c r="SD334" s="145"/>
      <c r="SE334" s="145"/>
      <c r="SF334" s="145"/>
      <c r="SG334" s="145"/>
      <c r="SH334" s="145"/>
      <c r="SI334" s="145"/>
      <c r="SJ334" s="145"/>
      <c r="SK334" s="145"/>
      <c r="SL334" s="145"/>
      <c r="SM334" s="145"/>
      <c r="SN334" s="145"/>
      <c r="SO334" s="145"/>
      <c r="SP334" s="145"/>
      <c r="SQ334" s="145"/>
      <c r="SR334" s="145"/>
      <c r="SS334" s="145"/>
      <c r="ST334" s="145"/>
      <c r="SU334" s="145"/>
      <c r="SV334" s="145"/>
      <c r="SW334" s="145"/>
      <c r="SX334" s="145"/>
      <c r="SY334" s="145"/>
      <c r="SZ334" s="145"/>
      <c r="TA334" s="145"/>
      <c r="TB334" s="145"/>
      <c r="TC334" s="145"/>
      <c r="TD334" s="145"/>
      <c r="TE334" s="145"/>
      <c r="TF334" s="145"/>
      <c r="TG334" s="145"/>
      <c r="TH334" s="145"/>
      <c r="TI334" s="145"/>
      <c r="TJ334" s="145"/>
      <c r="TK334" s="145"/>
      <c r="TL334" s="145"/>
      <c r="TM334" s="145"/>
      <c r="TN334" s="145"/>
      <c r="TO334" s="145"/>
      <c r="TP334" s="145"/>
      <c r="TQ334" s="145"/>
      <c r="TR334" s="145"/>
      <c r="TS334" s="145"/>
      <c r="TT334" s="145"/>
      <c r="TU334" s="145"/>
      <c r="TV334" s="145"/>
      <c r="TW334" s="145"/>
      <c r="TX334" s="145"/>
      <c r="TY334" s="145"/>
      <c r="TZ334" s="145"/>
      <c r="UA334" s="145"/>
      <c r="UB334" s="145"/>
      <c r="UC334" s="145"/>
      <c r="UD334" s="145"/>
      <c r="UE334" s="145"/>
      <c r="UF334" s="145"/>
      <c r="UG334" s="145"/>
      <c r="UH334" s="145"/>
      <c r="UI334" s="145"/>
      <c r="UJ334" s="145"/>
      <c r="UK334" s="145"/>
      <c r="UL334" s="145"/>
      <c r="UM334" s="145"/>
      <c r="UN334" s="145"/>
      <c r="UO334" s="145"/>
      <c r="UP334" s="145"/>
      <c r="UQ334" s="145"/>
      <c r="UR334" s="145"/>
      <c r="US334" s="145"/>
      <c r="UT334" s="145"/>
      <c r="UU334" s="145"/>
      <c r="UV334" s="145"/>
      <c r="UW334" s="145"/>
      <c r="UX334" s="145"/>
      <c r="UY334" s="145"/>
      <c r="UZ334" s="145"/>
      <c r="VA334" s="145"/>
      <c r="VB334" s="145"/>
      <c r="VC334" s="145"/>
      <c r="VD334" s="145"/>
      <c r="VE334" s="145"/>
      <c r="VF334" s="145"/>
      <c r="VG334" s="145"/>
      <c r="VH334" s="145"/>
      <c r="VI334" s="145"/>
      <c r="VJ334" s="145"/>
      <c r="VK334" s="145"/>
      <c r="VL334" s="145"/>
      <c r="VM334" s="145"/>
      <c r="VN334" s="145"/>
      <c r="VO334" s="145"/>
      <c r="VP334" s="145"/>
      <c r="VQ334" s="145"/>
      <c r="VR334" s="145"/>
      <c r="VS334" s="145"/>
      <c r="VT334" s="145"/>
      <c r="VU334" s="145"/>
      <c r="VV334" s="145"/>
      <c r="VW334" s="145"/>
      <c r="VX334" s="145"/>
      <c r="VY334" s="145"/>
      <c r="VZ334" s="145"/>
      <c r="WA334" s="145"/>
      <c r="WB334" s="145"/>
      <c r="WC334" s="145"/>
      <c r="WD334" s="145"/>
      <c r="WE334" s="145"/>
      <c r="WF334" s="145"/>
      <c r="WG334" s="145"/>
      <c r="WH334" s="145"/>
      <c r="WI334" s="145"/>
      <c r="WJ334" s="145"/>
      <c r="WK334" s="145"/>
      <c r="WL334" s="145"/>
      <c r="WM334" s="145"/>
      <c r="WN334" s="145"/>
      <c r="WO334" s="145"/>
      <c r="WP334" s="145"/>
      <c r="WQ334" s="145"/>
      <c r="WR334" s="145"/>
      <c r="WS334" s="145"/>
      <c r="WT334" s="145"/>
      <c r="WU334" s="145"/>
      <c r="WV334" s="145"/>
      <c r="WW334" s="145"/>
      <c r="WX334" s="145"/>
      <c r="WY334" s="145"/>
      <c r="WZ334" s="145"/>
      <c r="XA334" s="145"/>
      <c r="XB334" s="145"/>
      <c r="XC334" s="145"/>
      <c r="XD334" s="145"/>
      <c r="XE334" s="145"/>
      <c r="XF334" s="145"/>
      <c r="XG334" s="145"/>
      <c r="XH334" s="145"/>
      <c r="XI334" s="145"/>
      <c r="XJ334" s="145"/>
      <c r="XK334" s="145"/>
      <c r="XL334" s="145"/>
      <c r="XM334" s="145"/>
      <c r="XN334" s="145"/>
      <c r="XO334" s="145"/>
      <c r="XP334" s="145"/>
      <c r="XQ334" s="145"/>
      <c r="XR334" s="145"/>
      <c r="XS334" s="145"/>
      <c r="XT334" s="145"/>
      <c r="XU334" s="145"/>
      <c r="XV334" s="145"/>
      <c r="XW334" s="145"/>
      <c r="XX334" s="145"/>
      <c r="XY334" s="145"/>
      <c r="XZ334" s="145"/>
      <c r="YA334" s="145"/>
      <c r="YB334" s="145"/>
      <c r="YC334" s="145"/>
      <c r="YD334" s="145"/>
      <c r="YE334" s="145"/>
      <c r="YF334" s="145"/>
      <c r="YG334" s="145"/>
      <c r="YH334" s="145"/>
      <c r="YI334" s="145"/>
      <c r="YJ334" s="145"/>
      <c r="YK334" s="145"/>
      <c r="YL334" s="145"/>
      <c r="YM334" s="145"/>
      <c r="YN334" s="145"/>
      <c r="YO334" s="145"/>
      <c r="YP334" s="145"/>
      <c r="YQ334" s="145"/>
      <c r="YR334" s="145"/>
      <c r="YS334" s="145"/>
      <c r="YT334" s="145"/>
      <c r="YU334" s="145"/>
      <c r="YV334" s="145"/>
      <c r="YW334" s="145"/>
      <c r="YX334" s="145"/>
      <c r="YY334" s="145"/>
      <c r="YZ334" s="145"/>
      <c r="ZA334" s="145"/>
      <c r="ZB334" s="145"/>
      <c r="ZC334" s="145"/>
      <c r="ZD334" s="145"/>
      <c r="ZE334" s="145"/>
      <c r="ZF334" s="145"/>
      <c r="ZG334" s="145"/>
      <c r="ZH334" s="145"/>
      <c r="ZI334" s="145"/>
      <c r="ZJ334" s="145"/>
      <c r="ZK334" s="145"/>
      <c r="ZL334" s="145"/>
      <c r="ZM334" s="145"/>
      <c r="ZN334" s="145"/>
      <c r="ZO334" s="145"/>
      <c r="ZP334" s="145"/>
      <c r="ZQ334" s="145"/>
      <c r="ZR334" s="145"/>
      <c r="ZS334" s="145"/>
      <c r="ZT334" s="145"/>
      <c r="ZU334" s="145"/>
      <c r="ZV334" s="145"/>
      <c r="ZW334" s="145"/>
      <c r="ZX334" s="145"/>
      <c r="ZY334" s="145"/>
      <c r="ZZ334" s="145"/>
      <c r="AAA334" s="145"/>
      <c r="AAB334" s="145"/>
      <c r="AAC334" s="145"/>
      <c r="AAD334" s="145"/>
      <c r="AAE334" s="145"/>
      <c r="AAF334" s="145"/>
      <c r="AAG334" s="145"/>
      <c r="AAH334" s="145"/>
      <c r="AAI334" s="145"/>
      <c r="AAJ334" s="145"/>
      <c r="AAK334" s="145"/>
      <c r="AAL334" s="145"/>
      <c r="AAM334" s="145"/>
      <c r="AAN334" s="145"/>
      <c r="AAO334" s="145"/>
      <c r="AAP334" s="145"/>
      <c r="AAQ334" s="145"/>
      <c r="AAR334" s="145"/>
      <c r="AAS334" s="145"/>
      <c r="AAT334" s="145"/>
      <c r="AAU334" s="145"/>
      <c r="AAV334" s="145"/>
      <c r="AAW334" s="145"/>
      <c r="AAX334" s="145"/>
      <c r="AAY334" s="145"/>
      <c r="AAZ334" s="145"/>
      <c r="ABA334" s="145"/>
      <c r="ABB334" s="145"/>
      <c r="ABC334" s="145"/>
      <c r="ABD334" s="145"/>
      <c r="ABE334" s="145"/>
      <c r="ABF334" s="145"/>
      <c r="ABG334" s="145"/>
      <c r="ABH334" s="145"/>
      <c r="ABI334" s="145"/>
      <c r="ABJ334" s="145"/>
      <c r="ABK334" s="145"/>
      <c r="ABL334" s="145"/>
      <c r="ABM334" s="145"/>
      <c r="ABN334" s="145"/>
      <c r="ABO334" s="145"/>
      <c r="ABP334" s="145"/>
      <c r="ABQ334" s="145"/>
      <c r="ABR334" s="145"/>
      <c r="ABS334" s="145"/>
      <c r="ABT334" s="145"/>
      <c r="ABU334" s="145"/>
      <c r="ABV334" s="145"/>
      <c r="ABW334" s="145"/>
      <c r="ABX334" s="145"/>
      <c r="ABY334" s="145"/>
      <c r="ABZ334" s="145"/>
      <c r="ACA334" s="145"/>
      <c r="ACB334" s="145"/>
      <c r="ACC334" s="145"/>
      <c r="ACD334" s="145"/>
      <c r="ACE334" s="145"/>
      <c r="ACF334" s="145"/>
      <c r="ACG334" s="145"/>
      <c r="ACH334" s="145"/>
      <c r="ACI334" s="145"/>
      <c r="ACJ334" s="145"/>
      <c r="ACK334" s="145"/>
      <c r="ACL334" s="145"/>
      <c r="ACM334" s="145"/>
      <c r="ACN334" s="145"/>
      <c r="ACO334" s="145"/>
      <c r="ACP334" s="145"/>
      <c r="ACQ334" s="145"/>
      <c r="ACR334" s="145"/>
      <c r="ACS334" s="145"/>
      <c r="ACT334" s="145"/>
      <c r="ACU334" s="145"/>
      <c r="ACV334" s="145"/>
      <c r="ACW334" s="145"/>
      <c r="ACX334" s="145"/>
      <c r="ACY334" s="145"/>
      <c r="ACZ334" s="145"/>
      <c r="ADA334" s="145"/>
      <c r="ADB334" s="145"/>
      <c r="ADC334" s="145"/>
      <c r="ADD334" s="145"/>
      <c r="ADE334" s="145"/>
      <c r="ADF334" s="145"/>
      <c r="ADG334" s="145"/>
      <c r="ADH334" s="145"/>
      <c r="ADI334" s="145"/>
      <c r="ADJ334" s="145"/>
      <c r="ADK334" s="145"/>
      <c r="ADL334" s="145"/>
      <c r="ADM334" s="145"/>
      <c r="ADN334" s="145"/>
      <c r="ADO334" s="145"/>
      <c r="ADP334" s="145"/>
      <c r="ADQ334" s="145"/>
      <c r="ADR334" s="145"/>
      <c r="ADS334" s="145"/>
      <c r="ADT334" s="145"/>
      <c r="ADU334" s="145"/>
      <c r="ADV334" s="145"/>
      <c r="ADW334" s="145"/>
      <c r="ADX334" s="145"/>
      <c r="ADY334" s="145"/>
      <c r="ADZ334" s="145"/>
      <c r="AEA334" s="145"/>
      <c r="AEB334" s="145"/>
      <c r="AEC334" s="145"/>
      <c r="AED334" s="145"/>
      <c r="AEE334" s="145"/>
      <c r="AEF334" s="145"/>
      <c r="AEG334" s="145"/>
      <c r="AEH334" s="145"/>
      <c r="AEI334" s="145"/>
      <c r="AEJ334" s="145"/>
      <c r="AEK334" s="145"/>
      <c r="AEL334" s="145"/>
      <c r="AEM334" s="145"/>
      <c r="AEN334" s="145"/>
      <c r="AEO334" s="145"/>
      <c r="AEP334" s="145"/>
      <c r="AEQ334" s="145"/>
      <c r="AER334" s="145"/>
      <c r="AES334" s="145"/>
      <c r="AET334" s="145"/>
      <c r="AEU334" s="145"/>
      <c r="AEV334" s="145"/>
      <c r="AEW334" s="145"/>
      <c r="AEX334" s="145"/>
      <c r="AEY334" s="145"/>
      <c r="AEZ334" s="145"/>
      <c r="AFA334" s="145"/>
      <c r="AFB334" s="145"/>
      <c r="AFC334" s="145"/>
      <c r="AFD334" s="145"/>
      <c r="AFE334" s="145"/>
      <c r="AFF334" s="145"/>
      <c r="AFG334" s="145"/>
      <c r="AFH334" s="145"/>
      <c r="AFI334" s="145"/>
      <c r="AFJ334" s="145"/>
      <c r="AFK334" s="145"/>
      <c r="AFL334" s="145"/>
      <c r="AFM334" s="145"/>
      <c r="AFN334" s="145"/>
      <c r="AFO334" s="145"/>
      <c r="AFP334" s="145"/>
      <c r="AFQ334" s="145"/>
      <c r="AFR334" s="145"/>
      <c r="AFS334" s="145"/>
      <c r="AFT334" s="145"/>
      <c r="AFU334" s="145"/>
      <c r="AFV334" s="145"/>
      <c r="AFW334" s="145"/>
      <c r="AFX334" s="145"/>
      <c r="AFY334" s="145"/>
      <c r="AFZ334" s="145"/>
      <c r="AGA334" s="145"/>
      <c r="AGB334" s="145"/>
      <c r="AGC334" s="145"/>
      <c r="AGD334" s="145"/>
      <c r="AGE334" s="145"/>
      <c r="AGF334" s="145"/>
      <c r="AGG334" s="145"/>
      <c r="AGH334" s="145"/>
      <c r="AGI334" s="145"/>
      <c r="AGJ334" s="145"/>
      <c r="AGK334" s="145"/>
      <c r="AGL334" s="145"/>
      <c r="AGM334" s="145"/>
      <c r="AGN334" s="145"/>
      <c r="AGO334" s="145"/>
      <c r="AGP334" s="145"/>
      <c r="AGQ334" s="145"/>
      <c r="AGR334" s="145"/>
      <c r="AGS334" s="145"/>
      <c r="AGT334" s="145"/>
      <c r="AGU334" s="145"/>
      <c r="AGV334" s="145"/>
      <c r="AGW334" s="145"/>
      <c r="AGX334" s="145"/>
      <c r="AGY334" s="145"/>
      <c r="AGZ334" s="145"/>
      <c r="AHA334" s="145"/>
      <c r="AHB334" s="145"/>
      <c r="AHC334" s="145"/>
      <c r="AHD334" s="145"/>
      <c r="AHE334" s="145"/>
      <c r="AHF334" s="145"/>
      <c r="AHG334" s="145"/>
      <c r="AHH334" s="145"/>
      <c r="AHI334" s="145"/>
      <c r="AHJ334" s="145"/>
      <c r="AHK334" s="145"/>
      <c r="AHL334" s="145"/>
      <c r="AHM334" s="145"/>
      <c r="AHN334" s="145"/>
      <c r="AHO334" s="145"/>
      <c r="AHP334" s="145"/>
      <c r="AHQ334" s="145"/>
      <c r="AHR334" s="145"/>
      <c r="AHS334" s="145"/>
      <c r="AHT334" s="145"/>
      <c r="AHU334" s="145"/>
      <c r="AHV334" s="145"/>
      <c r="AHW334" s="145"/>
      <c r="AHX334" s="145"/>
      <c r="AHY334" s="145"/>
      <c r="AHZ334" s="145"/>
      <c r="AIA334" s="145"/>
      <c r="AIB334" s="145"/>
      <c r="AIC334" s="145"/>
      <c r="AID334" s="145"/>
      <c r="AIE334" s="145"/>
      <c r="AIF334" s="145"/>
      <c r="AIG334" s="145"/>
      <c r="AIH334" s="145"/>
      <c r="AII334" s="145"/>
      <c r="AIJ334" s="145"/>
      <c r="AIK334" s="145"/>
      <c r="AIL334" s="145"/>
      <c r="AIM334" s="145"/>
      <c r="AIN334" s="145"/>
      <c r="AIO334" s="145"/>
      <c r="AIP334" s="145"/>
      <c r="AIQ334" s="145"/>
      <c r="AIR334" s="145"/>
      <c r="AIS334" s="145"/>
      <c r="AIT334" s="145"/>
      <c r="AIU334" s="145"/>
      <c r="AIV334" s="145"/>
      <c r="AIW334" s="145"/>
      <c r="AIX334" s="145"/>
      <c r="AIY334" s="145"/>
      <c r="AIZ334" s="145"/>
      <c r="AJA334" s="145"/>
      <c r="AJB334" s="145"/>
      <c r="AJC334" s="145"/>
      <c r="AJD334" s="145"/>
      <c r="AJE334" s="145"/>
      <c r="AJF334" s="145"/>
      <c r="AJG334" s="145"/>
      <c r="AJH334" s="145"/>
      <c r="AJI334" s="145"/>
      <c r="AJJ334" s="145"/>
      <c r="AJK334" s="145"/>
      <c r="AJL334" s="145"/>
      <c r="AJM334" s="145"/>
      <c r="AJN334" s="145"/>
      <c r="AJO334" s="145"/>
      <c r="AJP334" s="145"/>
      <c r="AJQ334" s="145"/>
      <c r="AJR334" s="145"/>
      <c r="AJS334" s="145"/>
      <c r="AJT334" s="145"/>
      <c r="AJU334" s="145"/>
      <c r="AJV334" s="145"/>
      <c r="AJW334" s="145"/>
      <c r="AJX334" s="145"/>
      <c r="AJY334" s="145"/>
      <c r="AJZ334" s="145"/>
      <c r="AKA334" s="145"/>
      <c r="AKB334" s="145"/>
      <c r="AKC334" s="145"/>
      <c r="AKD334" s="145"/>
      <c r="AKE334" s="145"/>
      <c r="AKF334" s="145"/>
      <c r="AKG334" s="145"/>
      <c r="AKH334" s="145"/>
      <c r="AKI334" s="145"/>
      <c r="AKJ334" s="145"/>
      <c r="AKK334" s="145"/>
      <c r="AKL334" s="145"/>
      <c r="AKM334" s="145"/>
      <c r="AKN334" s="145"/>
      <c r="AKO334" s="145"/>
      <c r="AKP334" s="145"/>
      <c r="AKQ334" s="145"/>
      <c r="AKR334" s="145"/>
      <c r="AKS334" s="145"/>
      <c r="AKT334" s="145"/>
      <c r="AKU334" s="145"/>
      <c r="AKV334" s="145"/>
      <c r="AKW334" s="145"/>
      <c r="AKX334" s="145"/>
      <c r="AKY334" s="145"/>
      <c r="AKZ334" s="145"/>
      <c r="ALA334" s="145"/>
      <c r="ALB334" s="145"/>
      <c r="ALC334" s="145"/>
      <c r="ALD334" s="145"/>
      <c r="ALE334" s="145"/>
      <c r="ALF334" s="145"/>
      <c r="ALG334" s="145"/>
      <c r="ALH334" s="145"/>
      <c r="ALI334" s="145"/>
      <c r="ALJ334" s="145"/>
      <c r="ALK334" s="145"/>
      <c r="ALL334" s="145"/>
      <c r="ALM334" s="145"/>
      <c r="ALN334" s="145"/>
      <c r="ALO334" s="145"/>
      <c r="ALP334" s="145"/>
      <c r="ALQ334" s="145"/>
      <c r="ALR334" s="145"/>
      <c r="ALS334" s="145"/>
      <c r="ALT334" s="145"/>
    </row>
    <row r="335" spans="1:1008" s="114" customFormat="1" ht="33.75" customHeight="1">
      <c r="A335" s="243" t="s">
        <v>503</v>
      </c>
      <c r="B335" s="244"/>
      <c r="C335" s="245"/>
      <c r="D335" s="19"/>
      <c r="E335" s="103">
        <v>3</v>
      </c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  <c r="CW335" s="145"/>
      <c r="CX335" s="145"/>
      <c r="CY335" s="145"/>
      <c r="CZ335" s="145"/>
      <c r="DA335" s="145"/>
      <c r="DB335" s="145"/>
      <c r="DC335" s="145"/>
      <c r="DD335" s="145"/>
      <c r="DE335" s="145"/>
      <c r="DF335" s="145"/>
      <c r="DG335" s="145"/>
      <c r="DH335" s="145"/>
      <c r="DI335" s="145"/>
      <c r="DJ335" s="145"/>
      <c r="DK335" s="145"/>
      <c r="DL335" s="145"/>
      <c r="DM335" s="145"/>
      <c r="DN335" s="145"/>
      <c r="DO335" s="145"/>
      <c r="DP335" s="145"/>
      <c r="DQ335" s="145"/>
      <c r="DR335" s="145"/>
      <c r="DS335" s="145"/>
      <c r="DT335" s="145"/>
      <c r="DU335" s="145"/>
      <c r="DV335" s="145"/>
      <c r="DW335" s="145"/>
      <c r="DX335" s="145"/>
      <c r="DY335" s="145"/>
      <c r="DZ335" s="145"/>
      <c r="EA335" s="145"/>
      <c r="EB335" s="145"/>
      <c r="EC335" s="145"/>
      <c r="ED335" s="145"/>
      <c r="EE335" s="145"/>
      <c r="EF335" s="145"/>
      <c r="EG335" s="145"/>
      <c r="EH335" s="145"/>
      <c r="EI335" s="145"/>
      <c r="EJ335" s="145"/>
      <c r="EK335" s="145"/>
      <c r="EL335" s="145"/>
      <c r="EM335" s="145"/>
      <c r="EN335" s="145"/>
      <c r="EO335" s="145"/>
      <c r="EP335" s="145"/>
      <c r="EQ335" s="145"/>
      <c r="ER335" s="145"/>
      <c r="ES335" s="145"/>
      <c r="ET335" s="145"/>
      <c r="EU335" s="145"/>
      <c r="EV335" s="145"/>
      <c r="EW335" s="145"/>
      <c r="EX335" s="145"/>
      <c r="EY335" s="145"/>
      <c r="EZ335" s="145"/>
      <c r="FA335" s="145"/>
      <c r="FB335" s="145"/>
      <c r="FC335" s="145"/>
      <c r="FD335" s="145"/>
      <c r="FE335" s="145"/>
      <c r="FF335" s="145"/>
      <c r="FG335" s="145"/>
      <c r="FH335" s="145"/>
      <c r="FI335" s="145"/>
      <c r="FJ335" s="145"/>
      <c r="FK335" s="145"/>
      <c r="FL335" s="145"/>
      <c r="FM335" s="145"/>
      <c r="FN335" s="145"/>
      <c r="FO335" s="145"/>
      <c r="FP335" s="145"/>
      <c r="FQ335" s="145"/>
      <c r="FR335" s="145"/>
      <c r="FS335" s="145"/>
      <c r="FT335" s="145"/>
      <c r="FU335" s="145"/>
      <c r="FV335" s="145"/>
      <c r="FW335" s="145"/>
      <c r="FX335" s="145"/>
      <c r="FY335" s="145"/>
      <c r="FZ335" s="145"/>
      <c r="GA335" s="145"/>
      <c r="GB335" s="145"/>
      <c r="GC335" s="145"/>
      <c r="GD335" s="145"/>
      <c r="GE335" s="145"/>
      <c r="GF335" s="145"/>
      <c r="GG335" s="145"/>
      <c r="GH335" s="145"/>
      <c r="GI335" s="145"/>
      <c r="GJ335" s="145"/>
      <c r="GK335" s="145"/>
      <c r="GL335" s="145"/>
      <c r="GM335" s="145"/>
      <c r="GN335" s="145"/>
      <c r="GO335" s="145"/>
      <c r="GP335" s="145"/>
      <c r="GQ335" s="145"/>
      <c r="GR335" s="145"/>
      <c r="GS335" s="145"/>
      <c r="GT335" s="145"/>
      <c r="GU335" s="145"/>
      <c r="GV335" s="145"/>
      <c r="GW335" s="145"/>
      <c r="GX335" s="145"/>
      <c r="GY335" s="145"/>
      <c r="GZ335" s="145"/>
      <c r="HA335" s="145"/>
      <c r="HB335" s="145"/>
      <c r="HC335" s="145"/>
      <c r="HD335" s="145"/>
      <c r="HE335" s="145"/>
      <c r="HF335" s="145"/>
      <c r="HG335" s="145"/>
      <c r="HH335" s="145"/>
      <c r="HI335" s="145"/>
      <c r="HJ335" s="145"/>
      <c r="HK335" s="145"/>
      <c r="HL335" s="145"/>
      <c r="HM335" s="145"/>
      <c r="HN335" s="145"/>
      <c r="HO335" s="145"/>
      <c r="HP335" s="145"/>
      <c r="HQ335" s="145"/>
      <c r="HR335" s="145"/>
      <c r="HS335" s="145"/>
      <c r="HT335" s="145"/>
      <c r="HU335" s="145"/>
      <c r="HV335" s="145"/>
      <c r="HW335" s="145"/>
      <c r="HX335" s="145"/>
      <c r="HY335" s="145"/>
      <c r="HZ335" s="145"/>
      <c r="IA335" s="145"/>
      <c r="IB335" s="145"/>
      <c r="IC335" s="145"/>
      <c r="ID335" s="145"/>
      <c r="IE335" s="145"/>
      <c r="IF335" s="145"/>
      <c r="IG335" s="145"/>
      <c r="IH335" s="145"/>
      <c r="II335" s="145"/>
      <c r="IJ335" s="145"/>
      <c r="IK335" s="145"/>
      <c r="IL335" s="145"/>
      <c r="IM335" s="145"/>
      <c r="IN335" s="145"/>
      <c r="IO335" s="145"/>
      <c r="IP335" s="145"/>
      <c r="IQ335" s="145"/>
      <c r="IR335" s="145"/>
      <c r="IS335" s="145"/>
      <c r="IT335" s="145"/>
      <c r="IU335" s="145"/>
      <c r="IV335" s="145"/>
      <c r="IW335" s="145"/>
      <c r="IX335" s="145"/>
      <c r="IY335" s="145"/>
      <c r="IZ335" s="145"/>
      <c r="JA335" s="145"/>
      <c r="JB335" s="145"/>
      <c r="JC335" s="145"/>
      <c r="JD335" s="145"/>
      <c r="JE335" s="145"/>
      <c r="JF335" s="145"/>
      <c r="JG335" s="145"/>
      <c r="JH335" s="145"/>
      <c r="JI335" s="145"/>
      <c r="JJ335" s="145"/>
      <c r="JK335" s="145"/>
      <c r="JL335" s="145"/>
      <c r="JM335" s="145"/>
      <c r="JN335" s="145"/>
      <c r="JO335" s="145"/>
      <c r="JP335" s="145"/>
      <c r="JQ335" s="145"/>
      <c r="JR335" s="145"/>
      <c r="JS335" s="145"/>
      <c r="JT335" s="145"/>
      <c r="JU335" s="145"/>
      <c r="JV335" s="145"/>
      <c r="JW335" s="145"/>
      <c r="JX335" s="145"/>
      <c r="JY335" s="145"/>
      <c r="JZ335" s="145"/>
      <c r="KA335" s="145"/>
      <c r="KB335" s="145"/>
      <c r="KC335" s="145"/>
      <c r="KD335" s="145"/>
      <c r="KE335" s="145"/>
      <c r="KF335" s="145"/>
      <c r="KG335" s="145"/>
      <c r="KH335" s="145"/>
      <c r="KI335" s="145"/>
      <c r="KJ335" s="145"/>
      <c r="KK335" s="145"/>
      <c r="KL335" s="145"/>
      <c r="KM335" s="145"/>
      <c r="KN335" s="145"/>
      <c r="KO335" s="145"/>
      <c r="KP335" s="145"/>
      <c r="KQ335" s="145"/>
      <c r="KR335" s="145"/>
      <c r="KS335" s="145"/>
      <c r="KT335" s="145"/>
      <c r="KU335" s="145"/>
      <c r="KV335" s="145"/>
      <c r="KW335" s="145"/>
      <c r="KX335" s="145"/>
      <c r="KY335" s="145"/>
      <c r="KZ335" s="145"/>
      <c r="LA335" s="145"/>
      <c r="LB335" s="145"/>
      <c r="LC335" s="145"/>
      <c r="LD335" s="145"/>
      <c r="LE335" s="145"/>
      <c r="LF335" s="145"/>
      <c r="LG335" s="145"/>
      <c r="LH335" s="145"/>
      <c r="LI335" s="145"/>
      <c r="LJ335" s="145"/>
      <c r="LK335" s="145"/>
      <c r="LL335" s="145"/>
      <c r="LM335" s="145"/>
      <c r="LN335" s="145"/>
      <c r="LO335" s="145"/>
      <c r="LP335" s="145"/>
      <c r="LQ335" s="145"/>
      <c r="LR335" s="145"/>
      <c r="LS335" s="145"/>
      <c r="LT335" s="145"/>
      <c r="LU335" s="145"/>
      <c r="LV335" s="145"/>
      <c r="LW335" s="145"/>
      <c r="LX335" s="145"/>
      <c r="LY335" s="145"/>
      <c r="LZ335" s="145"/>
      <c r="MA335" s="145"/>
      <c r="MB335" s="145"/>
      <c r="MC335" s="145"/>
      <c r="MD335" s="145"/>
      <c r="ME335" s="145"/>
      <c r="MF335" s="145"/>
      <c r="MG335" s="145"/>
      <c r="MH335" s="145"/>
      <c r="MI335" s="145"/>
      <c r="MJ335" s="145"/>
      <c r="MK335" s="145"/>
      <c r="ML335" s="145"/>
      <c r="MM335" s="145"/>
      <c r="MN335" s="145"/>
      <c r="MO335" s="145"/>
      <c r="MP335" s="145"/>
      <c r="MQ335" s="145"/>
      <c r="MR335" s="145"/>
      <c r="MS335" s="145"/>
      <c r="MT335" s="145"/>
      <c r="MU335" s="145"/>
      <c r="MV335" s="145"/>
      <c r="MW335" s="145"/>
      <c r="MX335" s="145"/>
      <c r="MY335" s="145"/>
      <c r="MZ335" s="145"/>
      <c r="NA335" s="145"/>
      <c r="NB335" s="145"/>
      <c r="NC335" s="145"/>
      <c r="ND335" s="145"/>
      <c r="NE335" s="145"/>
      <c r="NF335" s="145"/>
      <c r="NG335" s="145"/>
      <c r="NH335" s="145"/>
      <c r="NI335" s="145"/>
      <c r="NJ335" s="145"/>
      <c r="NK335" s="145"/>
      <c r="NL335" s="145"/>
      <c r="NM335" s="145"/>
      <c r="NN335" s="145"/>
      <c r="NO335" s="145"/>
      <c r="NP335" s="145"/>
      <c r="NQ335" s="145"/>
      <c r="NR335" s="145"/>
      <c r="NS335" s="145"/>
      <c r="NT335" s="145"/>
      <c r="NU335" s="145"/>
      <c r="NV335" s="145"/>
      <c r="NW335" s="145"/>
      <c r="NX335" s="145"/>
      <c r="NY335" s="145"/>
      <c r="NZ335" s="145"/>
      <c r="OA335" s="145"/>
      <c r="OB335" s="145"/>
      <c r="OC335" s="145"/>
      <c r="OD335" s="145"/>
      <c r="OE335" s="145"/>
      <c r="OF335" s="145"/>
      <c r="OG335" s="145"/>
      <c r="OH335" s="145"/>
      <c r="OI335" s="145"/>
      <c r="OJ335" s="145"/>
      <c r="OK335" s="145"/>
      <c r="OL335" s="145"/>
      <c r="OM335" s="145"/>
      <c r="ON335" s="145"/>
      <c r="OO335" s="145"/>
      <c r="OP335" s="145"/>
      <c r="OQ335" s="145"/>
      <c r="OR335" s="145"/>
      <c r="OS335" s="145"/>
      <c r="OT335" s="145"/>
      <c r="OU335" s="145"/>
      <c r="OV335" s="145"/>
      <c r="OW335" s="145"/>
      <c r="OX335" s="145"/>
      <c r="OY335" s="145"/>
      <c r="OZ335" s="145"/>
      <c r="PA335" s="145"/>
      <c r="PB335" s="145"/>
      <c r="PC335" s="145"/>
      <c r="PD335" s="145"/>
      <c r="PE335" s="145"/>
      <c r="PF335" s="145"/>
      <c r="PG335" s="145"/>
      <c r="PH335" s="145"/>
      <c r="PI335" s="145"/>
      <c r="PJ335" s="145"/>
      <c r="PK335" s="145"/>
      <c r="PL335" s="145"/>
      <c r="PM335" s="145"/>
      <c r="PN335" s="145"/>
      <c r="PO335" s="145"/>
      <c r="PP335" s="145"/>
      <c r="PQ335" s="145"/>
      <c r="PR335" s="145"/>
      <c r="PS335" s="145"/>
      <c r="PT335" s="145"/>
      <c r="PU335" s="145"/>
      <c r="PV335" s="145"/>
      <c r="PW335" s="145"/>
      <c r="PX335" s="145"/>
      <c r="PY335" s="145"/>
      <c r="PZ335" s="145"/>
      <c r="QA335" s="145"/>
      <c r="QB335" s="145"/>
      <c r="QC335" s="145"/>
      <c r="QD335" s="145"/>
      <c r="QE335" s="145"/>
      <c r="QF335" s="145"/>
      <c r="QG335" s="145"/>
      <c r="QH335" s="145"/>
      <c r="QI335" s="145"/>
      <c r="QJ335" s="145"/>
      <c r="QK335" s="145"/>
      <c r="QL335" s="145"/>
      <c r="QM335" s="145"/>
      <c r="QN335" s="145"/>
      <c r="QO335" s="145"/>
      <c r="QP335" s="145"/>
      <c r="QQ335" s="145"/>
      <c r="QR335" s="145"/>
      <c r="QS335" s="145"/>
      <c r="QT335" s="145"/>
      <c r="QU335" s="145"/>
      <c r="QV335" s="145"/>
      <c r="QW335" s="145"/>
      <c r="QX335" s="145"/>
      <c r="QY335" s="145"/>
      <c r="QZ335" s="145"/>
      <c r="RA335" s="145"/>
      <c r="RB335" s="145"/>
      <c r="RC335" s="145"/>
      <c r="RD335" s="145"/>
      <c r="RE335" s="145"/>
      <c r="RF335" s="145"/>
      <c r="RG335" s="145"/>
      <c r="RH335" s="145"/>
      <c r="RI335" s="145"/>
      <c r="RJ335" s="145"/>
      <c r="RK335" s="145"/>
      <c r="RL335" s="145"/>
      <c r="RM335" s="145"/>
      <c r="RN335" s="145"/>
      <c r="RO335" s="145"/>
      <c r="RP335" s="145"/>
      <c r="RQ335" s="145"/>
      <c r="RR335" s="145"/>
      <c r="RS335" s="145"/>
      <c r="RT335" s="145"/>
      <c r="RU335" s="145"/>
      <c r="RV335" s="145"/>
      <c r="RW335" s="145"/>
      <c r="RX335" s="145"/>
      <c r="RY335" s="145"/>
      <c r="RZ335" s="145"/>
      <c r="SA335" s="145"/>
      <c r="SB335" s="145"/>
      <c r="SC335" s="145"/>
      <c r="SD335" s="145"/>
      <c r="SE335" s="145"/>
      <c r="SF335" s="145"/>
      <c r="SG335" s="145"/>
      <c r="SH335" s="145"/>
      <c r="SI335" s="145"/>
      <c r="SJ335" s="145"/>
      <c r="SK335" s="145"/>
      <c r="SL335" s="145"/>
      <c r="SM335" s="145"/>
      <c r="SN335" s="145"/>
      <c r="SO335" s="145"/>
      <c r="SP335" s="145"/>
      <c r="SQ335" s="145"/>
      <c r="SR335" s="145"/>
      <c r="SS335" s="145"/>
      <c r="ST335" s="145"/>
      <c r="SU335" s="145"/>
      <c r="SV335" s="145"/>
      <c r="SW335" s="145"/>
      <c r="SX335" s="145"/>
      <c r="SY335" s="145"/>
      <c r="SZ335" s="145"/>
      <c r="TA335" s="145"/>
      <c r="TB335" s="145"/>
      <c r="TC335" s="145"/>
      <c r="TD335" s="145"/>
      <c r="TE335" s="145"/>
      <c r="TF335" s="145"/>
      <c r="TG335" s="145"/>
      <c r="TH335" s="145"/>
      <c r="TI335" s="145"/>
      <c r="TJ335" s="145"/>
      <c r="TK335" s="145"/>
      <c r="TL335" s="145"/>
      <c r="TM335" s="145"/>
      <c r="TN335" s="145"/>
      <c r="TO335" s="145"/>
      <c r="TP335" s="145"/>
      <c r="TQ335" s="145"/>
      <c r="TR335" s="145"/>
      <c r="TS335" s="145"/>
      <c r="TT335" s="145"/>
      <c r="TU335" s="145"/>
      <c r="TV335" s="145"/>
      <c r="TW335" s="145"/>
      <c r="TX335" s="145"/>
      <c r="TY335" s="145"/>
      <c r="TZ335" s="145"/>
      <c r="UA335" s="145"/>
      <c r="UB335" s="145"/>
      <c r="UC335" s="145"/>
      <c r="UD335" s="145"/>
      <c r="UE335" s="145"/>
      <c r="UF335" s="145"/>
      <c r="UG335" s="145"/>
      <c r="UH335" s="145"/>
      <c r="UI335" s="145"/>
      <c r="UJ335" s="145"/>
      <c r="UK335" s="145"/>
      <c r="UL335" s="145"/>
      <c r="UM335" s="145"/>
      <c r="UN335" s="145"/>
      <c r="UO335" s="145"/>
      <c r="UP335" s="145"/>
      <c r="UQ335" s="145"/>
      <c r="UR335" s="145"/>
      <c r="US335" s="145"/>
      <c r="UT335" s="145"/>
      <c r="UU335" s="145"/>
      <c r="UV335" s="145"/>
      <c r="UW335" s="145"/>
      <c r="UX335" s="145"/>
      <c r="UY335" s="145"/>
      <c r="UZ335" s="145"/>
      <c r="VA335" s="145"/>
      <c r="VB335" s="145"/>
      <c r="VC335" s="145"/>
      <c r="VD335" s="145"/>
      <c r="VE335" s="145"/>
      <c r="VF335" s="145"/>
      <c r="VG335" s="145"/>
      <c r="VH335" s="145"/>
      <c r="VI335" s="145"/>
      <c r="VJ335" s="145"/>
      <c r="VK335" s="145"/>
      <c r="VL335" s="145"/>
      <c r="VM335" s="145"/>
      <c r="VN335" s="145"/>
      <c r="VO335" s="145"/>
      <c r="VP335" s="145"/>
      <c r="VQ335" s="145"/>
      <c r="VR335" s="145"/>
      <c r="VS335" s="145"/>
      <c r="VT335" s="145"/>
      <c r="VU335" s="145"/>
      <c r="VV335" s="145"/>
      <c r="VW335" s="145"/>
      <c r="VX335" s="145"/>
      <c r="VY335" s="145"/>
      <c r="VZ335" s="145"/>
      <c r="WA335" s="145"/>
      <c r="WB335" s="145"/>
      <c r="WC335" s="145"/>
      <c r="WD335" s="145"/>
      <c r="WE335" s="145"/>
      <c r="WF335" s="145"/>
      <c r="WG335" s="145"/>
      <c r="WH335" s="145"/>
      <c r="WI335" s="145"/>
      <c r="WJ335" s="145"/>
      <c r="WK335" s="145"/>
      <c r="WL335" s="145"/>
      <c r="WM335" s="145"/>
      <c r="WN335" s="145"/>
      <c r="WO335" s="145"/>
      <c r="WP335" s="145"/>
      <c r="WQ335" s="145"/>
      <c r="WR335" s="145"/>
      <c r="WS335" s="145"/>
      <c r="WT335" s="145"/>
      <c r="WU335" s="145"/>
      <c r="WV335" s="145"/>
      <c r="WW335" s="145"/>
      <c r="WX335" s="145"/>
      <c r="WY335" s="145"/>
      <c r="WZ335" s="145"/>
      <c r="XA335" s="145"/>
      <c r="XB335" s="145"/>
      <c r="XC335" s="145"/>
      <c r="XD335" s="145"/>
      <c r="XE335" s="145"/>
      <c r="XF335" s="145"/>
      <c r="XG335" s="145"/>
      <c r="XH335" s="145"/>
      <c r="XI335" s="145"/>
      <c r="XJ335" s="145"/>
      <c r="XK335" s="145"/>
      <c r="XL335" s="145"/>
      <c r="XM335" s="145"/>
      <c r="XN335" s="145"/>
      <c r="XO335" s="145"/>
      <c r="XP335" s="145"/>
      <c r="XQ335" s="145"/>
      <c r="XR335" s="145"/>
      <c r="XS335" s="145"/>
      <c r="XT335" s="145"/>
      <c r="XU335" s="145"/>
      <c r="XV335" s="145"/>
      <c r="XW335" s="145"/>
      <c r="XX335" s="145"/>
      <c r="XY335" s="145"/>
      <c r="XZ335" s="145"/>
      <c r="YA335" s="145"/>
      <c r="YB335" s="145"/>
      <c r="YC335" s="145"/>
      <c r="YD335" s="145"/>
      <c r="YE335" s="145"/>
      <c r="YF335" s="145"/>
      <c r="YG335" s="145"/>
      <c r="YH335" s="145"/>
      <c r="YI335" s="145"/>
      <c r="YJ335" s="145"/>
      <c r="YK335" s="145"/>
      <c r="YL335" s="145"/>
      <c r="YM335" s="145"/>
      <c r="YN335" s="145"/>
      <c r="YO335" s="145"/>
      <c r="YP335" s="145"/>
      <c r="YQ335" s="145"/>
      <c r="YR335" s="145"/>
      <c r="YS335" s="145"/>
      <c r="YT335" s="145"/>
      <c r="YU335" s="145"/>
      <c r="YV335" s="145"/>
      <c r="YW335" s="145"/>
      <c r="YX335" s="145"/>
      <c r="YY335" s="145"/>
      <c r="YZ335" s="145"/>
      <c r="ZA335" s="145"/>
      <c r="ZB335" s="145"/>
      <c r="ZC335" s="145"/>
      <c r="ZD335" s="145"/>
      <c r="ZE335" s="145"/>
      <c r="ZF335" s="145"/>
      <c r="ZG335" s="145"/>
      <c r="ZH335" s="145"/>
      <c r="ZI335" s="145"/>
      <c r="ZJ335" s="145"/>
      <c r="ZK335" s="145"/>
      <c r="ZL335" s="145"/>
      <c r="ZM335" s="145"/>
      <c r="ZN335" s="145"/>
      <c r="ZO335" s="145"/>
      <c r="ZP335" s="145"/>
      <c r="ZQ335" s="145"/>
      <c r="ZR335" s="145"/>
      <c r="ZS335" s="145"/>
      <c r="ZT335" s="145"/>
      <c r="ZU335" s="145"/>
      <c r="ZV335" s="145"/>
      <c r="ZW335" s="145"/>
      <c r="ZX335" s="145"/>
      <c r="ZY335" s="145"/>
      <c r="ZZ335" s="145"/>
      <c r="AAA335" s="145"/>
      <c r="AAB335" s="145"/>
      <c r="AAC335" s="145"/>
      <c r="AAD335" s="145"/>
      <c r="AAE335" s="145"/>
      <c r="AAF335" s="145"/>
      <c r="AAG335" s="145"/>
      <c r="AAH335" s="145"/>
      <c r="AAI335" s="145"/>
      <c r="AAJ335" s="145"/>
      <c r="AAK335" s="145"/>
      <c r="AAL335" s="145"/>
      <c r="AAM335" s="145"/>
      <c r="AAN335" s="145"/>
      <c r="AAO335" s="145"/>
      <c r="AAP335" s="145"/>
      <c r="AAQ335" s="145"/>
      <c r="AAR335" s="145"/>
      <c r="AAS335" s="145"/>
      <c r="AAT335" s="145"/>
      <c r="AAU335" s="145"/>
      <c r="AAV335" s="145"/>
      <c r="AAW335" s="145"/>
      <c r="AAX335" s="145"/>
      <c r="AAY335" s="145"/>
      <c r="AAZ335" s="145"/>
      <c r="ABA335" s="145"/>
      <c r="ABB335" s="145"/>
      <c r="ABC335" s="145"/>
      <c r="ABD335" s="145"/>
      <c r="ABE335" s="145"/>
      <c r="ABF335" s="145"/>
      <c r="ABG335" s="145"/>
      <c r="ABH335" s="145"/>
      <c r="ABI335" s="145"/>
      <c r="ABJ335" s="145"/>
      <c r="ABK335" s="145"/>
      <c r="ABL335" s="145"/>
      <c r="ABM335" s="145"/>
      <c r="ABN335" s="145"/>
      <c r="ABO335" s="145"/>
      <c r="ABP335" s="145"/>
      <c r="ABQ335" s="145"/>
      <c r="ABR335" s="145"/>
      <c r="ABS335" s="145"/>
      <c r="ABT335" s="145"/>
      <c r="ABU335" s="145"/>
      <c r="ABV335" s="145"/>
      <c r="ABW335" s="145"/>
      <c r="ABX335" s="145"/>
      <c r="ABY335" s="145"/>
      <c r="ABZ335" s="145"/>
      <c r="ACA335" s="145"/>
      <c r="ACB335" s="145"/>
      <c r="ACC335" s="145"/>
      <c r="ACD335" s="145"/>
      <c r="ACE335" s="145"/>
      <c r="ACF335" s="145"/>
      <c r="ACG335" s="145"/>
      <c r="ACH335" s="145"/>
      <c r="ACI335" s="145"/>
      <c r="ACJ335" s="145"/>
      <c r="ACK335" s="145"/>
      <c r="ACL335" s="145"/>
      <c r="ACM335" s="145"/>
      <c r="ACN335" s="145"/>
      <c r="ACO335" s="145"/>
      <c r="ACP335" s="145"/>
      <c r="ACQ335" s="145"/>
      <c r="ACR335" s="145"/>
      <c r="ACS335" s="145"/>
      <c r="ACT335" s="145"/>
      <c r="ACU335" s="145"/>
      <c r="ACV335" s="145"/>
      <c r="ACW335" s="145"/>
      <c r="ACX335" s="145"/>
      <c r="ACY335" s="145"/>
      <c r="ACZ335" s="145"/>
      <c r="ADA335" s="145"/>
      <c r="ADB335" s="145"/>
      <c r="ADC335" s="145"/>
      <c r="ADD335" s="145"/>
      <c r="ADE335" s="145"/>
      <c r="ADF335" s="145"/>
      <c r="ADG335" s="145"/>
      <c r="ADH335" s="145"/>
      <c r="ADI335" s="145"/>
      <c r="ADJ335" s="145"/>
      <c r="ADK335" s="145"/>
      <c r="ADL335" s="145"/>
      <c r="ADM335" s="145"/>
      <c r="ADN335" s="145"/>
      <c r="ADO335" s="145"/>
      <c r="ADP335" s="145"/>
      <c r="ADQ335" s="145"/>
      <c r="ADR335" s="145"/>
      <c r="ADS335" s="145"/>
      <c r="ADT335" s="145"/>
      <c r="ADU335" s="145"/>
      <c r="ADV335" s="145"/>
      <c r="ADW335" s="145"/>
      <c r="ADX335" s="145"/>
      <c r="ADY335" s="145"/>
      <c r="ADZ335" s="145"/>
      <c r="AEA335" s="145"/>
      <c r="AEB335" s="145"/>
      <c r="AEC335" s="145"/>
      <c r="AED335" s="145"/>
      <c r="AEE335" s="145"/>
      <c r="AEF335" s="145"/>
      <c r="AEG335" s="145"/>
      <c r="AEH335" s="145"/>
      <c r="AEI335" s="145"/>
      <c r="AEJ335" s="145"/>
      <c r="AEK335" s="145"/>
      <c r="AEL335" s="145"/>
      <c r="AEM335" s="145"/>
      <c r="AEN335" s="145"/>
      <c r="AEO335" s="145"/>
      <c r="AEP335" s="145"/>
      <c r="AEQ335" s="145"/>
      <c r="AER335" s="145"/>
      <c r="AES335" s="145"/>
      <c r="AET335" s="145"/>
      <c r="AEU335" s="145"/>
      <c r="AEV335" s="145"/>
      <c r="AEW335" s="145"/>
      <c r="AEX335" s="145"/>
      <c r="AEY335" s="145"/>
      <c r="AEZ335" s="145"/>
      <c r="AFA335" s="145"/>
      <c r="AFB335" s="145"/>
      <c r="AFC335" s="145"/>
      <c r="AFD335" s="145"/>
      <c r="AFE335" s="145"/>
      <c r="AFF335" s="145"/>
      <c r="AFG335" s="145"/>
      <c r="AFH335" s="145"/>
      <c r="AFI335" s="145"/>
      <c r="AFJ335" s="145"/>
      <c r="AFK335" s="145"/>
      <c r="AFL335" s="145"/>
      <c r="AFM335" s="145"/>
      <c r="AFN335" s="145"/>
      <c r="AFO335" s="145"/>
      <c r="AFP335" s="145"/>
      <c r="AFQ335" s="145"/>
      <c r="AFR335" s="145"/>
      <c r="AFS335" s="145"/>
      <c r="AFT335" s="145"/>
      <c r="AFU335" s="145"/>
      <c r="AFV335" s="145"/>
      <c r="AFW335" s="145"/>
      <c r="AFX335" s="145"/>
      <c r="AFY335" s="145"/>
      <c r="AFZ335" s="145"/>
      <c r="AGA335" s="145"/>
      <c r="AGB335" s="145"/>
      <c r="AGC335" s="145"/>
      <c r="AGD335" s="145"/>
      <c r="AGE335" s="145"/>
      <c r="AGF335" s="145"/>
      <c r="AGG335" s="145"/>
      <c r="AGH335" s="145"/>
      <c r="AGI335" s="145"/>
      <c r="AGJ335" s="145"/>
      <c r="AGK335" s="145"/>
      <c r="AGL335" s="145"/>
      <c r="AGM335" s="145"/>
      <c r="AGN335" s="145"/>
      <c r="AGO335" s="145"/>
      <c r="AGP335" s="145"/>
      <c r="AGQ335" s="145"/>
      <c r="AGR335" s="145"/>
      <c r="AGS335" s="145"/>
      <c r="AGT335" s="145"/>
      <c r="AGU335" s="145"/>
      <c r="AGV335" s="145"/>
      <c r="AGW335" s="145"/>
      <c r="AGX335" s="145"/>
      <c r="AGY335" s="145"/>
      <c r="AGZ335" s="145"/>
      <c r="AHA335" s="145"/>
      <c r="AHB335" s="145"/>
      <c r="AHC335" s="145"/>
      <c r="AHD335" s="145"/>
      <c r="AHE335" s="145"/>
      <c r="AHF335" s="145"/>
      <c r="AHG335" s="145"/>
      <c r="AHH335" s="145"/>
      <c r="AHI335" s="145"/>
      <c r="AHJ335" s="145"/>
      <c r="AHK335" s="145"/>
      <c r="AHL335" s="145"/>
      <c r="AHM335" s="145"/>
      <c r="AHN335" s="145"/>
      <c r="AHO335" s="145"/>
      <c r="AHP335" s="145"/>
      <c r="AHQ335" s="145"/>
      <c r="AHR335" s="145"/>
      <c r="AHS335" s="145"/>
      <c r="AHT335" s="145"/>
      <c r="AHU335" s="145"/>
      <c r="AHV335" s="145"/>
      <c r="AHW335" s="145"/>
      <c r="AHX335" s="145"/>
      <c r="AHY335" s="145"/>
      <c r="AHZ335" s="145"/>
      <c r="AIA335" s="145"/>
      <c r="AIB335" s="145"/>
      <c r="AIC335" s="145"/>
      <c r="AID335" s="145"/>
      <c r="AIE335" s="145"/>
      <c r="AIF335" s="145"/>
      <c r="AIG335" s="145"/>
      <c r="AIH335" s="145"/>
      <c r="AII335" s="145"/>
      <c r="AIJ335" s="145"/>
      <c r="AIK335" s="145"/>
      <c r="AIL335" s="145"/>
      <c r="AIM335" s="145"/>
      <c r="AIN335" s="145"/>
      <c r="AIO335" s="145"/>
      <c r="AIP335" s="145"/>
      <c r="AIQ335" s="145"/>
      <c r="AIR335" s="145"/>
      <c r="AIS335" s="145"/>
      <c r="AIT335" s="145"/>
      <c r="AIU335" s="145"/>
      <c r="AIV335" s="145"/>
      <c r="AIW335" s="145"/>
      <c r="AIX335" s="145"/>
      <c r="AIY335" s="145"/>
      <c r="AIZ335" s="145"/>
      <c r="AJA335" s="145"/>
      <c r="AJB335" s="145"/>
      <c r="AJC335" s="145"/>
      <c r="AJD335" s="145"/>
      <c r="AJE335" s="145"/>
      <c r="AJF335" s="145"/>
      <c r="AJG335" s="145"/>
      <c r="AJH335" s="145"/>
      <c r="AJI335" s="145"/>
      <c r="AJJ335" s="145"/>
      <c r="AJK335" s="145"/>
      <c r="AJL335" s="145"/>
      <c r="AJM335" s="145"/>
      <c r="AJN335" s="145"/>
      <c r="AJO335" s="145"/>
      <c r="AJP335" s="145"/>
      <c r="AJQ335" s="145"/>
      <c r="AJR335" s="145"/>
      <c r="AJS335" s="145"/>
      <c r="AJT335" s="145"/>
      <c r="AJU335" s="145"/>
      <c r="AJV335" s="145"/>
      <c r="AJW335" s="145"/>
      <c r="AJX335" s="145"/>
      <c r="AJY335" s="145"/>
      <c r="AJZ335" s="145"/>
      <c r="AKA335" s="145"/>
      <c r="AKB335" s="145"/>
      <c r="AKC335" s="145"/>
      <c r="AKD335" s="145"/>
      <c r="AKE335" s="145"/>
      <c r="AKF335" s="145"/>
      <c r="AKG335" s="145"/>
      <c r="AKH335" s="145"/>
      <c r="AKI335" s="145"/>
      <c r="AKJ335" s="145"/>
      <c r="AKK335" s="145"/>
      <c r="AKL335" s="145"/>
      <c r="AKM335" s="145"/>
      <c r="AKN335" s="145"/>
      <c r="AKO335" s="145"/>
      <c r="AKP335" s="145"/>
      <c r="AKQ335" s="145"/>
      <c r="AKR335" s="145"/>
      <c r="AKS335" s="145"/>
      <c r="AKT335" s="145"/>
      <c r="AKU335" s="145"/>
      <c r="AKV335" s="145"/>
      <c r="AKW335" s="145"/>
      <c r="AKX335" s="145"/>
      <c r="AKY335" s="145"/>
      <c r="AKZ335" s="145"/>
      <c r="ALA335" s="145"/>
      <c r="ALB335" s="145"/>
      <c r="ALC335" s="145"/>
      <c r="ALD335" s="145"/>
      <c r="ALE335" s="145"/>
      <c r="ALF335" s="145"/>
      <c r="ALG335" s="145"/>
      <c r="ALH335" s="145"/>
      <c r="ALI335" s="145"/>
      <c r="ALJ335" s="145"/>
      <c r="ALK335" s="145"/>
      <c r="ALL335" s="145"/>
      <c r="ALM335" s="145"/>
      <c r="ALN335" s="145"/>
      <c r="ALO335" s="145"/>
      <c r="ALP335" s="145"/>
      <c r="ALQ335" s="145"/>
      <c r="ALR335" s="145"/>
      <c r="ALS335" s="145"/>
      <c r="ALT335" s="145"/>
    </row>
    <row r="336" spans="1:1008" s="114" customFormat="1" ht="33.75" customHeight="1">
      <c r="A336" s="480" t="s">
        <v>194</v>
      </c>
      <c r="B336" s="480"/>
      <c r="C336" s="480"/>
      <c r="D336" s="118">
        <f>SUM(D318:D335)</f>
        <v>0</v>
      </c>
      <c r="E336" s="103">
        <f>SUM(E318:E335)</f>
        <v>48</v>
      </c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  <c r="CW336" s="145"/>
      <c r="CX336" s="145"/>
      <c r="CY336" s="145"/>
      <c r="CZ336" s="145"/>
      <c r="DA336" s="145"/>
      <c r="DB336" s="145"/>
      <c r="DC336" s="145"/>
      <c r="DD336" s="145"/>
      <c r="DE336" s="145"/>
      <c r="DF336" s="145"/>
      <c r="DG336" s="145"/>
      <c r="DH336" s="145"/>
      <c r="DI336" s="145"/>
      <c r="DJ336" s="145"/>
      <c r="DK336" s="145"/>
      <c r="DL336" s="145"/>
      <c r="DM336" s="145"/>
      <c r="DN336" s="145"/>
      <c r="DO336" s="145"/>
      <c r="DP336" s="145"/>
      <c r="DQ336" s="145"/>
      <c r="DR336" s="145"/>
      <c r="DS336" s="145"/>
      <c r="DT336" s="145"/>
      <c r="DU336" s="145"/>
      <c r="DV336" s="145"/>
      <c r="DW336" s="145"/>
      <c r="DX336" s="145"/>
      <c r="DY336" s="145"/>
      <c r="DZ336" s="145"/>
      <c r="EA336" s="145"/>
      <c r="EB336" s="145"/>
      <c r="EC336" s="145"/>
      <c r="ED336" s="145"/>
      <c r="EE336" s="145"/>
      <c r="EF336" s="145"/>
      <c r="EG336" s="145"/>
      <c r="EH336" s="145"/>
      <c r="EI336" s="145"/>
      <c r="EJ336" s="145"/>
      <c r="EK336" s="145"/>
      <c r="EL336" s="145"/>
      <c r="EM336" s="145"/>
      <c r="EN336" s="145"/>
      <c r="EO336" s="145"/>
      <c r="EP336" s="145"/>
      <c r="EQ336" s="145"/>
      <c r="ER336" s="145"/>
      <c r="ES336" s="145"/>
      <c r="ET336" s="145"/>
      <c r="EU336" s="145"/>
      <c r="EV336" s="145"/>
      <c r="EW336" s="145"/>
      <c r="EX336" s="145"/>
      <c r="EY336" s="145"/>
      <c r="EZ336" s="145"/>
      <c r="FA336" s="145"/>
      <c r="FB336" s="145"/>
      <c r="FC336" s="145"/>
      <c r="FD336" s="145"/>
      <c r="FE336" s="145"/>
      <c r="FF336" s="145"/>
      <c r="FG336" s="145"/>
      <c r="FH336" s="145"/>
      <c r="FI336" s="145"/>
      <c r="FJ336" s="145"/>
      <c r="FK336" s="145"/>
      <c r="FL336" s="145"/>
      <c r="FM336" s="145"/>
      <c r="FN336" s="145"/>
      <c r="FO336" s="145"/>
      <c r="FP336" s="145"/>
      <c r="FQ336" s="145"/>
      <c r="FR336" s="145"/>
      <c r="FS336" s="145"/>
      <c r="FT336" s="145"/>
      <c r="FU336" s="145"/>
      <c r="FV336" s="145"/>
      <c r="FW336" s="145"/>
      <c r="FX336" s="145"/>
      <c r="FY336" s="145"/>
      <c r="FZ336" s="145"/>
      <c r="GA336" s="145"/>
      <c r="GB336" s="145"/>
      <c r="GC336" s="145"/>
      <c r="GD336" s="145"/>
      <c r="GE336" s="145"/>
      <c r="GF336" s="145"/>
      <c r="GG336" s="145"/>
      <c r="GH336" s="145"/>
      <c r="GI336" s="145"/>
      <c r="GJ336" s="145"/>
      <c r="GK336" s="145"/>
      <c r="GL336" s="145"/>
      <c r="GM336" s="145"/>
      <c r="GN336" s="145"/>
      <c r="GO336" s="145"/>
      <c r="GP336" s="145"/>
      <c r="GQ336" s="145"/>
      <c r="GR336" s="145"/>
      <c r="GS336" s="145"/>
      <c r="GT336" s="145"/>
      <c r="GU336" s="145"/>
      <c r="GV336" s="145"/>
      <c r="GW336" s="145"/>
      <c r="GX336" s="145"/>
      <c r="GY336" s="145"/>
      <c r="GZ336" s="145"/>
      <c r="HA336" s="145"/>
      <c r="HB336" s="145"/>
      <c r="HC336" s="145"/>
      <c r="HD336" s="145"/>
      <c r="HE336" s="145"/>
      <c r="HF336" s="145"/>
      <c r="HG336" s="145"/>
      <c r="HH336" s="145"/>
      <c r="HI336" s="145"/>
      <c r="HJ336" s="145"/>
      <c r="HK336" s="145"/>
      <c r="HL336" s="145"/>
      <c r="HM336" s="145"/>
      <c r="HN336" s="145"/>
      <c r="HO336" s="145"/>
      <c r="HP336" s="145"/>
      <c r="HQ336" s="145"/>
      <c r="HR336" s="145"/>
      <c r="HS336" s="145"/>
      <c r="HT336" s="145"/>
      <c r="HU336" s="145"/>
      <c r="HV336" s="145"/>
      <c r="HW336" s="145"/>
      <c r="HX336" s="145"/>
      <c r="HY336" s="145"/>
      <c r="HZ336" s="145"/>
      <c r="IA336" s="145"/>
      <c r="IB336" s="145"/>
      <c r="IC336" s="145"/>
      <c r="ID336" s="145"/>
      <c r="IE336" s="145"/>
      <c r="IF336" s="145"/>
      <c r="IG336" s="145"/>
      <c r="IH336" s="145"/>
      <c r="II336" s="145"/>
      <c r="IJ336" s="145"/>
      <c r="IK336" s="145"/>
      <c r="IL336" s="145"/>
      <c r="IM336" s="145"/>
      <c r="IN336" s="145"/>
      <c r="IO336" s="145"/>
      <c r="IP336" s="145"/>
      <c r="IQ336" s="145"/>
      <c r="IR336" s="145"/>
      <c r="IS336" s="145"/>
      <c r="IT336" s="145"/>
      <c r="IU336" s="145"/>
      <c r="IV336" s="145"/>
      <c r="IW336" s="145"/>
      <c r="IX336" s="145"/>
      <c r="IY336" s="145"/>
      <c r="IZ336" s="145"/>
      <c r="JA336" s="145"/>
      <c r="JB336" s="145"/>
      <c r="JC336" s="145"/>
      <c r="JD336" s="145"/>
      <c r="JE336" s="145"/>
      <c r="JF336" s="145"/>
      <c r="JG336" s="145"/>
      <c r="JH336" s="145"/>
      <c r="JI336" s="145"/>
      <c r="JJ336" s="145"/>
      <c r="JK336" s="145"/>
      <c r="JL336" s="145"/>
      <c r="JM336" s="145"/>
      <c r="JN336" s="145"/>
      <c r="JO336" s="145"/>
      <c r="JP336" s="145"/>
      <c r="JQ336" s="145"/>
      <c r="JR336" s="145"/>
      <c r="JS336" s="145"/>
      <c r="JT336" s="145"/>
      <c r="JU336" s="145"/>
      <c r="JV336" s="145"/>
      <c r="JW336" s="145"/>
      <c r="JX336" s="145"/>
      <c r="JY336" s="145"/>
      <c r="JZ336" s="145"/>
      <c r="KA336" s="145"/>
      <c r="KB336" s="145"/>
      <c r="KC336" s="145"/>
      <c r="KD336" s="145"/>
      <c r="KE336" s="145"/>
      <c r="KF336" s="145"/>
      <c r="KG336" s="145"/>
      <c r="KH336" s="145"/>
      <c r="KI336" s="145"/>
      <c r="KJ336" s="145"/>
      <c r="KK336" s="145"/>
      <c r="KL336" s="145"/>
      <c r="KM336" s="145"/>
      <c r="KN336" s="145"/>
      <c r="KO336" s="145"/>
      <c r="KP336" s="145"/>
      <c r="KQ336" s="145"/>
      <c r="KR336" s="145"/>
      <c r="KS336" s="145"/>
      <c r="KT336" s="145"/>
      <c r="KU336" s="145"/>
      <c r="KV336" s="145"/>
      <c r="KW336" s="145"/>
      <c r="KX336" s="145"/>
      <c r="KY336" s="145"/>
      <c r="KZ336" s="145"/>
      <c r="LA336" s="145"/>
      <c r="LB336" s="145"/>
      <c r="LC336" s="145"/>
      <c r="LD336" s="145"/>
      <c r="LE336" s="145"/>
      <c r="LF336" s="145"/>
      <c r="LG336" s="145"/>
      <c r="LH336" s="145"/>
      <c r="LI336" s="145"/>
      <c r="LJ336" s="145"/>
      <c r="LK336" s="145"/>
      <c r="LL336" s="145"/>
      <c r="LM336" s="145"/>
      <c r="LN336" s="145"/>
      <c r="LO336" s="145"/>
      <c r="LP336" s="145"/>
      <c r="LQ336" s="145"/>
      <c r="LR336" s="145"/>
      <c r="LS336" s="145"/>
      <c r="LT336" s="145"/>
      <c r="LU336" s="145"/>
      <c r="LV336" s="145"/>
      <c r="LW336" s="145"/>
      <c r="LX336" s="145"/>
      <c r="LY336" s="145"/>
      <c r="LZ336" s="145"/>
      <c r="MA336" s="145"/>
      <c r="MB336" s="145"/>
      <c r="MC336" s="145"/>
      <c r="MD336" s="145"/>
      <c r="ME336" s="145"/>
      <c r="MF336" s="145"/>
      <c r="MG336" s="145"/>
      <c r="MH336" s="145"/>
      <c r="MI336" s="145"/>
      <c r="MJ336" s="145"/>
      <c r="MK336" s="145"/>
      <c r="ML336" s="145"/>
      <c r="MM336" s="145"/>
      <c r="MN336" s="145"/>
      <c r="MO336" s="145"/>
      <c r="MP336" s="145"/>
      <c r="MQ336" s="145"/>
      <c r="MR336" s="145"/>
      <c r="MS336" s="145"/>
      <c r="MT336" s="145"/>
      <c r="MU336" s="145"/>
      <c r="MV336" s="145"/>
      <c r="MW336" s="145"/>
      <c r="MX336" s="145"/>
      <c r="MY336" s="145"/>
      <c r="MZ336" s="145"/>
      <c r="NA336" s="145"/>
      <c r="NB336" s="145"/>
      <c r="NC336" s="145"/>
      <c r="ND336" s="145"/>
      <c r="NE336" s="145"/>
      <c r="NF336" s="145"/>
      <c r="NG336" s="145"/>
      <c r="NH336" s="145"/>
      <c r="NI336" s="145"/>
      <c r="NJ336" s="145"/>
      <c r="NK336" s="145"/>
      <c r="NL336" s="145"/>
      <c r="NM336" s="145"/>
      <c r="NN336" s="145"/>
      <c r="NO336" s="145"/>
      <c r="NP336" s="145"/>
      <c r="NQ336" s="145"/>
      <c r="NR336" s="145"/>
      <c r="NS336" s="145"/>
      <c r="NT336" s="145"/>
      <c r="NU336" s="145"/>
      <c r="NV336" s="145"/>
      <c r="NW336" s="145"/>
      <c r="NX336" s="145"/>
      <c r="NY336" s="145"/>
      <c r="NZ336" s="145"/>
      <c r="OA336" s="145"/>
      <c r="OB336" s="145"/>
      <c r="OC336" s="145"/>
      <c r="OD336" s="145"/>
      <c r="OE336" s="145"/>
      <c r="OF336" s="145"/>
      <c r="OG336" s="145"/>
      <c r="OH336" s="145"/>
      <c r="OI336" s="145"/>
      <c r="OJ336" s="145"/>
      <c r="OK336" s="145"/>
      <c r="OL336" s="145"/>
      <c r="OM336" s="145"/>
      <c r="ON336" s="145"/>
      <c r="OO336" s="145"/>
      <c r="OP336" s="145"/>
      <c r="OQ336" s="145"/>
      <c r="OR336" s="145"/>
      <c r="OS336" s="145"/>
      <c r="OT336" s="145"/>
      <c r="OU336" s="145"/>
      <c r="OV336" s="145"/>
      <c r="OW336" s="145"/>
      <c r="OX336" s="145"/>
      <c r="OY336" s="145"/>
      <c r="OZ336" s="145"/>
      <c r="PA336" s="145"/>
      <c r="PB336" s="145"/>
      <c r="PC336" s="145"/>
      <c r="PD336" s="145"/>
      <c r="PE336" s="145"/>
      <c r="PF336" s="145"/>
      <c r="PG336" s="145"/>
      <c r="PH336" s="145"/>
      <c r="PI336" s="145"/>
      <c r="PJ336" s="145"/>
      <c r="PK336" s="145"/>
      <c r="PL336" s="145"/>
      <c r="PM336" s="145"/>
      <c r="PN336" s="145"/>
      <c r="PO336" s="145"/>
      <c r="PP336" s="145"/>
      <c r="PQ336" s="145"/>
      <c r="PR336" s="145"/>
      <c r="PS336" s="145"/>
      <c r="PT336" s="145"/>
      <c r="PU336" s="145"/>
      <c r="PV336" s="145"/>
      <c r="PW336" s="145"/>
      <c r="PX336" s="145"/>
      <c r="PY336" s="145"/>
      <c r="PZ336" s="145"/>
      <c r="QA336" s="145"/>
      <c r="QB336" s="145"/>
      <c r="QC336" s="145"/>
      <c r="QD336" s="145"/>
      <c r="QE336" s="145"/>
      <c r="QF336" s="145"/>
      <c r="QG336" s="145"/>
      <c r="QH336" s="145"/>
      <c r="QI336" s="145"/>
      <c r="QJ336" s="145"/>
      <c r="QK336" s="145"/>
      <c r="QL336" s="145"/>
      <c r="QM336" s="145"/>
      <c r="QN336" s="145"/>
      <c r="QO336" s="145"/>
      <c r="QP336" s="145"/>
      <c r="QQ336" s="145"/>
      <c r="QR336" s="145"/>
      <c r="QS336" s="145"/>
      <c r="QT336" s="145"/>
      <c r="QU336" s="145"/>
      <c r="QV336" s="145"/>
      <c r="QW336" s="145"/>
      <c r="QX336" s="145"/>
      <c r="QY336" s="145"/>
      <c r="QZ336" s="145"/>
      <c r="RA336" s="145"/>
      <c r="RB336" s="145"/>
      <c r="RC336" s="145"/>
      <c r="RD336" s="145"/>
      <c r="RE336" s="145"/>
      <c r="RF336" s="145"/>
      <c r="RG336" s="145"/>
      <c r="RH336" s="145"/>
      <c r="RI336" s="145"/>
      <c r="RJ336" s="145"/>
      <c r="RK336" s="145"/>
      <c r="RL336" s="145"/>
      <c r="RM336" s="145"/>
      <c r="RN336" s="145"/>
      <c r="RO336" s="145"/>
      <c r="RP336" s="145"/>
      <c r="RQ336" s="145"/>
      <c r="RR336" s="145"/>
      <c r="RS336" s="145"/>
      <c r="RT336" s="145"/>
      <c r="RU336" s="145"/>
      <c r="RV336" s="145"/>
      <c r="RW336" s="145"/>
      <c r="RX336" s="145"/>
      <c r="RY336" s="145"/>
      <c r="RZ336" s="145"/>
      <c r="SA336" s="145"/>
      <c r="SB336" s="145"/>
      <c r="SC336" s="145"/>
      <c r="SD336" s="145"/>
      <c r="SE336" s="145"/>
      <c r="SF336" s="145"/>
      <c r="SG336" s="145"/>
      <c r="SH336" s="145"/>
      <c r="SI336" s="145"/>
      <c r="SJ336" s="145"/>
      <c r="SK336" s="145"/>
      <c r="SL336" s="145"/>
      <c r="SM336" s="145"/>
      <c r="SN336" s="145"/>
      <c r="SO336" s="145"/>
      <c r="SP336" s="145"/>
      <c r="SQ336" s="145"/>
      <c r="SR336" s="145"/>
      <c r="SS336" s="145"/>
      <c r="ST336" s="145"/>
      <c r="SU336" s="145"/>
      <c r="SV336" s="145"/>
      <c r="SW336" s="145"/>
      <c r="SX336" s="145"/>
      <c r="SY336" s="145"/>
      <c r="SZ336" s="145"/>
      <c r="TA336" s="145"/>
      <c r="TB336" s="145"/>
      <c r="TC336" s="145"/>
      <c r="TD336" s="145"/>
      <c r="TE336" s="145"/>
      <c r="TF336" s="145"/>
      <c r="TG336" s="145"/>
      <c r="TH336" s="145"/>
      <c r="TI336" s="145"/>
      <c r="TJ336" s="145"/>
      <c r="TK336" s="145"/>
      <c r="TL336" s="145"/>
      <c r="TM336" s="145"/>
      <c r="TN336" s="145"/>
      <c r="TO336" s="145"/>
      <c r="TP336" s="145"/>
      <c r="TQ336" s="145"/>
      <c r="TR336" s="145"/>
      <c r="TS336" s="145"/>
      <c r="TT336" s="145"/>
      <c r="TU336" s="145"/>
      <c r="TV336" s="145"/>
      <c r="TW336" s="145"/>
      <c r="TX336" s="145"/>
      <c r="TY336" s="145"/>
      <c r="TZ336" s="145"/>
      <c r="UA336" s="145"/>
      <c r="UB336" s="145"/>
      <c r="UC336" s="145"/>
      <c r="UD336" s="145"/>
      <c r="UE336" s="145"/>
      <c r="UF336" s="145"/>
      <c r="UG336" s="145"/>
      <c r="UH336" s="145"/>
      <c r="UI336" s="145"/>
      <c r="UJ336" s="145"/>
      <c r="UK336" s="145"/>
      <c r="UL336" s="145"/>
      <c r="UM336" s="145"/>
      <c r="UN336" s="145"/>
      <c r="UO336" s="145"/>
      <c r="UP336" s="145"/>
      <c r="UQ336" s="145"/>
      <c r="UR336" s="145"/>
      <c r="US336" s="145"/>
      <c r="UT336" s="145"/>
      <c r="UU336" s="145"/>
      <c r="UV336" s="145"/>
      <c r="UW336" s="145"/>
      <c r="UX336" s="145"/>
      <c r="UY336" s="145"/>
      <c r="UZ336" s="145"/>
      <c r="VA336" s="145"/>
      <c r="VB336" s="145"/>
      <c r="VC336" s="145"/>
      <c r="VD336" s="145"/>
      <c r="VE336" s="145"/>
      <c r="VF336" s="145"/>
      <c r="VG336" s="145"/>
      <c r="VH336" s="145"/>
      <c r="VI336" s="145"/>
      <c r="VJ336" s="145"/>
      <c r="VK336" s="145"/>
      <c r="VL336" s="145"/>
      <c r="VM336" s="145"/>
      <c r="VN336" s="145"/>
      <c r="VO336" s="145"/>
      <c r="VP336" s="145"/>
      <c r="VQ336" s="145"/>
      <c r="VR336" s="145"/>
      <c r="VS336" s="145"/>
      <c r="VT336" s="145"/>
      <c r="VU336" s="145"/>
      <c r="VV336" s="145"/>
      <c r="VW336" s="145"/>
      <c r="VX336" s="145"/>
      <c r="VY336" s="145"/>
      <c r="VZ336" s="145"/>
      <c r="WA336" s="145"/>
      <c r="WB336" s="145"/>
      <c r="WC336" s="145"/>
      <c r="WD336" s="145"/>
      <c r="WE336" s="145"/>
      <c r="WF336" s="145"/>
      <c r="WG336" s="145"/>
      <c r="WH336" s="145"/>
      <c r="WI336" s="145"/>
      <c r="WJ336" s="145"/>
      <c r="WK336" s="145"/>
      <c r="WL336" s="145"/>
      <c r="WM336" s="145"/>
      <c r="WN336" s="145"/>
      <c r="WO336" s="145"/>
      <c r="WP336" s="145"/>
      <c r="WQ336" s="145"/>
      <c r="WR336" s="145"/>
      <c r="WS336" s="145"/>
      <c r="WT336" s="145"/>
      <c r="WU336" s="145"/>
      <c r="WV336" s="145"/>
      <c r="WW336" s="145"/>
      <c r="WX336" s="145"/>
      <c r="WY336" s="145"/>
      <c r="WZ336" s="145"/>
      <c r="XA336" s="145"/>
      <c r="XB336" s="145"/>
      <c r="XC336" s="145"/>
      <c r="XD336" s="145"/>
      <c r="XE336" s="145"/>
      <c r="XF336" s="145"/>
      <c r="XG336" s="145"/>
      <c r="XH336" s="145"/>
      <c r="XI336" s="145"/>
      <c r="XJ336" s="145"/>
      <c r="XK336" s="145"/>
      <c r="XL336" s="145"/>
      <c r="XM336" s="145"/>
      <c r="XN336" s="145"/>
      <c r="XO336" s="145"/>
      <c r="XP336" s="145"/>
      <c r="XQ336" s="145"/>
      <c r="XR336" s="145"/>
      <c r="XS336" s="145"/>
      <c r="XT336" s="145"/>
      <c r="XU336" s="145"/>
      <c r="XV336" s="145"/>
      <c r="XW336" s="145"/>
      <c r="XX336" s="145"/>
      <c r="XY336" s="145"/>
      <c r="XZ336" s="145"/>
      <c r="YA336" s="145"/>
      <c r="YB336" s="145"/>
      <c r="YC336" s="145"/>
      <c r="YD336" s="145"/>
      <c r="YE336" s="145"/>
      <c r="YF336" s="145"/>
      <c r="YG336" s="145"/>
      <c r="YH336" s="145"/>
      <c r="YI336" s="145"/>
      <c r="YJ336" s="145"/>
      <c r="YK336" s="145"/>
      <c r="YL336" s="145"/>
      <c r="YM336" s="145"/>
      <c r="YN336" s="145"/>
      <c r="YO336" s="145"/>
      <c r="YP336" s="145"/>
      <c r="YQ336" s="145"/>
      <c r="YR336" s="145"/>
      <c r="YS336" s="145"/>
      <c r="YT336" s="145"/>
      <c r="YU336" s="145"/>
      <c r="YV336" s="145"/>
      <c r="YW336" s="145"/>
      <c r="YX336" s="145"/>
      <c r="YY336" s="145"/>
      <c r="YZ336" s="145"/>
      <c r="ZA336" s="145"/>
      <c r="ZB336" s="145"/>
      <c r="ZC336" s="145"/>
      <c r="ZD336" s="145"/>
      <c r="ZE336" s="145"/>
      <c r="ZF336" s="145"/>
      <c r="ZG336" s="145"/>
      <c r="ZH336" s="145"/>
      <c r="ZI336" s="145"/>
      <c r="ZJ336" s="145"/>
      <c r="ZK336" s="145"/>
      <c r="ZL336" s="145"/>
      <c r="ZM336" s="145"/>
      <c r="ZN336" s="145"/>
      <c r="ZO336" s="145"/>
      <c r="ZP336" s="145"/>
      <c r="ZQ336" s="145"/>
      <c r="ZR336" s="145"/>
      <c r="ZS336" s="145"/>
      <c r="ZT336" s="145"/>
      <c r="ZU336" s="145"/>
      <c r="ZV336" s="145"/>
      <c r="ZW336" s="145"/>
      <c r="ZX336" s="145"/>
      <c r="ZY336" s="145"/>
      <c r="ZZ336" s="145"/>
      <c r="AAA336" s="145"/>
      <c r="AAB336" s="145"/>
      <c r="AAC336" s="145"/>
      <c r="AAD336" s="145"/>
      <c r="AAE336" s="145"/>
      <c r="AAF336" s="145"/>
      <c r="AAG336" s="145"/>
      <c r="AAH336" s="145"/>
      <c r="AAI336" s="145"/>
      <c r="AAJ336" s="145"/>
      <c r="AAK336" s="145"/>
      <c r="AAL336" s="145"/>
      <c r="AAM336" s="145"/>
      <c r="AAN336" s="145"/>
      <c r="AAO336" s="145"/>
      <c r="AAP336" s="145"/>
      <c r="AAQ336" s="145"/>
      <c r="AAR336" s="145"/>
      <c r="AAS336" s="145"/>
      <c r="AAT336" s="145"/>
      <c r="AAU336" s="145"/>
      <c r="AAV336" s="145"/>
      <c r="AAW336" s="145"/>
      <c r="AAX336" s="145"/>
      <c r="AAY336" s="145"/>
      <c r="AAZ336" s="145"/>
      <c r="ABA336" s="145"/>
      <c r="ABB336" s="145"/>
      <c r="ABC336" s="145"/>
      <c r="ABD336" s="145"/>
      <c r="ABE336" s="145"/>
      <c r="ABF336" s="145"/>
      <c r="ABG336" s="145"/>
      <c r="ABH336" s="145"/>
      <c r="ABI336" s="145"/>
      <c r="ABJ336" s="145"/>
      <c r="ABK336" s="145"/>
      <c r="ABL336" s="145"/>
      <c r="ABM336" s="145"/>
      <c r="ABN336" s="145"/>
      <c r="ABO336" s="145"/>
      <c r="ABP336" s="145"/>
      <c r="ABQ336" s="145"/>
      <c r="ABR336" s="145"/>
      <c r="ABS336" s="145"/>
      <c r="ABT336" s="145"/>
      <c r="ABU336" s="145"/>
      <c r="ABV336" s="145"/>
      <c r="ABW336" s="145"/>
      <c r="ABX336" s="145"/>
      <c r="ABY336" s="145"/>
      <c r="ABZ336" s="145"/>
      <c r="ACA336" s="145"/>
      <c r="ACB336" s="145"/>
      <c r="ACC336" s="145"/>
      <c r="ACD336" s="145"/>
      <c r="ACE336" s="145"/>
      <c r="ACF336" s="145"/>
      <c r="ACG336" s="145"/>
      <c r="ACH336" s="145"/>
      <c r="ACI336" s="145"/>
      <c r="ACJ336" s="145"/>
      <c r="ACK336" s="145"/>
      <c r="ACL336" s="145"/>
      <c r="ACM336" s="145"/>
      <c r="ACN336" s="145"/>
      <c r="ACO336" s="145"/>
      <c r="ACP336" s="145"/>
      <c r="ACQ336" s="145"/>
      <c r="ACR336" s="145"/>
      <c r="ACS336" s="145"/>
      <c r="ACT336" s="145"/>
      <c r="ACU336" s="145"/>
      <c r="ACV336" s="145"/>
      <c r="ACW336" s="145"/>
      <c r="ACX336" s="145"/>
      <c r="ACY336" s="145"/>
      <c r="ACZ336" s="145"/>
      <c r="ADA336" s="145"/>
      <c r="ADB336" s="145"/>
      <c r="ADC336" s="145"/>
      <c r="ADD336" s="145"/>
      <c r="ADE336" s="145"/>
      <c r="ADF336" s="145"/>
      <c r="ADG336" s="145"/>
      <c r="ADH336" s="145"/>
      <c r="ADI336" s="145"/>
      <c r="ADJ336" s="145"/>
      <c r="ADK336" s="145"/>
      <c r="ADL336" s="145"/>
      <c r="ADM336" s="145"/>
      <c r="ADN336" s="145"/>
      <c r="ADO336" s="145"/>
      <c r="ADP336" s="145"/>
      <c r="ADQ336" s="145"/>
      <c r="ADR336" s="145"/>
      <c r="ADS336" s="145"/>
      <c r="ADT336" s="145"/>
      <c r="ADU336" s="145"/>
      <c r="ADV336" s="145"/>
      <c r="ADW336" s="145"/>
      <c r="ADX336" s="145"/>
      <c r="ADY336" s="145"/>
      <c r="ADZ336" s="145"/>
      <c r="AEA336" s="145"/>
      <c r="AEB336" s="145"/>
      <c r="AEC336" s="145"/>
      <c r="AED336" s="145"/>
      <c r="AEE336" s="145"/>
      <c r="AEF336" s="145"/>
      <c r="AEG336" s="145"/>
      <c r="AEH336" s="145"/>
      <c r="AEI336" s="145"/>
      <c r="AEJ336" s="145"/>
      <c r="AEK336" s="145"/>
      <c r="AEL336" s="145"/>
      <c r="AEM336" s="145"/>
      <c r="AEN336" s="145"/>
      <c r="AEO336" s="145"/>
      <c r="AEP336" s="145"/>
      <c r="AEQ336" s="145"/>
      <c r="AER336" s="145"/>
      <c r="AES336" s="145"/>
      <c r="AET336" s="145"/>
      <c r="AEU336" s="145"/>
      <c r="AEV336" s="145"/>
      <c r="AEW336" s="145"/>
      <c r="AEX336" s="145"/>
      <c r="AEY336" s="145"/>
      <c r="AEZ336" s="145"/>
      <c r="AFA336" s="145"/>
      <c r="AFB336" s="145"/>
      <c r="AFC336" s="145"/>
      <c r="AFD336" s="145"/>
      <c r="AFE336" s="145"/>
      <c r="AFF336" s="145"/>
      <c r="AFG336" s="145"/>
      <c r="AFH336" s="145"/>
      <c r="AFI336" s="145"/>
      <c r="AFJ336" s="145"/>
      <c r="AFK336" s="145"/>
      <c r="AFL336" s="145"/>
      <c r="AFM336" s="145"/>
      <c r="AFN336" s="145"/>
      <c r="AFO336" s="145"/>
      <c r="AFP336" s="145"/>
      <c r="AFQ336" s="145"/>
      <c r="AFR336" s="145"/>
      <c r="AFS336" s="145"/>
      <c r="AFT336" s="145"/>
      <c r="AFU336" s="145"/>
      <c r="AFV336" s="145"/>
      <c r="AFW336" s="145"/>
      <c r="AFX336" s="145"/>
      <c r="AFY336" s="145"/>
      <c r="AFZ336" s="145"/>
      <c r="AGA336" s="145"/>
      <c r="AGB336" s="145"/>
      <c r="AGC336" s="145"/>
      <c r="AGD336" s="145"/>
      <c r="AGE336" s="145"/>
      <c r="AGF336" s="145"/>
      <c r="AGG336" s="145"/>
      <c r="AGH336" s="145"/>
      <c r="AGI336" s="145"/>
      <c r="AGJ336" s="145"/>
      <c r="AGK336" s="145"/>
      <c r="AGL336" s="145"/>
      <c r="AGM336" s="145"/>
      <c r="AGN336" s="145"/>
      <c r="AGO336" s="145"/>
      <c r="AGP336" s="145"/>
      <c r="AGQ336" s="145"/>
      <c r="AGR336" s="145"/>
      <c r="AGS336" s="145"/>
      <c r="AGT336" s="145"/>
      <c r="AGU336" s="145"/>
      <c r="AGV336" s="145"/>
      <c r="AGW336" s="145"/>
      <c r="AGX336" s="145"/>
      <c r="AGY336" s="145"/>
      <c r="AGZ336" s="145"/>
      <c r="AHA336" s="145"/>
      <c r="AHB336" s="145"/>
      <c r="AHC336" s="145"/>
      <c r="AHD336" s="145"/>
      <c r="AHE336" s="145"/>
      <c r="AHF336" s="145"/>
      <c r="AHG336" s="145"/>
      <c r="AHH336" s="145"/>
      <c r="AHI336" s="145"/>
      <c r="AHJ336" s="145"/>
      <c r="AHK336" s="145"/>
      <c r="AHL336" s="145"/>
      <c r="AHM336" s="145"/>
      <c r="AHN336" s="145"/>
      <c r="AHO336" s="145"/>
      <c r="AHP336" s="145"/>
      <c r="AHQ336" s="145"/>
      <c r="AHR336" s="145"/>
      <c r="AHS336" s="145"/>
      <c r="AHT336" s="145"/>
      <c r="AHU336" s="145"/>
      <c r="AHV336" s="145"/>
      <c r="AHW336" s="145"/>
      <c r="AHX336" s="145"/>
      <c r="AHY336" s="145"/>
      <c r="AHZ336" s="145"/>
      <c r="AIA336" s="145"/>
      <c r="AIB336" s="145"/>
      <c r="AIC336" s="145"/>
      <c r="AID336" s="145"/>
      <c r="AIE336" s="145"/>
      <c r="AIF336" s="145"/>
      <c r="AIG336" s="145"/>
      <c r="AIH336" s="145"/>
      <c r="AII336" s="145"/>
      <c r="AIJ336" s="145"/>
      <c r="AIK336" s="145"/>
      <c r="AIL336" s="145"/>
      <c r="AIM336" s="145"/>
      <c r="AIN336" s="145"/>
      <c r="AIO336" s="145"/>
      <c r="AIP336" s="145"/>
      <c r="AIQ336" s="145"/>
      <c r="AIR336" s="145"/>
      <c r="AIS336" s="145"/>
      <c r="AIT336" s="145"/>
      <c r="AIU336" s="145"/>
      <c r="AIV336" s="145"/>
      <c r="AIW336" s="145"/>
      <c r="AIX336" s="145"/>
      <c r="AIY336" s="145"/>
      <c r="AIZ336" s="145"/>
      <c r="AJA336" s="145"/>
      <c r="AJB336" s="145"/>
      <c r="AJC336" s="145"/>
      <c r="AJD336" s="145"/>
      <c r="AJE336" s="145"/>
      <c r="AJF336" s="145"/>
      <c r="AJG336" s="145"/>
      <c r="AJH336" s="145"/>
      <c r="AJI336" s="145"/>
      <c r="AJJ336" s="145"/>
      <c r="AJK336" s="145"/>
      <c r="AJL336" s="145"/>
      <c r="AJM336" s="145"/>
      <c r="AJN336" s="145"/>
      <c r="AJO336" s="145"/>
      <c r="AJP336" s="145"/>
      <c r="AJQ336" s="145"/>
      <c r="AJR336" s="145"/>
      <c r="AJS336" s="145"/>
      <c r="AJT336" s="145"/>
      <c r="AJU336" s="145"/>
      <c r="AJV336" s="145"/>
      <c r="AJW336" s="145"/>
      <c r="AJX336" s="145"/>
      <c r="AJY336" s="145"/>
      <c r="AJZ336" s="145"/>
      <c r="AKA336" s="145"/>
      <c r="AKB336" s="145"/>
      <c r="AKC336" s="145"/>
      <c r="AKD336" s="145"/>
      <c r="AKE336" s="145"/>
      <c r="AKF336" s="145"/>
      <c r="AKG336" s="145"/>
      <c r="AKH336" s="145"/>
      <c r="AKI336" s="145"/>
      <c r="AKJ336" s="145"/>
      <c r="AKK336" s="145"/>
      <c r="AKL336" s="145"/>
      <c r="AKM336" s="145"/>
      <c r="AKN336" s="145"/>
      <c r="AKO336" s="145"/>
      <c r="AKP336" s="145"/>
      <c r="AKQ336" s="145"/>
      <c r="AKR336" s="145"/>
      <c r="AKS336" s="145"/>
      <c r="AKT336" s="145"/>
      <c r="AKU336" s="145"/>
      <c r="AKV336" s="145"/>
      <c r="AKW336" s="145"/>
      <c r="AKX336" s="145"/>
      <c r="AKY336" s="145"/>
      <c r="AKZ336" s="145"/>
      <c r="ALA336" s="145"/>
      <c r="ALB336" s="145"/>
      <c r="ALC336" s="145"/>
      <c r="ALD336" s="145"/>
      <c r="ALE336" s="145"/>
      <c r="ALF336" s="145"/>
      <c r="ALG336" s="145"/>
      <c r="ALH336" s="145"/>
      <c r="ALI336" s="145"/>
      <c r="ALJ336" s="145"/>
      <c r="ALK336" s="145"/>
      <c r="ALL336" s="145"/>
      <c r="ALM336" s="145"/>
      <c r="ALN336" s="145"/>
      <c r="ALO336" s="145"/>
      <c r="ALP336" s="145"/>
      <c r="ALQ336" s="145"/>
      <c r="ALR336" s="145"/>
      <c r="ALS336" s="145"/>
      <c r="ALT336" s="145"/>
    </row>
    <row r="337" spans="1:1008" s="114" customFormat="1" ht="80.25" customHeight="1" thickBot="1">
      <c r="A337" s="119" t="s">
        <v>108</v>
      </c>
      <c r="B337" s="240" t="s">
        <v>134</v>
      </c>
      <c r="C337" s="240"/>
      <c r="D337" s="240"/>
      <c r="E337" s="103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  <c r="CW337" s="145"/>
      <c r="CX337" s="145"/>
      <c r="CY337" s="145"/>
      <c r="CZ337" s="145"/>
      <c r="DA337" s="145"/>
      <c r="DB337" s="145"/>
      <c r="DC337" s="145"/>
      <c r="DD337" s="145"/>
      <c r="DE337" s="145"/>
      <c r="DF337" s="145"/>
      <c r="DG337" s="145"/>
      <c r="DH337" s="145"/>
      <c r="DI337" s="145"/>
      <c r="DJ337" s="145"/>
      <c r="DK337" s="145"/>
      <c r="DL337" s="145"/>
      <c r="DM337" s="145"/>
      <c r="DN337" s="145"/>
      <c r="DO337" s="145"/>
      <c r="DP337" s="145"/>
      <c r="DQ337" s="145"/>
      <c r="DR337" s="145"/>
      <c r="DS337" s="145"/>
      <c r="DT337" s="145"/>
      <c r="DU337" s="145"/>
      <c r="DV337" s="145"/>
      <c r="DW337" s="145"/>
      <c r="DX337" s="145"/>
      <c r="DY337" s="145"/>
      <c r="DZ337" s="145"/>
      <c r="EA337" s="145"/>
      <c r="EB337" s="145"/>
      <c r="EC337" s="145"/>
      <c r="ED337" s="145"/>
      <c r="EE337" s="145"/>
      <c r="EF337" s="145"/>
      <c r="EG337" s="145"/>
      <c r="EH337" s="145"/>
      <c r="EI337" s="145"/>
      <c r="EJ337" s="145"/>
      <c r="EK337" s="145"/>
      <c r="EL337" s="145"/>
      <c r="EM337" s="145"/>
      <c r="EN337" s="145"/>
      <c r="EO337" s="145"/>
      <c r="EP337" s="145"/>
      <c r="EQ337" s="145"/>
      <c r="ER337" s="145"/>
      <c r="ES337" s="145"/>
      <c r="ET337" s="145"/>
      <c r="EU337" s="145"/>
      <c r="EV337" s="145"/>
      <c r="EW337" s="145"/>
      <c r="EX337" s="145"/>
      <c r="EY337" s="145"/>
      <c r="EZ337" s="145"/>
      <c r="FA337" s="145"/>
      <c r="FB337" s="145"/>
      <c r="FC337" s="145"/>
      <c r="FD337" s="145"/>
      <c r="FE337" s="145"/>
      <c r="FF337" s="145"/>
      <c r="FG337" s="145"/>
      <c r="FH337" s="145"/>
      <c r="FI337" s="145"/>
      <c r="FJ337" s="145"/>
      <c r="FK337" s="145"/>
      <c r="FL337" s="145"/>
      <c r="FM337" s="145"/>
      <c r="FN337" s="145"/>
      <c r="FO337" s="145"/>
      <c r="FP337" s="145"/>
      <c r="FQ337" s="145"/>
      <c r="FR337" s="145"/>
      <c r="FS337" s="145"/>
      <c r="FT337" s="145"/>
      <c r="FU337" s="145"/>
      <c r="FV337" s="145"/>
      <c r="FW337" s="145"/>
      <c r="FX337" s="145"/>
      <c r="FY337" s="145"/>
      <c r="FZ337" s="145"/>
      <c r="GA337" s="145"/>
      <c r="GB337" s="145"/>
      <c r="GC337" s="145"/>
      <c r="GD337" s="145"/>
      <c r="GE337" s="145"/>
      <c r="GF337" s="145"/>
      <c r="GG337" s="145"/>
      <c r="GH337" s="145"/>
      <c r="GI337" s="145"/>
      <c r="GJ337" s="145"/>
      <c r="GK337" s="145"/>
      <c r="GL337" s="145"/>
      <c r="GM337" s="145"/>
      <c r="GN337" s="145"/>
      <c r="GO337" s="145"/>
      <c r="GP337" s="145"/>
      <c r="GQ337" s="145"/>
      <c r="GR337" s="145"/>
      <c r="GS337" s="145"/>
      <c r="GT337" s="145"/>
      <c r="GU337" s="145"/>
      <c r="GV337" s="145"/>
      <c r="GW337" s="145"/>
      <c r="GX337" s="145"/>
      <c r="GY337" s="145"/>
      <c r="GZ337" s="145"/>
      <c r="HA337" s="145"/>
      <c r="HB337" s="145"/>
      <c r="HC337" s="145"/>
      <c r="HD337" s="145"/>
      <c r="HE337" s="145"/>
      <c r="HF337" s="145"/>
      <c r="HG337" s="145"/>
      <c r="HH337" s="145"/>
      <c r="HI337" s="145"/>
      <c r="HJ337" s="145"/>
      <c r="HK337" s="145"/>
      <c r="HL337" s="145"/>
      <c r="HM337" s="145"/>
      <c r="HN337" s="145"/>
      <c r="HO337" s="145"/>
      <c r="HP337" s="145"/>
      <c r="HQ337" s="145"/>
      <c r="HR337" s="145"/>
      <c r="HS337" s="145"/>
      <c r="HT337" s="145"/>
      <c r="HU337" s="145"/>
      <c r="HV337" s="145"/>
      <c r="HW337" s="145"/>
      <c r="HX337" s="145"/>
      <c r="HY337" s="145"/>
      <c r="HZ337" s="145"/>
      <c r="IA337" s="145"/>
      <c r="IB337" s="145"/>
      <c r="IC337" s="145"/>
      <c r="ID337" s="145"/>
      <c r="IE337" s="145"/>
      <c r="IF337" s="145"/>
      <c r="IG337" s="145"/>
      <c r="IH337" s="145"/>
      <c r="II337" s="145"/>
      <c r="IJ337" s="145"/>
      <c r="IK337" s="145"/>
      <c r="IL337" s="145"/>
      <c r="IM337" s="145"/>
      <c r="IN337" s="145"/>
      <c r="IO337" s="145"/>
      <c r="IP337" s="145"/>
      <c r="IQ337" s="145"/>
      <c r="IR337" s="145"/>
      <c r="IS337" s="145"/>
      <c r="IT337" s="145"/>
      <c r="IU337" s="145"/>
      <c r="IV337" s="145"/>
      <c r="IW337" s="145"/>
      <c r="IX337" s="145"/>
      <c r="IY337" s="145"/>
      <c r="IZ337" s="145"/>
      <c r="JA337" s="145"/>
      <c r="JB337" s="145"/>
      <c r="JC337" s="145"/>
      <c r="JD337" s="145"/>
      <c r="JE337" s="145"/>
      <c r="JF337" s="145"/>
      <c r="JG337" s="145"/>
      <c r="JH337" s="145"/>
      <c r="JI337" s="145"/>
      <c r="JJ337" s="145"/>
      <c r="JK337" s="145"/>
      <c r="JL337" s="145"/>
      <c r="JM337" s="145"/>
      <c r="JN337" s="145"/>
      <c r="JO337" s="145"/>
      <c r="JP337" s="145"/>
      <c r="JQ337" s="145"/>
      <c r="JR337" s="145"/>
      <c r="JS337" s="145"/>
      <c r="JT337" s="145"/>
      <c r="JU337" s="145"/>
      <c r="JV337" s="145"/>
      <c r="JW337" s="145"/>
      <c r="JX337" s="145"/>
      <c r="JY337" s="145"/>
      <c r="JZ337" s="145"/>
      <c r="KA337" s="145"/>
      <c r="KB337" s="145"/>
      <c r="KC337" s="145"/>
      <c r="KD337" s="145"/>
      <c r="KE337" s="145"/>
      <c r="KF337" s="145"/>
      <c r="KG337" s="145"/>
      <c r="KH337" s="145"/>
      <c r="KI337" s="145"/>
      <c r="KJ337" s="145"/>
      <c r="KK337" s="145"/>
      <c r="KL337" s="145"/>
      <c r="KM337" s="145"/>
      <c r="KN337" s="145"/>
      <c r="KO337" s="145"/>
      <c r="KP337" s="145"/>
      <c r="KQ337" s="145"/>
      <c r="KR337" s="145"/>
      <c r="KS337" s="145"/>
      <c r="KT337" s="145"/>
      <c r="KU337" s="145"/>
      <c r="KV337" s="145"/>
      <c r="KW337" s="145"/>
      <c r="KX337" s="145"/>
      <c r="KY337" s="145"/>
      <c r="KZ337" s="145"/>
      <c r="LA337" s="145"/>
      <c r="LB337" s="145"/>
      <c r="LC337" s="145"/>
      <c r="LD337" s="145"/>
      <c r="LE337" s="145"/>
      <c r="LF337" s="145"/>
      <c r="LG337" s="145"/>
      <c r="LH337" s="145"/>
      <c r="LI337" s="145"/>
      <c r="LJ337" s="145"/>
      <c r="LK337" s="145"/>
      <c r="LL337" s="145"/>
      <c r="LM337" s="145"/>
      <c r="LN337" s="145"/>
      <c r="LO337" s="145"/>
      <c r="LP337" s="145"/>
      <c r="LQ337" s="145"/>
      <c r="LR337" s="145"/>
      <c r="LS337" s="145"/>
      <c r="LT337" s="145"/>
      <c r="LU337" s="145"/>
      <c r="LV337" s="145"/>
      <c r="LW337" s="145"/>
      <c r="LX337" s="145"/>
      <c r="LY337" s="145"/>
      <c r="LZ337" s="145"/>
      <c r="MA337" s="145"/>
      <c r="MB337" s="145"/>
      <c r="MC337" s="145"/>
      <c r="MD337" s="145"/>
      <c r="ME337" s="145"/>
      <c r="MF337" s="145"/>
      <c r="MG337" s="145"/>
      <c r="MH337" s="145"/>
      <c r="MI337" s="145"/>
      <c r="MJ337" s="145"/>
      <c r="MK337" s="145"/>
      <c r="ML337" s="145"/>
      <c r="MM337" s="145"/>
      <c r="MN337" s="145"/>
      <c r="MO337" s="145"/>
      <c r="MP337" s="145"/>
      <c r="MQ337" s="145"/>
      <c r="MR337" s="145"/>
      <c r="MS337" s="145"/>
      <c r="MT337" s="145"/>
      <c r="MU337" s="145"/>
      <c r="MV337" s="145"/>
      <c r="MW337" s="145"/>
      <c r="MX337" s="145"/>
      <c r="MY337" s="145"/>
      <c r="MZ337" s="145"/>
      <c r="NA337" s="145"/>
      <c r="NB337" s="145"/>
      <c r="NC337" s="145"/>
      <c r="ND337" s="145"/>
      <c r="NE337" s="145"/>
      <c r="NF337" s="145"/>
      <c r="NG337" s="145"/>
      <c r="NH337" s="145"/>
      <c r="NI337" s="145"/>
      <c r="NJ337" s="145"/>
      <c r="NK337" s="145"/>
      <c r="NL337" s="145"/>
      <c r="NM337" s="145"/>
      <c r="NN337" s="145"/>
      <c r="NO337" s="145"/>
      <c r="NP337" s="145"/>
      <c r="NQ337" s="145"/>
      <c r="NR337" s="145"/>
      <c r="NS337" s="145"/>
      <c r="NT337" s="145"/>
      <c r="NU337" s="145"/>
      <c r="NV337" s="145"/>
      <c r="NW337" s="145"/>
      <c r="NX337" s="145"/>
      <c r="NY337" s="145"/>
      <c r="NZ337" s="145"/>
      <c r="OA337" s="145"/>
      <c r="OB337" s="145"/>
      <c r="OC337" s="145"/>
      <c r="OD337" s="145"/>
      <c r="OE337" s="145"/>
      <c r="OF337" s="145"/>
      <c r="OG337" s="145"/>
      <c r="OH337" s="145"/>
      <c r="OI337" s="145"/>
      <c r="OJ337" s="145"/>
      <c r="OK337" s="145"/>
      <c r="OL337" s="145"/>
      <c r="OM337" s="145"/>
      <c r="ON337" s="145"/>
      <c r="OO337" s="145"/>
      <c r="OP337" s="145"/>
      <c r="OQ337" s="145"/>
      <c r="OR337" s="145"/>
      <c r="OS337" s="145"/>
      <c r="OT337" s="145"/>
      <c r="OU337" s="145"/>
      <c r="OV337" s="145"/>
      <c r="OW337" s="145"/>
      <c r="OX337" s="145"/>
      <c r="OY337" s="145"/>
      <c r="OZ337" s="145"/>
      <c r="PA337" s="145"/>
      <c r="PB337" s="145"/>
      <c r="PC337" s="145"/>
      <c r="PD337" s="145"/>
      <c r="PE337" s="145"/>
      <c r="PF337" s="145"/>
      <c r="PG337" s="145"/>
      <c r="PH337" s="145"/>
      <c r="PI337" s="145"/>
      <c r="PJ337" s="145"/>
      <c r="PK337" s="145"/>
      <c r="PL337" s="145"/>
      <c r="PM337" s="145"/>
      <c r="PN337" s="145"/>
      <c r="PO337" s="145"/>
      <c r="PP337" s="145"/>
      <c r="PQ337" s="145"/>
      <c r="PR337" s="145"/>
      <c r="PS337" s="145"/>
      <c r="PT337" s="145"/>
      <c r="PU337" s="145"/>
      <c r="PV337" s="145"/>
      <c r="PW337" s="145"/>
      <c r="PX337" s="145"/>
      <c r="PY337" s="145"/>
      <c r="PZ337" s="145"/>
      <c r="QA337" s="145"/>
      <c r="QB337" s="145"/>
      <c r="QC337" s="145"/>
      <c r="QD337" s="145"/>
      <c r="QE337" s="145"/>
      <c r="QF337" s="145"/>
      <c r="QG337" s="145"/>
      <c r="QH337" s="145"/>
      <c r="QI337" s="145"/>
      <c r="QJ337" s="145"/>
      <c r="QK337" s="145"/>
      <c r="QL337" s="145"/>
      <c r="QM337" s="145"/>
      <c r="QN337" s="145"/>
      <c r="QO337" s="145"/>
      <c r="QP337" s="145"/>
      <c r="QQ337" s="145"/>
      <c r="QR337" s="145"/>
      <c r="QS337" s="145"/>
      <c r="QT337" s="145"/>
      <c r="QU337" s="145"/>
      <c r="QV337" s="145"/>
      <c r="QW337" s="145"/>
      <c r="QX337" s="145"/>
      <c r="QY337" s="145"/>
      <c r="QZ337" s="145"/>
      <c r="RA337" s="145"/>
      <c r="RB337" s="145"/>
      <c r="RC337" s="145"/>
      <c r="RD337" s="145"/>
      <c r="RE337" s="145"/>
      <c r="RF337" s="145"/>
      <c r="RG337" s="145"/>
      <c r="RH337" s="145"/>
      <c r="RI337" s="145"/>
      <c r="RJ337" s="145"/>
      <c r="RK337" s="145"/>
      <c r="RL337" s="145"/>
      <c r="RM337" s="145"/>
      <c r="RN337" s="145"/>
      <c r="RO337" s="145"/>
      <c r="RP337" s="145"/>
      <c r="RQ337" s="145"/>
      <c r="RR337" s="145"/>
      <c r="RS337" s="145"/>
      <c r="RT337" s="145"/>
      <c r="RU337" s="145"/>
      <c r="RV337" s="145"/>
      <c r="RW337" s="145"/>
      <c r="RX337" s="145"/>
      <c r="RY337" s="145"/>
      <c r="RZ337" s="145"/>
      <c r="SA337" s="145"/>
      <c r="SB337" s="145"/>
      <c r="SC337" s="145"/>
      <c r="SD337" s="145"/>
      <c r="SE337" s="145"/>
      <c r="SF337" s="145"/>
      <c r="SG337" s="145"/>
      <c r="SH337" s="145"/>
      <c r="SI337" s="145"/>
      <c r="SJ337" s="145"/>
      <c r="SK337" s="145"/>
      <c r="SL337" s="145"/>
      <c r="SM337" s="145"/>
      <c r="SN337" s="145"/>
      <c r="SO337" s="145"/>
      <c r="SP337" s="145"/>
      <c r="SQ337" s="145"/>
      <c r="SR337" s="145"/>
      <c r="SS337" s="145"/>
      <c r="ST337" s="145"/>
      <c r="SU337" s="145"/>
      <c r="SV337" s="145"/>
      <c r="SW337" s="145"/>
      <c r="SX337" s="145"/>
      <c r="SY337" s="145"/>
      <c r="SZ337" s="145"/>
      <c r="TA337" s="145"/>
      <c r="TB337" s="145"/>
      <c r="TC337" s="145"/>
      <c r="TD337" s="145"/>
      <c r="TE337" s="145"/>
      <c r="TF337" s="145"/>
      <c r="TG337" s="145"/>
      <c r="TH337" s="145"/>
      <c r="TI337" s="145"/>
      <c r="TJ337" s="145"/>
      <c r="TK337" s="145"/>
      <c r="TL337" s="145"/>
      <c r="TM337" s="145"/>
      <c r="TN337" s="145"/>
      <c r="TO337" s="145"/>
      <c r="TP337" s="145"/>
      <c r="TQ337" s="145"/>
      <c r="TR337" s="145"/>
      <c r="TS337" s="145"/>
      <c r="TT337" s="145"/>
      <c r="TU337" s="145"/>
      <c r="TV337" s="145"/>
      <c r="TW337" s="145"/>
      <c r="TX337" s="145"/>
      <c r="TY337" s="145"/>
      <c r="TZ337" s="145"/>
      <c r="UA337" s="145"/>
      <c r="UB337" s="145"/>
      <c r="UC337" s="145"/>
      <c r="UD337" s="145"/>
      <c r="UE337" s="145"/>
      <c r="UF337" s="145"/>
      <c r="UG337" s="145"/>
      <c r="UH337" s="145"/>
      <c r="UI337" s="145"/>
      <c r="UJ337" s="145"/>
      <c r="UK337" s="145"/>
      <c r="UL337" s="145"/>
      <c r="UM337" s="145"/>
      <c r="UN337" s="145"/>
      <c r="UO337" s="145"/>
      <c r="UP337" s="145"/>
      <c r="UQ337" s="145"/>
      <c r="UR337" s="145"/>
      <c r="US337" s="145"/>
      <c r="UT337" s="145"/>
      <c r="UU337" s="145"/>
      <c r="UV337" s="145"/>
      <c r="UW337" s="145"/>
      <c r="UX337" s="145"/>
      <c r="UY337" s="145"/>
      <c r="UZ337" s="145"/>
      <c r="VA337" s="145"/>
      <c r="VB337" s="145"/>
      <c r="VC337" s="145"/>
      <c r="VD337" s="145"/>
      <c r="VE337" s="145"/>
      <c r="VF337" s="145"/>
      <c r="VG337" s="145"/>
      <c r="VH337" s="145"/>
      <c r="VI337" s="145"/>
      <c r="VJ337" s="145"/>
      <c r="VK337" s="145"/>
      <c r="VL337" s="145"/>
      <c r="VM337" s="145"/>
      <c r="VN337" s="145"/>
      <c r="VO337" s="145"/>
      <c r="VP337" s="145"/>
      <c r="VQ337" s="145"/>
      <c r="VR337" s="145"/>
      <c r="VS337" s="145"/>
      <c r="VT337" s="145"/>
      <c r="VU337" s="145"/>
      <c r="VV337" s="145"/>
      <c r="VW337" s="145"/>
      <c r="VX337" s="145"/>
      <c r="VY337" s="145"/>
      <c r="VZ337" s="145"/>
      <c r="WA337" s="145"/>
      <c r="WB337" s="145"/>
      <c r="WC337" s="145"/>
      <c r="WD337" s="145"/>
      <c r="WE337" s="145"/>
      <c r="WF337" s="145"/>
      <c r="WG337" s="145"/>
      <c r="WH337" s="145"/>
      <c r="WI337" s="145"/>
      <c r="WJ337" s="145"/>
      <c r="WK337" s="145"/>
      <c r="WL337" s="145"/>
      <c r="WM337" s="145"/>
      <c r="WN337" s="145"/>
      <c r="WO337" s="145"/>
      <c r="WP337" s="145"/>
      <c r="WQ337" s="145"/>
      <c r="WR337" s="145"/>
      <c r="WS337" s="145"/>
      <c r="WT337" s="145"/>
      <c r="WU337" s="145"/>
      <c r="WV337" s="145"/>
      <c r="WW337" s="145"/>
      <c r="WX337" s="145"/>
      <c r="WY337" s="145"/>
      <c r="WZ337" s="145"/>
      <c r="XA337" s="145"/>
      <c r="XB337" s="145"/>
      <c r="XC337" s="145"/>
      <c r="XD337" s="145"/>
      <c r="XE337" s="145"/>
      <c r="XF337" s="145"/>
      <c r="XG337" s="145"/>
      <c r="XH337" s="145"/>
      <c r="XI337" s="145"/>
      <c r="XJ337" s="145"/>
      <c r="XK337" s="145"/>
      <c r="XL337" s="145"/>
      <c r="XM337" s="145"/>
      <c r="XN337" s="145"/>
      <c r="XO337" s="145"/>
      <c r="XP337" s="145"/>
      <c r="XQ337" s="145"/>
      <c r="XR337" s="145"/>
      <c r="XS337" s="145"/>
      <c r="XT337" s="145"/>
      <c r="XU337" s="145"/>
      <c r="XV337" s="145"/>
      <c r="XW337" s="145"/>
      <c r="XX337" s="145"/>
      <c r="XY337" s="145"/>
      <c r="XZ337" s="145"/>
      <c r="YA337" s="145"/>
      <c r="YB337" s="145"/>
      <c r="YC337" s="145"/>
      <c r="YD337" s="145"/>
      <c r="YE337" s="145"/>
      <c r="YF337" s="145"/>
      <c r="YG337" s="145"/>
      <c r="YH337" s="145"/>
      <c r="YI337" s="145"/>
      <c r="YJ337" s="145"/>
      <c r="YK337" s="145"/>
      <c r="YL337" s="145"/>
      <c r="YM337" s="145"/>
      <c r="YN337" s="145"/>
      <c r="YO337" s="145"/>
      <c r="YP337" s="145"/>
      <c r="YQ337" s="145"/>
      <c r="YR337" s="145"/>
      <c r="YS337" s="145"/>
      <c r="YT337" s="145"/>
      <c r="YU337" s="145"/>
      <c r="YV337" s="145"/>
      <c r="YW337" s="145"/>
      <c r="YX337" s="145"/>
      <c r="YY337" s="145"/>
      <c r="YZ337" s="145"/>
      <c r="ZA337" s="145"/>
      <c r="ZB337" s="145"/>
      <c r="ZC337" s="145"/>
      <c r="ZD337" s="145"/>
      <c r="ZE337" s="145"/>
      <c r="ZF337" s="145"/>
      <c r="ZG337" s="145"/>
      <c r="ZH337" s="145"/>
      <c r="ZI337" s="145"/>
      <c r="ZJ337" s="145"/>
      <c r="ZK337" s="145"/>
      <c r="ZL337" s="145"/>
      <c r="ZM337" s="145"/>
      <c r="ZN337" s="145"/>
      <c r="ZO337" s="145"/>
      <c r="ZP337" s="145"/>
      <c r="ZQ337" s="145"/>
      <c r="ZR337" s="145"/>
      <c r="ZS337" s="145"/>
      <c r="ZT337" s="145"/>
      <c r="ZU337" s="145"/>
      <c r="ZV337" s="145"/>
      <c r="ZW337" s="145"/>
      <c r="ZX337" s="145"/>
      <c r="ZY337" s="145"/>
      <c r="ZZ337" s="145"/>
      <c r="AAA337" s="145"/>
      <c r="AAB337" s="145"/>
      <c r="AAC337" s="145"/>
      <c r="AAD337" s="145"/>
      <c r="AAE337" s="145"/>
      <c r="AAF337" s="145"/>
      <c r="AAG337" s="145"/>
      <c r="AAH337" s="145"/>
      <c r="AAI337" s="145"/>
      <c r="AAJ337" s="145"/>
      <c r="AAK337" s="145"/>
      <c r="AAL337" s="145"/>
      <c r="AAM337" s="145"/>
      <c r="AAN337" s="145"/>
      <c r="AAO337" s="145"/>
      <c r="AAP337" s="145"/>
      <c r="AAQ337" s="145"/>
      <c r="AAR337" s="145"/>
      <c r="AAS337" s="145"/>
      <c r="AAT337" s="145"/>
      <c r="AAU337" s="145"/>
      <c r="AAV337" s="145"/>
      <c r="AAW337" s="145"/>
      <c r="AAX337" s="145"/>
      <c r="AAY337" s="145"/>
      <c r="AAZ337" s="145"/>
      <c r="ABA337" s="145"/>
      <c r="ABB337" s="145"/>
      <c r="ABC337" s="145"/>
      <c r="ABD337" s="145"/>
      <c r="ABE337" s="145"/>
      <c r="ABF337" s="145"/>
      <c r="ABG337" s="145"/>
      <c r="ABH337" s="145"/>
      <c r="ABI337" s="145"/>
      <c r="ABJ337" s="145"/>
      <c r="ABK337" s="145"/>
      <c r="ABL337" s="145"/>
      <c r="ABM337" s="145"/>
      <c r="ABN337" s="145"/>
      <c r="ABO337" s="145"/>
      <c r="ABP337" s="145"/>
      <c r="ABQ337" s="145"/>
      <c r="ABR337" s="145"/>
      <c r="ABS337" s="145"/>
      <c r="ABT337" s="145"/>
      <c r="ABU337" s="145"/>
      <c r="ABV337" s="145"/>
      <c r="ABW337" s="145"/>
      <c r="ABX337" s="145"/>
      <c r="ABY337" s="145"/>
      <c r="ABZ337" s="145"/>
      <c r="ACA337" s="145"/>
      <c r="ACB337" s="145"/>
      <c r="ACC337" s="145"/>
      <c r="ACD337" s="145"/>
      <c r="ACE337" s="145"/>
      <c r="ACF337" s="145"/>
      <c r="ACG337" s="145"/>
      <c r="ACH337" s="145"/>
      <c r="ACI337" s="145"/>
      <c r="ACJ337" s="145"/>
      <c r="ACK337" s="145"/>
      <c r="ACL337" s="145"/>
      <c r="ACM337" s="145"/>
      <c r="ACN337" s="145"/>
      <c r="ACO337" s="145"/>
      <c r="ACP337" s="145"/>
      <c r="ACQ337" s="145"/>
      <c r="ACR337" s="145"/>
      <c r="ACS337" s="145"/>
      <c r="ACT337" s="145"/>
      <c r="ACU337" s="145"/>
      <c r="ACV337" s="145"/>
      <c r="ACW337" s="145"/>
      <c r="ACX337" s="145"/>
      <c r="ACY337" s="145"/>
      <c r="ACZ337" s="145"/>
      <c r="ADA337" s="145"/>
      <c r="ADB337" s="145"/>
      <c r="ADC337" s="145"/>
      <c r="ADD337" s="145"/>
      <c r="ADE337" s="145"/>
      <c r="ADF337" s="145"/>
      <c r="ADG337" s="145"/>
      <c r="ADH337" s="145"/>
      <c r="ADI337" s="145"/>
      <c r="ADJ337" s="145"/>
      <c r="ADK337" s="145"/>
      <c r="ADL337" s="145"/>
      <c r="ADM337" s="145"/>
      <c r="ADN337" s="145"/>
      <c r="ADO337" s="145"/>
      <c r="ADP337" s="145"/>
      <c r="ADQ337" s="145"/>
      <c r="ADR337" s="145"/>
      <c r="ADS337" s="145"/>
      <c r="ADT337" s="145"/>
      <c r="ADU337" s="145"/>
      <c r="ADV337" s="145"/>
      <c r="ADW337" s="145"/>
      <c r="ADX337" s="145"/>
      <c r="ADY337" s="145"/>
      <c r="ADZ337" s="145"/>
      <c r="AEA337" s="145"/>
      <c r="AEB337" s="145"/>
      <c r="AEC337" s="145"/>
      <c r="AED337" s="145"/>
      <c r="AEE337" s="145"/>
      <c r="AEF337" s="145"/>
      <c r="AEG337" s="145"/>
      <c r="AEH337" s="145"/>
      <c r="AEI337" s="145"/>
      <c r="AEJ337" s="145"/>
      <c r="AEK337" s="145"/>
      <c r="AEL337" s="145"/>
      <c r="AEM337" s="145"/>
      <c r="AEN337" s="145"/>
      <c r="AEO337" s="145"/>
      <c r="AEP337" s="145"/>
      <c r="AEQ337" s="145"/>
      <c r="AER337" s="145"/>
      <c r="AES337" s="145"/>
      <c r="AET337" s="145"/>
      <c r="AEU337" s="145"/>
      <c r="AEV337" s="145"/>
      <c r="AEW337" s="145"/>
      <c r="AEX337" s="145"/>
      <c r="AEY337" s="145"/>
      <c r="AEZ337" s="145"/>
      <c r="AFA337" s="145"/>
      <c r="AFB337" s="145"/>
      <c r="AFC337" s="145"/>
      <c r="AFD337" s="145"/>
      <c r="AFE337" s="145"/>
      <c r="AFF337" s="145"/>
      <c r="AFG337" s="145"/>
      <c r="AFH337" s="145"/>
      <c r="AFI337" s="145"/>
      <c r="AFJ337" s="145"/>
      <c r="AFK337" s="145"/>
      <c r="AFL337" s="145"/>
      <c r="AFM337" s="145"/>
      <c r="AFN337" s="145"/>
      <c r="AFO337" s="145"/>
      <c r="AFP337" s="145"/>
      <c r="AFQ337" s="145"/>
      <c r="AFR337" s="145"/>
      <c r="AFS337" s="145"/>
      <c r="AFT337" s="145"/>
      <c r="AFU337" s="145"/>
      <c r="AFV337" s="145"/>
      <c r="AFW337" s="145"/>
      <c r="AFX337" s="145"/>
      <c r="AFY337" s="145"/>
      <c r="AFZ337" s="145"/>
      <c r="AGA337" s="145"/>
      <c r="AGB337" s="145"/>
      <c r="AGC337" s="145"/>
      <c r="AGD337" s="145"/>
      <c r="AGE337" s="145"/>
      <c r="AGF337" s="145"/>
      <c r="AGG337" s="145"/>
      <c r="AGH337" s="145"/>
      <c r="AGI337" s="145"/>
      <c r="AGJ337" s="145"/>
      <c r="AGK337" s="145"/>
      <c r="AGL337" s="145"/>
      <c r="AGM337" s="145"/>
      <c r="AGN337" s="145"/>
      <c r="AGO337" s="145"/>
      <c r="AGP337" s="145"/>
      <c r="AGQ337" s="145"/>
      <c r="AGR337" s="145"/>
      <c r="AGS337" s="145"/>
      <c r="AGT337" s="145"/>
      <c r="AGU337" s="145"/>
      <c r="AGV337" s="145"/>
      <c r="AGW337" s="145"/>
      <c r="AGX337" s="145"/>
      <c r="AGY337" s="145"/>
      <c r="AGZ337" s="145"/>
      <c r="AHA337" s="145"/>
      <c r="AHB337" s="145"/>
      <c r="AHC337" s="145"/>
      <c r="AHD337" s="145"/>
      <c r="AHE337" s="145"/>
      <c r="AHF337" s="145"/>
      <c r="AHG337" s="145"/>
      <c r="AHH337" s="145"/>
      <c r="AHI337" s="145"/>
      <c r="AHJ337" s="145"/>
      <c r="AHK337" s="145"/>
      <c r="AHL337" s="145"/>
      <c r="AHM337" s="145"/>
      <c r="AHN337" s="145"/>
      <c r="AHO337" s="145"/>
      <c r="AHP337" s="145"/>
      <c r="AHQ337" s="145"/>
      <c r="AHR337" s="145"/>
      <c r="AHS337" s="145"/>
      <c r="AHT337" s="145"/>
      <c r="AHU337" s="145"/>
      <c r="AHV337" s="145"/>
      <c r="AHW337" s="145"/>
      <c r="AHX337" s="145"/>
      <c r="AHY337" s="145"/>
      <c r="AHZ337" s="145"/>
      <c r="AIA337" s="145"/>
      <c r="AIB337" s="145"/>
      <c r="AIC337" s="145"/>
      <c r="AID337" s="145"/>
      <c r="AIE337" s="145"/>
      <c r="AIF337" s="145"/>
      <c r="AIG337" s="145"/>
      <c r="AIH337" s="145"/>
      <c r="AII337" s="145"/>
      <c r="AIJ337" s="145"/>
      <c r="AIK337" s="145"/>
      <c r="AIL337" s="145"/>
      <c r="AIM337" s="145"/>
      <c r="AIN337" s="145"/>
      <c r="AIO337" s="145"/>
      <c r="AIP337" s="145"/>
      <c r="AIQ337" s="145"/>
      <c r="AIR337" s="145"/>
      <c r="AIS337" s="145"/>
      <c r="AIT337" s="145"/>
      <c r="AIU337" s="145"/>
      <c r="AIV337" s="145"/>
      <c r="AIW337" s="145"/>
      <c r="AIX337" s="145"/>
      <c r="AIY337" s="145"/>
      <c r="AIZ337" s="145"/>
      <c r="AJA337" s="145"/>
      <c r="AJB337" s="145"/>
      <c r="AJC337" s="145"/>
      <c r="AJD337" s="145"/>
      <c r="AJE337" s="145"/>
      <c r="AJF337" s="145"/>
      <c r="AJG337" s="145"/>
      <c r="AJH337" s="145"/>
      <c r="AJI337" s="145"/>
      <c r="AJJ337" s="145"/>
      <c r="AJK337" s="145"/>
      <c r="AJL337" s="145"/>
      <c r="AJM337" s="145"/>
      <c r="AJN337" s="145"/>
      <c r="AJO337" s="145"/>
      <c r="AJP337" s="145"/>
      <c r="AJQ337" s="145"/>
      <c r="AJR337" s="145"/>
      <c r="AJS337" s="145"/>
      <c r="AJT337" s="145"/>
      <c r="AJU337" s="145"/>
      <c r="AJV337" s="145"/>
      <c r="AJW337" s="145"/>
      <c r="AJX337" s="145"/>
      <c r="AJY337" s="145"/>
      <c r="AJZ337" s="145"/>
      <c r="AKA337" s="145"/>
      <c r="AKB337" s="145"/>
      <c r="AKC337" s="145"/>
      <c r="AKD337" s="145"/>
      <c r="AKE337" s="145"/>
      <c r="AKF337" s="145"/>
      <c r="AKG337" s="145"/>
      <c r="AKH337" s="145"/>
      <c r="AKI337" s="145"/>
      <c r="AKJ337" s="145"/>
      <c r="AKK337" s="145"/>
      <c r="AKL337" s="145"/>
      <c r="AKM337" s="145"/>
      <c r="AKN337" s="145"/>
      <c r="AKO337" s="145"/>
      <c r="AKP337" s="145"/>
      <c r="AKQ337" s="145"/>
      <c r="AKR337" s="145"/>
      <c r="AKS337" s="145"/>
      <c r="AKT337" s="145"/>
      <c r="AKU337" s="145"/>
      <c r="AKV337" s="145"/>
      <c r="AKW337" s="145"/>
      <c r="AKX337" s="145"/>
      <c r="AKY337" s="145"/>
      <c r="AKZ337" s="145"/>
      <c r="ALA337" s="145"/>
      <c r="ALB337" s="145"/>
      <c r="ALC337" s="145"/>
      <c r="ALD337" s="145"/>
      <c r="ALE337" s="145"/>
      <c r="ALF337" s="145"/>
      <c r="ALG337" s="145"/>
      <c r="ALH337" s="145"/>
      <c r="ALI337" s="145"/>
      <c r="ALJ337" s="145"/>
      <c r="ALK337" s="145"/>
      <c r="ALL337" s="145"/>
      <c r="ALM337" s="145"/>
      <c r="ALN337" s="145"/>
      <c r="ALO337" s="145"/>
      <c r="ALP337" s="145"/>
      <c r="ALQ337" s="145"/>
      <c r="ALR337" s="145"/>
      <c r="ALS337" s="145"/>
      <c r="ALT337" s="145"/>
    </row>
    <row r="338" spans="1:1008" s="114" customFormat="1" ht="33.75" customHeight="1">
      <c r="A338" s="466" t="s">
        <v>483</v>
      </c>
      <c r="B338" s="467"/>
      <c r="C338" s="146" t="s">
        <v>442</v>
      </c>
      <c r="D338" s="84" t="s">
        <v>156</v>
      </c>
      <c r="E338" s="103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  <c r="CW338" s="145"/>
      <c r="CX338" s="145"/>
      <c r="CY338" s="145"/>
      <c r="CZ338" s="145"/>
      <c r="DA338" s="145"/>
      <c r="DB338" s="145"/>
      <c r="DC338" s="145"/>
      <c r="DD338" s="145"/>
      <c r="DE338" s="145"/>
      <c r="DF338" s="145"/>
      <c r="DG338" s="145"/>
      <c r="DH338" s="145"/>
      <c r="DI338" s="145"/>
      <c r="DJ338" s="145"/>
      <c r="DK338" s="145"/>
      <c r="DL338" s="145"/>
      <c r="DM338" s="145"/>
      <c r="DN338" s="145"/>
      <c r="DO338" s="145"/>
      <c r="DP338" s="145"/>
      <c r="DQ338" s="145"/>
      <c r="DR338" s="145"/>
      <c r="DS338" s="145"/>
      <c r="DT338" s="145"/>
      <c r="DU338" s="145"/>
      <c r="DV338" s="145"/>
      <c r="DW338" s="145"/>
      <c r="DX338" s="145"/>
      <c r="DY338" s="145"/>
      <c r="DZ338" s="145"/>
      <c r="EA338" s="145"/>
      <c r="EB338" s="145"/>
      <c r="EC338" s="145"/>
      <c r="ED338" s="145"/>
      <c r="EE338" s="145"/>
      <c r="EF338" s="145"/>
      <c r="EG338" s="145"/>
      <c r="EH338" s="145"/>
      <c r="EI338" s="145"/>
      <c r="EJ338" s="145"/>
      <c r="EK338" s="145"/>
      <c r="EL338" s="145"/>
      <c r="EM338" s="145"/>
      <c r="EN338" s="145"/>
      <c r="EO338" s="145"/>
      <c r="EP338" s="145"/>
      <c r="EQ338" s="145"/>
      <c r="ER338" s="145"/>
      <c r="ES338" s="145"/>
      <c r="ET338" s="145"/>
      <c r="EU338" s="145"/>
      <c r="EV338" s="145"/>
      <c r="EW338" s="145"/>
      <c r="EX338" s="145"/>
      <c r="EY338" s="145"/>
      <c r="EZ338" s="145"/>
      <c r="FA338" s="145"/>
      <c r="FB338" s="145"/>
      <c r="FC338" s="145"/>
      <c r="FD338" s="145"/>
      <c r="FE338" s="145"/>
      <c r="FF338" s="145"/>
      <c r="FG338" s="145"/>
      <c r="FH338" s="145"/>
      <c r="FI338" s="145"/>
      <c r="FJ338" s="145"/>
      <c r="FK338" s="145"/>
      <c r="FL338" s="145"/>
      <c r="FM338" s="145"/>
      <c r="FN338" s="145"/>
      <c r="FO338" s="145"/>
      <c r="FP338" s="145"/>
      <c r="FQ338" s="145"/>
      <c r="FR338" s="145"/>
      <c r="FS338" s="145"/>
      <c r="FT338" s="145"/>
      <c r="FU338" s="145"/>
      <c r="FV338" s="145"/>
      <c r="FW338" s="145"/>
      <c r="FX338" s="145"/>
      <c r="FY338" s="145"/>
      <c r="FZ338" s="145"/>
      <c r="GA338" s="145"/>
      <c r="GB338" s="145"/>
      <c r="GC338" s="145"/>
      <c r="GD338" s="145"/>
      <c r="GE338" s="145"/>
      <c r="GF338" s="145"/>
      <c r="GG338" s="145"/>
      <c r="GH338" s="145"/>
      <c r="GI338" s="145"/>
      <c r="GJ338" s="145"/>
      <c r="GK338" s="145"/>
      <c r="GL338" s="145"/>
      <c r="GM338" s="145"/>
      <c r="GN338" s="145"/>
      <c r="GO338" s="145"/>
      <c r="GP338" s="145"/>
      <c r="GQ338" s="145"/>
      <c r="GR338" s="145"/>
      <c r="GS338" s="145"/>
      <c r="GT338" s="145"/>
      <c r="GU338" s="145"/>
      <c r="GV338" s="145"/>
      <c r="GW338" s="145"/>
      <c r="GX338" s="145"/>
      <c r="GY338" s="145"/>
      <c r="GZ338" s="145"/>
      <c r="HA338" s="145"/>
      <c r="HB338" s="145"/>
      <c r="HC338" s="145"/>
      <c r="HD338" s="145"/>
      <c r="HE338" s="145"/>
      <c r="HF338" s="145"/>
      <c r="HG338" s="145"/>
      <c r="HH338" s="145"/>
      <c r="HI338" s="145"/>
      <c r="HJ338" s="145"/>
      <c r="HK338" s="145"/>
      <c r="HL338" s="145"/>
      <c r="HM338" s="145"/>
      <c r="HN338" s="145"/>
      <c r="HO338" s="145"/>
      <c r="HP338" s="145"/>
      <c r="HQ338" s="145"/>
      <c r="HR338" s="145"/>
      <c r="HS338" s="145"/>
      <c r="HT338" s="145"/>
      <c r="HU338" s="145"/>
      <c r="HV338" s="145"/>
      <c r="HW338" s="145"/>
      <c r="HX338" s="145"/>
      <c r="HY338" s="145"/>
      <c r="HZ338" s="145"/>
      <c r="IA338" s="145"/>
      <c r="IB338" s="145"/>
      <c r="IC338" s="145"/>
      <c r="ID338" s="145"/>
      <c r="IE338" s="145"/>
      <c r="IF338" s="145"/>
      <c r="IG338" s="145"/>
      <c r="IH338" s="145"/>
      <c r="II338" s="145"/>
      <c r="IJ338" s="145"/>
      <c r="IK338" s="145"/>
      <c r="IL338" s="145"/>
      <c r="IM338" s="145"/>
      <c r="IN338" s="145"/>
      <c r="IO338" s="145"/>
      <c r="IP338" s="145"/>
      <c r="IQ338" s="145"/>
      <c r="IR338" s="145"/>
      <c r="IS338" s="145"/>
      <c r="IT338" s="145"/>
      <c r="IU338" s="145"/>
      <c r="IV338" s="145"/>
      <c r="IW338" s="145"/>
      <c r="IX338" s="145"/>
      <c r="IY338" s="145"/>
      <c r="IZ338" s="145"/>
      <c r="JA338" s="145"/>
      <c r="JB338" s="145"/>
      <c r="JC338" s="145"/>
      <c r="JD338" s="145"/>
      <c r="JE338" s="145"/>
      <c r="JF338" s="145"/>
      <c r="JG338" s="145"/>
      <c r="JH338" s="145"/>
      <c r="JI338" s="145"/>
      <c r="JJ338" s="145"/>
      <c r="JK338" s="145"/>
      <c r="JL338" s="145"/>
      <c r="JM338" s="145"/>
      <c r="JN338" s="145"/>
      <c r="JO338" s="145"/>
      <c r="JP338" s="145"/>
      <c r="JQ338" s="145"/>
      <c r="JR338" s="145"/>
      <c r="JS338" s="145"/>
      <c r="JT338" s="145"/>
      <c r="JU338" s="145"/>
      <c r="JV338" s="145"/>
      <c r="JW338" s="145"/>
      <c r="JX338" s="145"/>
      <c r="JY338" s="145"/>
      <c r="JZ338" s="145"/>
      <c r="KA338" s="145"/>
      <c r="KB338" s="145"/>
      <c r="KC338" s="145"/>
      <c r="KD338" s="145"/>
      <c r="KE338" s="145"/>
      <c r="KF338" s="145"/>
      <c r="KG338" s="145"/>
      <c r="KH338" s="145"/>
      <c r="KI338" s="145"/>
      <c r="KJ338" s="145"/>
      <c r="KK338" s="145"/>
      <c r="KL338" s="145"/>
      <c r="KM338" s="145"/>
      <c r="KN338" s="145"/>
      <c r="KO338" s="145"/>
      <c r="KP338" s="145"/>
      <c r="KQ338" s="145"/>
      <c r="KR338" s="145"/>
      <c r="KS338" s="145"/>
      <c r="KT338" s="145"/>
      <c r="KU338" s="145"/>
      <c r="KV338" s="145"/>
      <c r="KW338" s="145"/>
      <c r="KX338" s="145"/>
      <c r="KY338" s="145"/>
      <c r="KZ338" s="145"/>
      <c r="LA338" s="145"/>
      <c r="LB338" s="145"/>
      <c r="LC338" s="145"/>
      <c r="LD338" s="145"/>
      <c r="LE338" s="145"/>
      <c r="LF338" s="145"/>
      <c r="LG338" s="145"/>
      <c r="LH338" s="145"/>
      <c r="LI338" s="145"/>
      <c r="LJ338" s="145"/>
      <c r="LK338" s="145"/>
      <c r="LL338" s="145"/>
      <c r="LM338" s="145"/>
      <c r="LN338" s="145"/>
      <c r="LO338" s="145"/>
      <c r="LP338" s="145"/>
      <c r="LQ338" s="145"/>
      <c r="LR338" s="145"/>
      <c r="LS338" s="145"/>
      <c r="LT338" s="145"/>
      <c r="LU338" s="145"/>
      <c r="LV338" s="145"/>
      <c r="LW338" s="145"/>
      <c r="LX338" s="145"/>
      <c r="LY338" s="145"/>
      <c r="LZ338" s="145"/>
      <c r="MA338" s="145"/>
      <c r="MB338" s="145"/>
      <c r="MC338" s="145"/>
      <c r="MD338" s="145"/>
      <c r="ME338" s="145"/>
      <c r="MF338" s="145"/>
      <c r="MG338" s="145"/>
      <c r="MH338" s="145"/>
      <c r="MI338" s="145"/>
      <c r="MJ338" s="145"/>
      <c r="MK338" s="145"/>
      <c r="ML338" s="145"/>
      <c r="MM338" s="145"/>
      <c r="MN338" s="145"/>
      <c r="MO338" s="145"/>
      <c r="MP338" s="145"/>
      <c r="MQ338" s="145"/>
      <c r="MR338" s="145"/>
      <c r="MS338" s="145"/>
      <c r="MT338" s="145"/>
      <c r="MU338" s="145"/>
      <c r="MV338" s="145"/>
      <c r="MW338" s="145"/>
      <c r="MX338" s="145"/>
      <c r="MY338" s="145"/>
      <c r="MZ338" s="145"/>
      <c r="NA338" s="145"/>
      <c r="NB338" s="145"/>
      <c r="NC338" s="145"/>
      <c r="ND338" s="145"/>
      <c r="NE338" s="145"/>
      <c r="NF338" s="145"/>
      <c r="NG338" s="145"/>
      <c r="NH338" s="145"/>
      <c r="NI338" s="145"/>
      <c r="NJ338" s="145"/>
      <c r="NK338" s="145"/>
      <c r="NL338" s="145"/>
      <c r="NM338" s="145"/>
      <c r="NN338" s="145"/>
      <c r="NO338" s="145"/>
      <c r="NP338" s="145"/>
      <c r="NQ338" s="145"/>
      <c r="NR338" s="145"/>
      <c r="NS338" s="145"/>
      <c r="NT338" s="145"/>
      <c r="NU338" s="145"/>
      <c r="NV338" s="145"/>
      <c r="NW338" s="145"/>
      <c r="NX338" s="145"/>
      <c r="NY338" s="145"/>
      <c r="NZ338" s="145"/>
      <c r="OA338" s="145"/>
      <c r="OB338" s="145"/>
      <c r="OC338" s="145"/>
      <c r="OD338" s="145"/>
      <c r="OE338" s="145"/>
      <c r="OF338" s="145"/>
      <c r="OG338" s="145"/>
      <c r="OH338" s="145"/>
      <c r="OI338" s="145"/>
      <c r="OJ338" s="145"/>
      <c r="OK338" s="145"/>
      <c r="OL338" s="145"/>
      <c r="OM338" s="145"/>
      <c r="ON338" s="145"/>
      <c r="OO338" s="145"/>
      <c r="OP338" s="145"/>
      <c r="OQ338" s="145"/>
      <c r="OR338" s="145"/>
      <c r="OS338" s="145"/>
      <c r="OT338" s="145"/>
      <c r="OU338" s="145"/>
      <c r="OV338" s="145"/>
      <c r="OW338" s="145"/>
      <c r="OX338" s="145"/>
      <c r="OY338" s="145"/>
      <c r="OZ338" s="145"/>
      <c r="PA338" s="145"/>
      <c r="PB338" s="145"/>
      <c r="PC338" s="145"/>
      <c r="PD338" s="145"/>
      <c r="PE338" s="145"/>
      <c r="PF338" s="145"/>
      <c r="PG338" s="145"/>
      <c r="PH338" s="145"/>
      <c r="PI338" s="145"/>
      <c r="PJ338" s="145"/>
      <c r="PK338" s="145"/>
      <c r="PL338" s="145"/>
      <c r="PM338" s="145"/>
      <c r="PN338" s="145"/>
      <c r="PO338" s="145"/>
      <c r="PP338" s="145"/>
      <c r="PQ338" s="145"/>
      <c r="PR338" s="145"/>
      <c r="PS338" s="145"/>
      <c r="PT338" s="145"/>
      <c r="PU338" s="145"/>
      <c r="PV338" s="145"/>
      <c r="PW338" s="145"/>
      <c r="PX338" s="145"/>
      <c r="PY338" s="145"/>
      <c r="PZ338" s="145"/>
      <c r="QA338" s="145"/>
      <c r="QB338" s="145"/>
      <c r="QC338" s="145"/>
      <c r="QD338" s="145"/>
      <c r="QE338" s="145"/>
      <c r="QF338" s="145"/>
      <c r="QG338" s="145"/>
      <c r="QH338" s="145"/>
      <c r="QI338" s="145"/>
      <c r="QJ338" s="145"/>
      <c r="QK338" s="145"/>
      <c r="QL338" s="145"/>
      <c r="QM338" s="145"/>
      <c r="QN338" s="145"/>
      <c r="QO338" s="145"/>
      <c r="QP338" s="145"/>
      <c r="QQ338" s="145"/>
      <c r="QR338" s="145"/>
      <c r="QS338" s="145"/>
      <c r="QT338" s="145"/>
      <c r="QU338" s="145"/>
      <c r="QV338" s="145"/>
      <c r="QW338" s="145"/>
      <c r="QX338" s="145"/>
      <c r="QY338" s="145"/>
      <c r="QZ338" s="145"/>
      <c r="RA338" s="145"/>
      <c r="RB338" s="145"/>
      <c r="RC338" s="145"/>
      <c r="RD338" s="145"/>
      <c r="RE338" s="145"/>
      <c r="RF338" s="145"/>
      <c r="RG338" s="145"/>
      <c r="RH338" s="145"/>
      <c r="RI338" s="145"/>
      <c r="RJ338" s="145"/>
      <c r="RK338" s="145"/>
      <c r="RL338" s="145"/>
      <c r="RM338" s="145"/>
      <c r="RN338" s="145"/>
      <c r="RO338" s="145"/>
      <c r="RP338" s="145"/>
      <c r="RQ338" s="145"/>
      <c r="RR338" s="145"/>
      <c r="RS338" s="145"/>
      <c r="RT338" s="145"/>
      <c r="RU338" s="145"/>
      <c r="RV338" s="145"/>
      <c r="RW338" s="145"/>
      <c r="RX338" s="145"/>
      <c r="RY338" s="145"/>
      <c r="RZ338" s="145"/>
      <c r="SA338" s="145"/>
      <c r="SB338" s="145"/>
      <c r="SC338" s="145"/>
      <c r="SD338" s="145"/>
      <c r="SE338" s="145"/>
      <c r="SF338" s="145"/>
      <c r="SG338" s="145"/>
      <c r="SH338" s="145"/>
      <c r="SI338" s="145"/>
      <c r="SJ338" s="145"/>
      <c r="SK338" s="145"/>
      <c r="SL338" s="145"/>
      <c r="SM338" s="145"/>
      <c r="SN338" s="145"/>
      <c r="SO338" s="145"/>
      <c r="SP338" s="145"/>
      <c r="SQ338" s="145"/>
      <c r="SR338" s="145"/>
      <c r="SS338" s="145"/>
      <c r="ST338" s="145"/>
      <c r="SU338" s="145"/>
      <c r="SV338" s="145"/>
      <c r="SW338" s="145"/>
      <c r="SX338" s="145"/>
      <c r="SY338" s="145"/>
      <c r="SZ338" s="145"/>
      <c r="TA338" s="145"/>
      <c r="TB338" s="145"/>
      <c r="TC338" s="145"/>
      <c r="TD338" s="145"/>
      <c r="TE338" s="145"/>
      <c r="TF338" s="145"/>
      <c r="TG338" s="145"/>
      <c r="TH338" s="145"/>
      <c r="TI338" s="145"/>
      <c r="TJ338" s="145"/>
      <c r="TK338" s="145"/>
      <c r="TL338" s="145"/>
      <c r="TM338" s="145"/>
      <c r="TN338" s="145"/>
      <c r="TO338" s="145"/>
      <c r="TP338" s="145"/>
      <c r="TQ338" s="145"/>
      <c r="TR338" s="145"/>
      <c r="TS338" s="145"/>
      <c r="TT338" s="145"/>
      <c r="TU338" s="145"/>
      <c r="TV338" s="145"/>
      <c r="TW338" s="145"/>
      <c r="TX338" s="145"/>
      <c r="TY338" s="145"/>
      <c r="TZ338" s="145"/>
      <c r="UA338" s="145"/>
      <c r="UB338" s="145"/>
      <c r="UC338" s="145"/>
      <c r="UD338" s="145"/>
      <c r="UE338" s="145"/>
      <c r="UF338" s="145"/>
      <c r="UG338" s="145"/>
      <c r="UH338" s="145"/>
      <c r="UI338" s="145"/>
      <c r="UJ338" s="145"/>
      <c r="UK338" s="145"/>
      <c r="UL338" s="145"/>
      <c r="UM338" s="145"/>
      <c r="UN338" s="145"/>
      <c r="UO338" s="145"/>
      <c r="UP338" s="145"/>
      <c r="UQ338" s="145"/>
      <c r="UR338" s="145"/>
      <c r="US338" s="145"/>
      <c r="UT338" s="145"/>
      <c r="UU338" s="145"/>
      <c r="UV338" s="145"/>
      <c r="UW338" s="145"/>
      <c r="UX338" s="145"/>
      <c r="UY338" s="145"/>
      <c r="UZ338" s="145"/>
      <c r="VA338" s="145"/>
      <c r="VB338" s="145"/>
      <c r="VC338" s="145"/>
      <c r="VD338" s="145"/>
      <c r="VE338" s="145"/>
      <c r="VF338" s="145"/>
      <c r="VG338" s="145"/>
      <c r="VH338" s="145"/>
      <c r="VI338" s="145"/>
      <c r="VJ338" s="145"/>
      <c r="VK338" s="145"/>
      <c r="VL338" s="145"/>
      <c r="VM338" s="145"/>
      <c r="VN338" s="145"/>
      <c r="VO338" s="145"/>
      <c r="VP338" s="145"/>
      <c r="VQ338" s="145"/>
      <c r="VR338" s="145"/>
      <c r="VS338" s="145"/>
      <c r="VT338" s="145"/>
      <c r="VU338" s="145"/>
      <c r="VV338" s="145"/>
      <c r="VW338" s="145"/>
      <c r="VX338" s="145"/>
      <c r="VY338" s="145"/>
      <c r="VZ338" s="145"/>
      <c r="WA338" s="145"/>
      <c r="WB338" s="145"/>
      <c r="WC338" s="145"/>
      <c r="WD338" s="145"/>
      <c r="WE338" s="145"/>
      <c r="WF338" s="145"/>
      <c r="WG338" s="145"/>
      <c r="WH338" s="145"/>
      <c r="WI338" s="145"/>
      <c r="WJ338" s="145"/>
      <c r="WK338" s="145"/>
      <c r="WL338" s="145"/>
      <c r="WM338" s="145"/>
      <c r="WN338" s="145"/>
      <c r="WO338" s="145"/>
      <c r="WP338" s="145"/>
      <c r="WQ338" s="145"/>
      <c r="WR338" s="145"/>
      <c r="WS338" s="145"/>
      <c r="WT338" s="145"/>
      <c r="WU338" s="145"/>
      <c r="WV338" s="145"/>
      <c r="WW338" s="145"/>
      <c r="WX338" s="145"/>
      <c r="WY338" s="145"/>
      <c r="WZ338" s="145"/>
      <c r="XA338" s="145"/>
      <c r="XB338" s="145"/>
      <c r="XC338" s="145"/>
      <c r="XD338" s="145"/>
      <c r="XE338" s="145"/>
      <c r="XF338" s="145"/>
      <c r="XG338" s="145"/>
      <c r="XH338" s="145"/>
      <c r="XI338" s="145"/>
      <c r="XJ338" s="145"/>
      <c r="XK338" s="145"/>
      <c r="XL338" s="145"/>
      <c r="XM338" s="145"/>
      <c r="XN338" s="145"/>
      <c r="XO338" s="145"/>
      <c r="XP338" s="145"/>
      <c r="XQ338" s="145"/>
      <c r="XR338" s="145"/>
      <c r="XS338" s="145"/>
      <c r="XT338" s="145"/>
      <c r="XU338" s="145"/>
      <c r="XV338" s="145"/>
      <c r="XW338" s="145"/>
      <c r="XX338" s="145"/>
      <c r="XY338" s="145"/>
      <c r="XZ338" s="145"/>
      <c r="YA338" s="145"/>
      <c r="YB338" s="145"/>
      <c r="YC338" s="145"/>
      <c r="YD338" s="145"/>
      <c r="YE338" s="145"/>
      <c r="YF338" s="145"/>
      <c r="YG338" s="145"/>
      <c r="YH338" s="145"/>
      <c r="YI338" s="145"/>
      <c r="YJ338" s="145"/>
      <c r="YK338" s="145"/>
      <c r="YL338" s="145"/>
      <c r="YM338" s="145"/>
      <c r="YN338" s="145"/>
      <c r="YO338" s="145"/>
      <c r="YP338" s="145"/>
      <c r="YQ338" s="145"/>
      <c r="YR338" s="145"/>
      <c r="YS338" s="145"/>
      <c r="YT338" s="145"/>
      <c r="YU338" s="145"/>
      <c r="YV338" s="145"/>
      <c r="YW338" s="145"/>
      <c r="YX338" s="145"/>
      <c r="YY338" s="145"/>
      <c r="YZ338" s="145"/>
      <c r="ZA338" s="145"/>
      <c r="ZB338" s="145"/>
      <c r="ZC338" s="145"/>
      <c r="ZD338" s="145"/>
      <c r="ZE338" s="145"/>
      <c r="ZF338" s="145"/>
      <c r="ZG338" s="145"/>
      <c r="ZH338" s="145"/>
      <c r="ZI338" s="145"/>
      <c r="ZJ338" s="145"/>
      <c r="ZK338" s="145"/>
      <c r="ZL338" s="145"/>
      <c r="ZM338" s="145"/>
      <c r="ZN338" s="145"/>
      <c r="ZO338" s="145"/>
      <c r="ZP338" s="145"/>
      <c r="ZQ338" s="145"/>
      <c r="ZR338" s="145"/>
      <c r="ZS338" s="145"/>
      <c r="ZT338" s="145"/>
      <c r="ZU338" s="145"/>
      <c r="ZV338" s="145"/>
      <c r="ZW338" s="145"/>
      <c r="ZX338" s="145"/>
      <c r="ZY338" s="145"/>
      <c r="ZZ338" s="145"/>
      <c r="AAA338" s="145"/>
      <c r="AAB338" s="145"/>
      <c r="AAC338" s="145"/>
      <c r="AAD338" s="145"/>
      <c r="AAE338" s="145"/>
      <c r="AAF338" s="145"/>
      <c r="AAG338" s="145"/>
      <c r="AAH338" s="145"/>
      <c r="AAI338" s="145"/>
      <c r="AAJ338" s="145"/>
      <c r="AAK338" s="145"/>
      <c r="AAL338" s="145"/>
      <c r="AAM338" s="145"/>
      <c r="AAN338" s="145"/>
      <c r="AAO338" s="145"/>
      <c r="AAP338" s="145"/>
      <c r="AAQ338" s="145"/>
      <c r="AAR338" s="145"/>
      <c r="AAS338" s="145"/>
      <c r="AAT338" s="145"/>
      <c r="AAU338" s="145"/>
      <c r="AAV338" s="145"/>
      <c r="AAW338" s="145"/>
      <c r="AAX338" s="145"/>
      <c r="AAY338" s="145"/>
      <c r="AAZ338" s="145"/>
      <c r="ABA338" s="145"/>
      <c r="ABB338" s="145"/>
      <c r="ABC338" s="145"/>
      <c r="ABD338" s="145"/>
      <c r="ABE338" s="145"/>
      <c r="ABF338" s="145"/>
      <c r="ABG338" s="145"/>
      <c r="ABH338" s="145"/>
      <c r="ABI338" s="145"/>
      <c r="ABJ338" s="145"/>
      <c r="ABK338" s="145"/>
      <c r="ABL338" s="145"/>
      <c r="ABM338" s="145"/>
      <c r="ABN338" s="145"/>
      <c r="ABO338" s="145"/>
      <c r="ABP338" s="145"/>
      <c r="ABQ338" s="145"/>
      <c r="ABR338" s="145"/>
      <c r="ABS338" s="145"/>
      <c r="ABT338" s="145"/>
      <c r="ABU338" s="145"/>
      <c r="ABV338" s="145"/>
      <c r="ABW338" s="145"/>
      <c r="ABX338" s="145"/>
      <c r="ABY338" s="145"/>
      <c r="ABZ338" s="145"/>
      <c r="ACA338" s="145"/>
      <c r="ACB338" s="145"/>
      <c r="ACC338" s="145"/>
      <c r="ACD338" s="145"/>
      <c r="ACE338" s="145"/>
      <c r="ACF338" s="145"/>
      <c r="ACG338" s="145"/>
      <c r="ACH338" s="145"/>
      <c r="ACI338" s="145"/>
      <c r="ACJ338" s="145"/>
      <c r="ACK338" s="145"/>
      <c r="ACL338" s="145"/>
      <c r="ACM338" s="145"/>
      <c r="ACN338" s="145"/>
      <c r="ACO338" s="145"/>
      <c r="ACP338" s="145"/>
      <c r="ACQ338" s="145"/>
      <c r="ACR338" s="145"/>
      <c r="ACS338" s="145"/>
      <c r="ACT338" s="145"/>
      <c r="ACU338" s="145"/>
      <c r="ACV338" s="145"/>
      <c r="ACW338" s="145"/>
      <c r="ACX338" s="145"/>
      <c r="ACY338" s="145"/>
      <c r="ACZ338" s="145"/>
      <c r="ADA338" s="145"/>
      <c r="ADB338" s="145"/>
      <c r="ADC338" s="145"/>
      <c r="ADD338" s="145"/>
      <c r="ADE338" s="145"/>
      <c r="ADF338" s="145"/>
      <c r="ADG338" s="145"/>
      <c r="ADH338" s="145"/>
      <c r="ADI338" s="145"/>
      <c r="ADJ338" s="145"/>
      <c r="ADK338" s="145"/>
      <c r="ADL338" s="145"/>
      <c r="ADM338" s="145"/>
      <c r="ADN338" s="145"/>
      <c r="ADO338" s="145"/>
      <c r="ADP338" s="145"/>
      <c r="ADQ338" s="145"/>
      <c r="ADR338" s="145"/>
      <c r="ADS338" s="145"/>
      <c r="ADT338" s="145"/>
      <c r="ADU338" s="145"/>
      <c r="ADV338" s="145"/>
      <c r="ADW338" s="145"/>
      <c r="ADX338" s="145"/>
      <c r="ADY338" s="145"/>
      <c r="ADZ338" s="145"/>
      <c r="AEA338" s="145"/>
      <c r="AEB338" s="145"/>
      <c r="AEC338" s="145"/>
      <c r="AED338" s="145"/>
      <c r="AEE338" s="145"/>
      <c r="AEF338" s="145"/>
      <c r="AEG338" s="145"/>
      <c r="AEH338" s="145"/>
      <c r="AEI338" s="145"/>
      <c r="AEJ338" s="145"/>
      <c r="AEK338" s="145"/>
      <c r="AEL338" s="145"/>
      <c r="AEM338" s="145"/>
      <c r="AEN338" s="145"/>
      <c r="AEO338" s="145"/>
      <c r="AEP338" s="145"/>
      <c r="AEQ338" s="145"/>
      <c r="AER338" s="145"/>
      <c r="AES338" s="145"/>
      <c r="AET338" s="145"/>
      <c r="AEU338" s="145"/>
      <c r="AEV338" s="145"/>
      <c r="AEW338" s="145"/>
      <c r="AEX338" s="145"/>
      <c r="AEY338" s="145"/>
      <c r="AEZ338" s="145"/>
      <c r="AFA338" s="145"/>
      <c r="AFB338" s="145"/>
      <c r="AFC338" s="145"/>
      <c r="AFD338" s="145"/>
      <c r="AFE338" s="145"/>
      <c r="AFF338" s="145"/>
      <c r="AFG338" s="145"/>
      <c r="AFH338" s="145"/>
      <c r="AFI338" s="145"/>
      <c r="AFJ338" s="145"/>
      <c r="AFK338" s="145"/>
      <c r="AFL338" s="145"/>
      <c r="AFM338" s="145"/>
      <c r="AFN338" s="145"/>
      <c r="AFO338" s="145"/>
      <c r="AFP338" s="145"/>
      <c r="AFQ338" s="145"/>
      <c r="AFR338" s="145"/>
      <c r="AFS338" s="145"/>
      <c r="AFT338" s="145"/>
      <c r="AFU338" s="145"/>
      <c r="AFV338" s="145"/>
      <c r="AFW338" s="145"/>
      <c r="AFX338" s="145"/>
      <c r="AFY338" s="145"/>
      <c r="AFZ338" s="145"/>
      <c r="AGA338" s="145"/>
      <c r="AGB338" s="145"/>
      <c r="AGC338" s="145"/>
      <c r="AGD338" s="145"/>
      <c r="AGE338" s="145"/>
      <c r="AGF338" s="145"/>
      <c r="AGG338" s="145"/>
      <c r="AGH338" s="145"/>
      <c r="AGI338" s="145"/>
      <c r="AGJ338" s="145"/>
      <c r="AGK338" s="145"/>
      <c r="AGL338" s="145"/>
      <c r="AGM338" s="145"/>
      <c r="AGN338" s="145"/>
      <c r="AGO338" s="145"/>
      <c r="AGP338" s="145"/>
      <c r="AGQ338" s="145"/>
      <c r="AGR338" s="145"/>
      <c r="AGS338" s="145"/>
      <c r="AGT338" s="145"/>
      <c r="AGU338" s="145"/>
      <c r="AGV338" s="145"/>
      <c r="AGW338" s="145"/>
      <c r="AGX338" s="145"/>
      <c r="AGY338" s="145"/>
      <c r="AGZ338" s="145"/>
      <c r="AHA338" s="145"/>
      <c r="AHB338" s="145"/>
      <c r="AHC338" s="145"/>
      <c r="AHD338" s="145"/>
      <c r="AHE338" s="145"/>
      <c r="AHF338" s="145"/>
      <c r="AHG338" s="145"/>
      <c r="AHH338" s="145"/>
      <c r="AHI338" s="145"/>
      <c r="AHJ338" s="145"/>
      <c r="AHK338" s="145"/>
      <c r="AHL338" s="145"/>
      <c r="AHM338" s="145"/>
      <c r="AHN338" s="145"/>
      <c r="AHO338" s="145"/>
      <c r="AHP338" s="145"/>
      <c r="AHQ338" s="145"/>
      <c r="AHR338" s="145"/>
      <c r="AHS338" s="145"/>
      <c r="AHT338" s="145"/>
      <c r="AHU338" s="145"/>
      <c r="AHV338" s="145"/>
      <c r="AHW338" s="145"/>
      <c r="AHX338" s="145"/>
      <c r="AHY338" s="145"/>
      <c r="AHZ338" s="145"/>
      <c r="AIA338" s="145"/>
      <c r="AIB338" s="145"/>
      <c r="AIC338" s="145"/>
      <c r="AID338" s="145"/>
      <c r="AIE338" s="145"/>
      <c r="AIF338" s="145"/>
      <c r="AIG338" s="145"/>
      <c r="AIH338" s="145"/>
      <c r="AII338" s="145"/>
      <c r="AIJ338" s="145"/>
      <c r="AIK338" s="145"/>
      <c r="AIL338" s="145"/>
      <c r="AIM338" s="145"/>
      <c r="AIN338" s="145"/>
      <c r="AIO338" s="145"/>
      <c r="AIP338" s="145"/>
      <c r="AIQ338" s="145"/>
      <c r="AIR338" s="145"/>
      <c r="AIS338" s="145"/>
      <c r="AIT338" s="145"/>
      <c r="AIU338" s="145"/>
      <c r="AIV338" s="145"/>
      <c r="AIW338" s="145"/>
      <c r="AIX338" s="145"/>
      <c r="AIY338" s="145"/>
      <c r="AIZ338" s="145"/>
      <c r="AJA338" s="145"/>
      <c r="AJB338" s="145"/>
      <c r="AJC338" s="145"/>
      <c r="AJD338" s="145"/>
      <c r="AJE338" s="145"/>
      <c r="AJF338" s="145"/>
      <c r="AJG338" s="145"/>
      <c r="AJH338" s="145"/>
      <c r="AJI338" s="145"/>
      <c r="AJJ338" s="145"/>
      <c r="AJK338" s="145"/>
      <c r="AJL338" s="145"/>
      <c r="AJM338" s="145"/>
      <c r="AJN338" s="145"/>
      <c r="AJO338" s="145"/>
      <c r="AJP338" s="145"/>
      <c r="AJQ338" s="145"/>
      <c r="AJR338" s="145"/>
      <c r="AJS338" s="145"/>
      <c r="AJT338" s="145"/>
      <c r="AJU338" s="145"/>
      <c r="AJV338" s="145"/>
      <c r="AJW338" s="145"/>
      <c r="AJX338" s="145"/>
      <c r="AJY338" s="145"/>
      <c r="AJZ338" s="145"/>
      <c r="AKA338" s="145"/>
      <c r="AKB338" s="145"/>
      <c r="AKC338" s="145"/>
      <c r="AKD338" s="145"/>
      <c r="AKE338" s="145"/>
      <c r="AKF338" s="145"/>
      <c r="AKG338" s="145"/>
      <c r="AKH338" s="145"/>
      <c r="AKI338" s="145"/>
      <c r="AKJ338" s="145"/>
      <c r="AKK338" s="145"/>
      <c r="AKL338" s="145"/>
      <c r="AKM338" s="145"/>
      <c r="AKN338" s="145"/>
      <c r="AKO338" s="145"/>
      <c r="AKP338" s="145"/>
      <c r="AKQ338" s="145"/>
      <c r="AKR338" s="145"/>
      <c r="AKS338" s="145"/>
      <c r="AKT338" s="145"/>
      <c r="AKU338" s="145"/>
      <c r="AKV338" s="145"/>
      <c r="AKW338" s="145"/>
      <c r="AKX338" s="145"/>
      <c r="AKY338" s="145"/>
      <c r="AKZ338" s="145"/>
      <c r="ALA338" s="145"/>
      <c r="ALB338" s="145"/>
      <c r="ALC338" s="145"/>
      <c r="ALD338" s="145"/>
      <c r="ALE338" s="145"/>
      <c r="ALF338" s="145"/>
      <c r="ALG338" s="145"/>
      <c r="ALH338" s="145"/>
      <c r="ALI338" s="145"/>
      <c r="ALJ338" s="145"/>
      <c r="ALK338" s="145"/>
      <c r="ALL338" s="145"/>
      <c r="ALM338" s="145"/>
      <c r="ALN338" s="145"/>
      <c r="ALO338" s="145"/>
      <c r="ALP338" s="145"/>
      <c r="ALQ338" s="145"/>
      <c r="ALR338" s="145"/>
      <c r="ALS338" s="145"/>
      <c r="ALT338" s="145"/>
    </row>
    <row r="339" spans="1:1008" s="114" customFormat="1" ht="33.75" customHeight="1" thickBot="1">
      <c r="A339" s="468"/>
      <c r="B339" s="469"/>
      <c r="C339" s="142">
        <f>D336</f>
        <v>0</v>
      </c>
      <c r="D339" s="136">
        <f>C339/48*100</f>
        <v>0</v>
      </c>
      <c r="E339" s="103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  <c r="CW339" s="145"/>
      <c r="CX339" s="145"/>
      <c r="CY339" s="145"/>
      <c r="CZ339" s="145"/>
      <c r="DA339" s="145"/>
      <c r="DB339" s="145"/>
      <c r="DC339" s="145"/>
      <c r="DD339" s="145"/>
      <c r="DE339" s="145"/>
      <c r="DF339" s="145"/>
      <c r="DG339" s="145"/>
      <c r="DH339" s="145"/>
      <c r="DI339" s="145"/>
      <c r="DJ339" s="145"/>
      <c r="DK339" s="145"/>
      <c r="DL339" s="145"/>
      <c r="DM339" s="145"/>
      <c r="DN339" s="145"/>
      <c r="DO339" s="145"/>
      <c r="DP339" s="145"/>
      <c r="DQ339" s="145"/>
      <c r="DR339" s="145"/>
      <c r="DS339" s="145"/>
      <c r="DT339" s="145"/>
      <c r="DU339" s="145"/>
      <c r="DV339" s="145"/>
      <c r="DW339" s="145"/>
      <c r="DX339" s="145"/>
      <c r="DY339" s="145"/>
      <c r="DZ339" s="145"/>
      <c r="EA339" s="145"/>
      <c r="EB339" s="145"/>
      <c r="EC339" s="145"/>
      <c r="ED339" s="145"/>
      <c r="EE339" s="145"/>
      <c r="EF339" s="145"/>
      <c r="EG339" s="145"/>
      <c r="EH339" s="145"/>
      <c r="EI339" s="145"/>
      <c r="EJ339" s="145"/>
      <c r="EK339" s="145"/>
      <c r="EL339" s="145"/>
      <c r="EM339" s="145"/>
      <c r="EN339" s="145"/>
      <c r="EO339" s="145"/>
      <c r="EP339" s="145"/>
      <c r="EQ339" s="145"/>
      <c r="ER339" s="145"/>
      <c r="ES339" s="145"/>
      <c r="ET339" s="145"/>
      <c r="EU339" s="145"/>
      <c r="EV339" s="145"/>
      <c r="EW339" s="145"/>
      <c r="EX339" s="145"/>
      <c r="EY339" s="145"/>
      <c r="EZ339" s="145"/>
      <c r="FA339" s="145"/>
      <c r="FB339" s="145"/>
      <c r="FC339" s="145"/>
      <c r="FD339" s="145"/>
      <c r="FE339" s="145"/>
      <c r="FF339" s="145"/>
      <c r="FG339" s="145"/>
      <c r="FH339" s="145"/>
      <c r="FI339" s="145"/>
      <c r="FJ339" s="145"/>
      <c r="FK339" s="145"/>
      <c r="FL339" s="145"/>
      <c r="FM339" s="145"/>
      <c r="FN339" s="145"/>
      <c r="FO339" s="145"/>
      <c r="FP339" s="145"/>
      <c r="FQ339" s="145"/>
      <c r="FR339" s="145"/>
      <c r="FS339" s="145"/>
      <c r="FT339" s="145"/>
      <c r="FU339" s="145"/>
      <c r="FV339" s="145"/>
      <c r="FW339" s="145"/>
      <c r="FX339" s="145"/>
      <c r="FY339" s="145"/>
      <c r="FZ339" s="145"/>
      <c r="GA339" s="145"/>
      <c r="GB339" s="145"/>
      <c r="GC339" s="145"/>
      <c r="GD339" s="145"/>
      <c r="GE339" s="145"/>
      <c r="GF339" s="145"/>
      <c r="GG339" s="145"/>
      <c r="GH339" s="145"/>
      <c r="GI339" s="145"/>
      <c r="GJ339" s="145"/>
      <c r="GK339" s="145"/>
      <c r="GL339" s="145"/>
      <c r="GM339" s="145"/>
      <c r="GN339" s="145"/>
      <c r="GO339" s="145"/>
      <c r="GP339" s="145"/>
      <c r="GQ339" s="145"/>
      <c r="GR339" s="145"/>
      <c r="GS339" s="145"/>
      <c r="GT339" s="145"/>
      <c r="GU339" s="145"/>
      <c r="GV339" s="145"/>
      <c r="GW339" s="145"/>
      <c r="GX339" s="145"/>
      <c r="GY339" s="145"/>
      <c r="GZ339" s="145"/>
      <c r="HA339" s="145"/>
      <c r="HB339" s="145"/>
      <c r="HC339" s="145"/>
      <c r="HD339" s="145"/>
      <c r="HE339" s="145"/>
      <c r="HF339" s="145"/>
      <c r="HG339" s="145"/>
      <c r="HH339" s="145"/>
      <c r="HI339" s="145"/>
      <c r="HJ339" s="145"/>
      <c r="HK339" s="145"/>
      <c r="HL339" s="145"/>
      <c r="HM339" s="145"/>
      <c r="HN339" s="145"/>
      <c r="HO339" s="145"/>
      <c r="HP339" s="145"/>
      <c r="HQ339" s="145"/>
      <c r="HR339" s="145"/>
      <c r="HS339" s="145"/>
      <c r="HT339" s="145"/>
      <c r="HU339" s="145"/>
      <c r="HV339" s="145"/>
      <c r="HW339" s="145"/>
      <c r="HX339" s="145"/>
      <c r="HY339" s="145"/>
      <c r="HZ339" s="145"/>
      <c r="IA339" s="145"/>
      <c r="IB339" s="145"/>
      <c r="IC339" s="145"/>
      <c r="ID339" s="145"/>
      <c r="IE339" s="145"/>
      <c r="IF339" s="145"/>
      <c r="IG339" s="145"/>
      <c r="IH339" s="145"/>
      <c r="II339" s="145"/>
      <c r="IJ339" s="145"/>
      <c r="IK339" s="145"/>
      <c r="IL339" s="145"/>
      <c r="IM339" s="145"/>
      <c r="IN339" s="145"/>
      <c r="IO339" s="145"/>
      <c r="IP339" s="145"/>
      <c r="IQ339" s="145"/>
      <c r="IR339" s="145"/>
      <c r="IS339" s="145"/>
      <c r="IT339" s="145"/>
      <c r="IU339" s="145"/>
      <c r="IV339" s="145"/>
      <c r="IW339" s="145"/>
      <c r="IX339" s="145"/>
      <c r="IY339" s="145"/>
      <c r="IZ339" s="145"/>
      <c r="JA339" s="145"/>
      <c r="JB339" s="145"/>
      <c r="JC339" s="145"/>
      <c r="JD339" s="145"/>
      <c r="JE339" s="145"/>
      <c r="JF339" s="145"/>
      <c r="JG339" s="145"/>
      <c r="JH339" s="145"/>
      <c r="JI339" s="145"/>
      <c r="JJ339" s="145"/>
      <c r="JK339" s="145"/>
      <c r="JL339" s="145"/>
      <c r="JM339" s="145"/>
      <c r="JN339" s="145"/>
      <c r="JO339" s="145"/>
      <c r="JP339" s="145"/>
      <c r="JQ339" s="145"/>
      <c r="JR339" s="145"/>
      <c r="JS339" s="145"/>
      <c r="JT339" s="145"/>
      <c r="JU339" s="145"/>
      <c r="JV339" s="145"/>
      <c r="JW339" s="145"/>
      <c r="JX339" s="145"/>
      <c r="JY339" s="145"/>
      <c r="JZ339" s="145"/>
      <c r="KA339" s="145"/>
      <c r="KB339" s="145"/>
      <c r="KC339" s="145"/>
      <c r="KD339" s="145"/>
      <c r="KE339" s="145"/>
      <c r="KF339" s="145"/>
      <c r="KG339" s="145"/>
      <c r="KH339" s="145"/>
      <c r="KI339" s="145"/>
      <c r="KJ339" s="145"/>
      <c r="KK339" s="145"/>
      <c r="KL339" s="145"/>
      <c r="KM339" s="145"/>
      <c r="KN339" s="145"/>
      <c r="KO339" s="145"/>
      <c r="KP339" s="145"/>
      <c r="KQ339" s="145"/>
      <c r="KR339" s="145"/>
      <c r="KS339" s="145"/>
      <c r="KT339" s="145"/>
      <c r="KU339" s="145"/>
      <c r="KV339" s="145"/>
      <c r="KW339" s="145"/>
      <c r="KX339" s="145"/>
      <c r="KY339" s="145"/>
      <c r="KZ339" s="145"/>
      <c r="LA339" s="145"/>
      <c r="LB339" s="145"/>
      <c r="LC339" s="145"/>
      <c r="LD339" s="145"/>
      <c r="LE339" s="145"/>
      <c r="LF339" s="145"/>
      <c r="LG339" s="145"/>
      <c r="LH339" s="145"/>
      <c r="LI339" s="145"/>
      <c r="LJ339" s="145"/>
      <c r="LK339" s="145"/>
      <c r="LL339" s="145"/>
      <c r="LM339" s="145"/>
      <c r="LN339" s="145"/>
      <c r="LO339" s="145"/>
      <c r="LP339" s="145"/>
      <c r="LQ339" s="145"/>
      <c r="LR339" s="145"/>
      <c r="LS339" s="145"/>
      <c r="LT339" s="145"/>
      <c r="LU339" s="145"/>
      <c r="LV339" s="145"/>
      <c r="LW339" s="145"/>
      <c r="LX339" s="145"/>
      <c r="LY339" s="145"/>
      <c r="LZ339" s="145"/>
      <c r="MA339" s="145"/>
      <c r="MB339" s="145"/>
      <c r="MC339" s="145"/>
      <c r="MD339" s="145"/>
      <c r="ME339" s="145"/>
      <c r="MF339" s="145"/>
      <c r="MG339" s="145"/>
      <c r="MH339" s="145"/>
      <c r="MI339" s="145"/>
      <c r="MJ339" s="145"/>
      <c r="MK339" s="145"/>
      <c r="ML339" s="145"/>
      <c r="MM339" s="145"/>
      <c r="MN339" s="145"/>
      <c r="MO339" s="145"/>
      <c r="MP339" s="145"/>
      <c r="MQ339" s="145"/>
      <c r="MR339" s="145"/>
      <c r="MS339" s="145"/>
      <c r="MT339" s="145"/>
      <c r="MU339" s="145"/>
      <c r="MV339" s="145"/>
      <c r="MW339" s="145"/>
      <c r="MX339" s="145"/>
      <c r="MY339" s="145"/>
      <c r="MZ339" s="145"/>
      <c r="NA339" s="145"/>
      <c r="NB339" s="145"/>
      <c r="NC339" s="145"/>
      <c r="ND339" s="145"/>
      <c r="NE339" s="145"/>
      <c r="NF339" s="145"/>
      <c r="NG339" s="145"/>
      <c r="NH339" s="145"/>
      <c r="NI339" s="145"/>
      <c r="NJ339" s="145"/>
      <c r="NK339" s="145"/>
      <c r="NL339" s="145"/>
      <c r="NM339" s="145"/>
      <c r="NN339" s="145"/>
      <c r="NO339" s="145"/>
      <c r="NP339" s="145"/>
      <c r="NQ339" s="145"/>
      <c r="NR339" s="145"/>
      <c r="NS339" s="145"/>
      <c r="NT339" s="145"/>
      <c r="NU339" s="145"/>
      <c r="NV339" s="145"/>
      <c r="NW339" s="145"/>
      <c r="NX339" s="145"/>
      <c r="NY339" s="145"/>
      <c r="NZ339" s="145"/>
      <c r="OA339" s="145"/>
      <c r="OB339" s="145"/>
      <c r="OC339" s="145"/>
      <c r="OD339" s="145"/>
      <c r="OE339" s="145"/>
      <c r="OF339" s="145"/>
      <c r="OG339" s="145"/>
      <c r="OH339" s="145"/>
      <c r="OI339" s="145"/>
      <c r="OJ339" s="145"/>
      <c r="OK339" s="145"/>
      <c r="OL339" s="145"/>
      <c r="OM339" s="145"/>
      <c r="ON339" s="145"/>
      <c r="OO339" s="145"/>
      <c r="OP339" s="145"/>
      <c r="OQ339" s="145"/>
      <c r="OR339" s="145"/>
      <c r="OS339" s="145"/>
      <c r="OT339" s="145"/>
      <c r="OU339" s="145"/>
      <c r="OV339" s="145"/>
      <c r="OW339" s="145"/>
      <c r="OX339" s="145"/>
      <c r="OY339" s="145"/>
      <c r="OZ339" s="145"/>
      <c r="PA339" s="145"/>
      <c r="PB339" s="145"/>
      <c r="PC339" s="145"/>
      <c r="PD339" s="145"/>
      <c r="PE339" s="145"/>
      <c r="PF339" s="145"/>
      <c r="PG339" s="145"/>
      <c r="PH339" s="145"/>
      <c r="PI339" s="145"/>
      <c r="PJ339" s="145"/>
      <c r="PK339" s="145"/>
      <c r="PL339" s="145"/>
      <c r="PM339" s="145"/>
      <c r="PN339" s="145"/>
      <c r="PO339" s="145"/>
      <c r="PP339" s="145"/>
      <c r="PQ339" s="145"/>
      <c r="PR339" s="145"/>
      <c r="PS339" s="145"/>
      <c r="PT339" s="145"/>
      <c r="PU339" s="145"/>
      <c r="PV339" s="145"/>
      <c r="PW339" s="145"/>
      <c r="PX339" s="145"/>
      <c r="PY339" s="145"/>
      <c r="PZ339" s="145"/>
      <c r="QA339" s="145"/>
      <c r="QB339" s="145"/>
      <c r="QC339" s="145"/>
      <c r="QD339" s="145"/>
      <c r="QE339" s="145"/>
      <c r="QF339" s="145"/>
      <c r="QG339" s="145"/>
      <c r="QH339" s="145"/>
      <c r="QI339" s="145"/>
      <c r="QJ339" s="145"/>
      <c r="QK339" s="145"/>
      <c r="QL339" s="145"/>
      <c r="QM339" s="145"/>
      <c r="QN339" s="145"/>
      <c r="QO339" s="145"/>
      <c r="QP339" s="145"/>
      <c r="QQ339" s="145"/>
      <c r="QR339" s="145"/>
      <c r="QS339" s="145"/>
      <c r="QT339" s="145"/>
      <c r="QU339" s="145"/>
      <c r="QV339" s="145"/>
      <c r="QW339" s="145"/>
      <c r="QX339" s="145"/>
      <c r="QY339" s="145"/>
      <c r="QZ339" s="145"/>
      <c r="RA339" s="145"/>
      <c r="RB339" s="145"/>
      <c r="RC339" s="145"/>
      <c r="RD339" s="145"/>
      <c r="RE339" s="145"/>
      <c r="RF339" s="145"/>
      <c r="RG339" s="145"/>
      <c r="RH339" s="145"/>
      <c r="RI339" s="145"/>
      <c r="RJ339" s="145"/>
      <c r="RK339" s="145"/>
      <c r="RL339" s="145"/>
      <c r="RM339" s="145"/>
      <c r="RN339" s="145"/>
      <c r="RO339" s="145"/>
      <c r="RP339" s="145"/>
      <c r="RQ339" s="145"/>
      <c r="RR339" s="145"/>
      <c r="RS339" s="145"/>
      <c r="RT339" s="145"/>
      <c r="RU339" s="145"/>
      <c r="RV339" s="145"/>
      <c r="RW339" s="145"/>
      <c r="RX339" s="145"/>
      <c r="RY339" s="145"/>
      <c r="RZ339" s="145"/>
      <c r="SA339" s="145"/>
      <c r="SB339" s="145"/>
      <c r="SC339" s="145"/>
      <c r="SD339" s="145"/>
      <c r="SE339" s="145"/>
      <c r="SF339" s="145"/>
      <c r="SG339" s="145"/>
      <c r="SH339" s="145"/>
      <c r="SI339" s="145"/>
      <c r="SJ339" s="145"/>
      <c r="SK339" s="145"/>
      <c r="SL339" s="145"/>
      <c r="SM339" s="145"/>
      <c r="SN339" s="145"/>
      <c r="SO339" s="145"/>
      <c r="SP339" s="145"/>
      <c r="SQ339" s="145"/>
      <c r="SR339" s="145"/>
      <c r="SS339" s="145"/>
      <c r="ST339" s="145"/>
      <c r="SU339" s="145"/>
      <c r="SV339" s="145"/>
      <c r="SW339" s="145"/>
      <c r="SX339" s="145"/>
      <c r="SY339" s="145"/>
      <c r="SZ339" s="145"/>
      <c r="TA339" s="145"/>
      <c r="TB339" s="145"/>
      <c r="TC339" s="145"/>
      <c r="TD339" s="145"/>
      <c r="TE339" s="145"/>
      <c r="TF339" s="145"/>
      <c r="TG339" s="145"/>
      <c r="TH339" s="145"/>
      <c r="TI339" s="145"/>
      <c r="TJ339" s="145"/>
      <c r="TK339" s="145"/>
      <c r="TL339" s="145"/>
      <c r="TM339" s="145"/>
      <c r="TN339" s="145"/>
      <c r="TO339" s="145"/>
      <c r="TP339" s="145"/>
      <c r="TQ339" s="145"/>
      <c r="TR339" s="145"/>
      <c r="TS339" s="145"/>
      <c r="TT339" s="145"/>
      <c r="TU339" s="145"/>
      <c r="TV339" s="145"/>
      <c r="TW339" s="145"/>
      <c r="TX339" s="145"/>
      <c r="TY339" s="145"/>
      <c r="TZ339" s="145"/>
      <c r="UA339" s="145"/>
      <c r="UB339" s="145"/>
      <c r="UC339" s="145"/>
      <c r="UD339" s="145"/>
      <c r="UE339" s="145"/>
      <c r="UF339" s="145"/>
      <c r="UG339" s="145"/>
      <c r="UH339" s="145"/>
      <c r="UI339" s="145"/>
      <c r="UJ339" s="145"/>
      <c r="UK339" s="145"/>
      <c r="UL339" s="145"/>
      <c r="UM339" s="145"/>
      <c r="UN339" s="145"/>
      <c r="UO339" s="145"/>
      <c r="UP339" s="145"/>
      <c r="UQ339" s="145"/>
      <c r="UR339" s="145"/>
      <c r="US339" s="145"/>
      <c r="UT339" s="145"/>
      <c r="UU339" s="145"/>
      <c r="UV339" s="145"/>
      <c r="UW339" s="145"/>
      <c r="UX339" s="145"/>
      <c r="UY339" s="145"/>
      <c r="UZ339" s="145"/>
      <c r="VA339" s="145"/>
      <c r="VB339" s="145"/>
      <c r="VC339" s="145"/>
      <c r="VD339" s="145"/>
      <c r="VE339" s="145"/>
      <c r="VF339" s="145"/>
      <c r="VG339" s="145"/>
      <c r="VH339" s="145"/>
      <c r="VI339" s="145"/>
      <c r="VJ339" s="145"/>
      <c r="VK339" s="145"/>
      <c r="VL339" s="145"/>
      <c r="VM339" s="145"/>
      <c r="VN339" s="145"/>
      <c r="VO339" s="145"/>
      <c r="VP339" s="145"/>
      <c r="VQ339" s="145"/>
      <c r="VR339" s="145"/>
      <c r="VS339" s="145"/>
      <c r="VT339" s="145"/>
      <c r="VU339" s="145"/>
      <c r="VV339" s="145"/>
      <c r="VW339" s="145"/>
      <c r="VX339" s="145"/>
      <c r="VY339" s="145"/>
      <c r="VZ339" s="145"/>
      <c r="WA339" s="145"/>
      <c r="WB339" s="145"/>
      <c r="WC339" s="145"/>
      <c r="WD339" s="145"/>
      <c r="WE339" s="145"/>
      <c r="WF339" s="145"/>
      <c r="WG339" s="145"/>
      <c r="WH339" s="145"/>
      <c r="WI339" s="145"/>
      <c r="WJ339" s="145"/>
      <c r="WK339" s="145"/>
      <c r="WL339" s="145"/>
      <c r="WM339" s="145"/>
      <c r="WN339" s="145"/>
      <c r="WO339" s="145"/>
      <c r="WP339" s="145"/>
      <c r="WQ339" s="145"/>
      <c r="WR339" s="145"/>
      <c r="WS339" s="145"/>
      <c r="WT339" s="145"/>
      <c r="WU339" s="145"/>
      <c r="WV339" s="145"/>
      <c r="WW339" s="145"/>
      <c r="WX339" s="145"/>
      <c r="WY339" s="145"/>
      <c r="WZ339" s="145"/>
      <c r="XA339" s="145"/>
      <c r="XB339" s="145"/>
      <c r="XC339" s="145"/>
      <c r="XD339" s="145"/>
      <c r="XE339" s="145"/>
      <c r="XF339" s="145"/>
      <c r="XG339" s="145"/>
      <c r="XH339" s="145"/>
      <c r="XI339" s="145"/>
      <c r="XJ339" s="145"/>
      <c r="XK339" s="145"/>
      <c r="XL339" s="145"/>
      <c r="XM339" s="145"/>
      <c r="XN339" s="145"/>
      <c r="XO339" s="145"/>
      <c r="XP339" s="145"/>
      <c r="XQ339" s="145"/>
      <c r="XR339" s="145"/>
      <c r="XS339" s="145"/>
      <c r="XT339" s="145"/>
      <c r="XU339" s="145"/>
      <c r="XV339" s="145"/>
      <c r="XW339" s="145"/>
      <c r="XX339" s="145"/>
      <c r="XY339" s="145"/>
      <c r="XZ339" s="145"/>
      <c r="YA339" s="145"/>
      <c r="YB339" s="145"/>
      <c r="YC339" s="145"/>
      <c r="YD339" s="145"/>
      <c r="YE339" s="145"/>
      <c r="YF339" s="145"/>
      <c r="YG339" s="145"/>
      <c r="YH339" s="145"/>
      <c r="YI339" s="145"/>
      <c r="YJ339" s="145"/>
      <c r="YK339" s="145"/>
      <c r="YL339" s="145"/>
      <c r="YM339" s="145"/>
      <c r="YN339" s="145"/>
      <c r="YO339" s="145"/>
      <c r="YP339" s="145"/>
      <c r="YQ339" s="145"/>
      <c r="YR339" s="145"/>
      <c r="YS339" s="145"/>
      <c r="YT339" s="145"/>
      <c r="YU339" s="145"/>
      <c r="YV339" s="145"/>
      <c r="YW339" s="145"/>
      <c r="YX339" s="145"/>
      <c r="YY339" s="145"/>
      <c r="YZ339" s="145"/>
      <c r="ZA339" s="145"/>
      <c r="ZB339" s="145"/>
      <c r="ZC339" s="145"/>
      <c r="ZD339" s="145"/>
      <c r="ZE339" s="145"/>
      <c r="ZF339" s="145"/>
      <c r="ZG339" s="145"/>
      <c r="ZH339" s="145"/>
      <c r="ZI339" s="145"/>
      <c r="ZJ339" s="145"/>
      <c r="ZK339" s="145"/>
      <c r="ZL339" s="145"/>
      <c r="ZM339" s="145"/>
      <c r="ZN339" s="145"/>
      <c r="ZO339" s="145"/>
      <c r="ZP339" s="145"/>
      <c r="ZQ339" s="145"/>
      <c r="ZR339" s="145"/>
      <c r="ZS339" s="145"/>
      <c r="ZT339" s="145"/>
      <c r="ZU339" s="145"/>
      <c r="ZV339" s="145"/>
      <c r="ZW339" s="145"/>
      <c r="ZX339" s="145"/>
      <c r="ZY339" s="145"/>
      <c r="ZZ339" s="145"/>
      <c r="AAA339" s="145"/>
      <c r="AAB339" s="145"/>
      <c r="AAC339" s="145"/>
      <c r="AAD339" s="145"/>
      <c r="AAE339" s="145"/>
      <c r="AAF339" s="145"/>
      <c r="AAG339" s="145"/>
      <c r="AAH339" s="145"/>
      <c r="AAI339" s="145"/>
      <c r="AAJ339" s="145"/>
      <c r="AAK339" s="145"/>
      <c r="AAL339" s="145"/>
      <c r="AAM339" s="145"/>
      <c r="AAN339" s="145"/>
      <c r="AAO339" s="145"/>
      <c r="AAP339" s="145"/>
      <c r="AAQ339" s="145"/>
      <c r="AAR339" s="145"/>
      <c r="AAS339" s="145"/>
      <c r="AAT339" s="145"/>
      <c r="AAU339" s="145"/>
      <c r="AAV339" s="145"/>
      <c r="AAW339" s="145"/>
      <c r="AAX339" s="145"/>
      <c r="AAY339" s="145"/>
      <c r="AAZ339" s="145"/>
      <c r="ABA339" s="145"/>
      <c r="ABB339" s="145"/>
      <c r="ABC339" s="145"/>
      <c r="ABD339" s="145"/>
      <c r="ABE339" s="145"/>
      <c r="ABF339" s="145"/>
      <c r="ABG339" s="145"/>
      <c r="ABH339" s="145"/>
      <c r="ABI339" s="145"/>
      <c r="ABJ339" s="145"/>
      <c r="ABK339" s="145"/>
      <c r="ABL339" s="145"/>
      <c r="ABM339" s="145"/>
      <c r="ABN339" s="145"/>
      <c r="ABO339" s="145"/>
      <c r="ABP339" s="145"/>
      <c r="ABQ339" s="145"/>
      <c r="ABR339" s="145"/>
      <c r="ABS339" s="145"/>
      <c r="ABT339" s="145"/>
      <c r="ABU339" s="145"/>
      <c r="ABV339" s="145"/>
      <c r="ABW339" s="145"/>
      <c r="ABX339" s="145"/>
      <c r="ABY339" s="145"/>
      <c r="ABZ339" s="145"/>
      <c r="ACA339" s="145"/>
      <c r="ACB339" s="145"/>
      <c r="ACC339" s="145"/>
      <c r="ACD339" s="145"/>
      <c r="ACE339" s="145"/>
      <c r="ACF339" s="145"/>
      <c r="ACG339" s="145"/>
      <c r="ACH339" s="145"/>
      <c r="ACI339" s="145"/>
      <c r="ACJ339" s="145"/>
      <c r="ACK339" s="145"/>
      <c r="ACL339" s="145"/>
      <c r="ACM339" s="145"/>
      <c r="ACN339" s="145"/>
      <c r="ACO339" s="145"/>
      <c r="ACP339" s="145"/>
      <c r="ACQ339" s="145"/>
      <c r="ACR339" s="145"/>
      <c r="ACS339" s="145"/>
      <c r="ACT339" s="145"/>
      <c r="ACU339" s="145"/>
      <c r="ACV339" s="145"/>
      <c r="ACW339" s="145"/>
      <c r="ACX339" s="145"/>
      <c r="ACY339" s="145"/>
      <c r="ACZ339" s="145"/>
      <c r="ADA339" s="145"/>
      <c r="ADB339" s="145"/>
      <c r="ADC339" s="145"/>
      <c r="ADD339" s="145"/>
      <c r="ADE339" s="145"/>
      <c r="ADF339" s="145"/>
      <c r="ADG339" s="145"/>
      <c r="ADH339" s="145"/>
      <c r="ADI339" s="145"/>
      <c r="ADJ339" s="145"/>
      <c r="ADK339" s="145"/>
      <c r="ADL339" s="145"/>
      <c r="ADM339" s="145"/>
      <c r="ADN339" s="145"/>
      <c r="ADO339" s="145"/>
      <c r="ADP339" s="145"/>
      <c r="ADQ339" s="145"/>
      <c r="ADR339" s="145"/>
      <c r="ADS339" s="145"/>
      <c r="ADT339" s="145"/>
      <c r="ADU339" s="145"/>
      <c r="ADV339" s="145"/>
      <c r="ADW339" s="145"/>
      <c r="ADX339" s="145"/>
      <c r="ADY339" s="145"/>
      <c r="ADZ339" s="145"/>
      <c r="AEA339" s="145"/>
      <c r="AEB339" s="145"/>
      <c r="AEC339" s="145"/>
      <c r="AED339" s="145"/>
      <c r="AEE339" s="145"/>
      <c r="AEF339" s="145"/>
      <c r="AEG339" s="145"/>
      <c r="AEH339" s="145"/>
      <c r="AEI339" s="145"/>
      <c r="AEJ339" s="145"/>
      <c r="AEK339" s="145"/>
      <c r="AEL339" s="145"/>
      <c r="AEM339" s="145"/>
      <c r="AEN339" s="145"/>
      <c r="AEO339" s="145"/>
      <c r="AEP339" s="145"/>
      <c r="AEQ339" s="145"/>
      <c r="AER339" s="145"/>
      <c r="AES339" s="145"/>
      <c r="AET339" s="145"/>
      <c r="AEU339" s="145"/>
      <c r="AEV339" s="145"/>
      <c r="AEW339" s="145"/>
      <c r="AEX339" s="145"/>
      <c r="AEY339" s="145"/>
      <c r="AEZ339" s="145"/>
      <c r="AFA339" s="145"/>
      <c r="AFB339" s="145"/>
      <c r="AFC339" s="145"/>
      <c r="AFD339" s="145"/>
      <c r="AFE339" s="145"/>
      <c r="AFF339" s="145"/>
      <c r="AFG339" s="145"/>
      <c r="AFH339" s="145"/>
      <c r="AFI339" s="145"/>
      <c r="AFJ339" s="145"/>
      <c r="AFK339" s="145"/>
      <c r="AFL339" s="145"/>
      <c r="AFM339" s="145"/>
      <c r="AFN339" s="145"/>
      <c r="AFO339" s="145"/>
      <c r="AFP339" s="145"/>
      <c r="AFQ339" s="145"/>
      <c r="AFR339" s="145"/>
      <c r="AFS339" s="145"/>
      <c r="AFT339" s="145"/>
      <c r="AFU339" s="145"/>
      <c r="AFV339" s="145"/>
      <c r="AFW339" s="145"/>
      <c r="AFX339" s="145"/>
      <c r="AFY339" s="145"/>
      <c r="AFZ339" s="145"/>
      <c r="AGA339" s="145"/>
      <c r="AGB339" s="145"/>
      <c r="AGC339" s="145"/>
      <c r="AGD339" s="145"/>
      <c r="AGE339" s="145"/>
      <c r="AGF339" s="145"/>
      <c r="AGG339" s="145"/>
      <c r="AGH339" s="145"/>
      <c r="AGI339" s="145"/>
      <c r="AGJ339" s="145"/>
      <c r="AGK339" s="145"/>
      <c r="AGL339" s="145"/>
      <c r="AGM339" s="145"/>
      <c r="AGN339" s="145"/>
      <c r="AGO339" s="145"/>
      <c r="AGP339" s="145"/>
      <c r="AGQ339" s="145"/>
      <c r="AGR339" s="145"/>
      <c r="AGS339" s="145"/>
      <c r="AGT339" s="145"/>
      <c r="AGU339" s="145"/>
      <c r="AGV339" s="145"/>
      <c r="AGW339" s="145"/>
      <c r="AGX339" s="145"/>
      <c r="AGY339" s="145"/>
      <c r="AGZ339" s="145"/>
      <c r="AHA339" s="145"/>
      <c r="AHB339" s="145"/>
      <c r="AHC339" s="145"/>
      <c r="AHD339" s="145"/>
      <c r="AHE339" s="145"/>
      <c r="AHF339" s="145"/>
      <c r="AHG339" s="145"/>
      <c r="AHH339" s="145"/>
      <c r="AHI339" s="145"/>
      <c r="AHJ339" s="145"/>
      <c r="AHK339" s="145"/>
      <c r="AHL339" s="145"/>
      <c r="AHM339" s="145"/>
      <c r="AHN339" s="145"/>
      <c r="AHO339" s="145"/>
      <c r="AHP339" s="145"/>
      <c r="AHQ339" s="145"/>
      <c r="AHR339" s="145"/>
      <c r="AHS339" s="145"/>
      <c r="AHT339" s="145"/>
      <c r="AHU339" s="145"/>
      <c r="AHV339" s="145"/>
      <c r="AHW339" s="145"/>
      <c r="AHX339" s="145"/>
      <c r="AHY339" s="145"/>
      <c r="AHZ339" s="145"/>
      <c r="AIA339" s="145"/>
      <c r="AIB339" s="145"/>
      <c r="AIC339" s="145"/>
      <c r="AID339" s="145"/>
      <c r="AIE339" s="145"/>
      <c r="AIF339" s="145"/>
      <c r="AIG339" s="145"/>
      <c r="AIH339" s="145"/>
      <c r="AII339" s="145"/>
      <c r="AIJ339" s="145"/>
      <c r="AIK339" s="145"/>
      <c r="AIL339" s="145"/>
      <c r="AIM339" s="145"/>
      <c r="AIN339" s="145"/>
      <c r="AIO339" s="145"/>
      <c r="AIP339" s="145"/>
      <c r="AIQ339" s="145"/>
      <c r="AIR339" s="145"/>
      <c r="AIS339" s="145"/>
      <c r="AIT339" s="145"/>
      <c r="AIU339" s="145"/>
      <c r="AIV339" s="145"/>
      <c r="AIW339" s="145"/>
      <c r="AIX339" s="145"/>
      <c r="AIY339" s="145"/>
      <c r="AIZ339" s="145"/>
      <c r="AJA339" s="145"/>
      <c r="AJB339" s="145"/>
      <c r="AJC339" s="145"/>
      <c r="AJD339" s="145"/>
      <c r="AJE339" s="145"/>
      <c r="AJF339" s="145"/>
      <c r="AJG339" s="145"/>
      <c r="AJH339" s="145"/>
      <c r="AJI339" s="145"/>
      <c r="AJJ339" s="145"/>
      <c r="AJK339" s="145"/>
      <c r="AJL339" s="145"/>
      <c r="AJM339" s="145"/>
      <c r="AJN339" s="145"/>
      <c r="AJO339" s="145"/>
      <c r="AJP339" s="145"/>
      <c r="AJQ339" s="145"/>
      <c r="AJR339" s="145"/>
      <c r="AJS339" s="145"/>
      <c r="AJT339" s="145"/>
      <c r="AJU339" s="145"/>
      <c r="AJV339" s="145"/>
      <c r="AJW339" s="145"/>
      <c r="AJX339" s="145"/>
      <c r="AJY339" s="145"/>
      <c r="AJZ339" s="145"/>
      <c r="AKA339" s="145"/>
      <c r="AKB339" s="145"/>
      <c r="AKC339" s="145"/>
      <c r="AKD339" s="145"/>
      <c r="AKE339" s="145"/>
      <c r="AKF339" s="145"/>
      <c r="AKG339" s="145"/>
      <c r="AKH339" s="145"/>
      <c r="AKI339" s="145"/>
      <c r="AKJ339" s="145"/>
      <c r="AKK339" s="145"/>
      <c r="AKL339" s="145"/>
      <c r="AKM339" s="145"/>
      <c r="AKN339" s="145"/>
      <c r="AKO339" s="145"/>
      <c r="AKP339" s="145"/>
      <c r="AKQ339" s="145"/>
      <c r="AKR339" s="145"/>
      <c r="AKS339" s="145"/>
      <c r="AKT339" s="145"/>
      <c r="AKU339" s="145"/>
      <c r="AKV339" s="145"/>
      <c r="AKW339" s="145"/>
      <c r="AKX339" s="145"/>
      <c r="AKY339" s="145"/>
      <c r="AKZ339" s="145"/>
      <c r="ALA339" s="145"/>
      <c r="ALB339" s="145"/>
      <c r="ALC339" s="145"/>
      <c r="ALD339" s="145"/>
      <c r="ALE339" s="145"/>
      <c r="ALF339" s="145"/>
      <c r="ALG339" s="145"/>
      <c r="ALH339" s="145"/>
      <c r="ALI339" s="145"/>
      <c r="ALJ339" s="145"/>
      <c r="ALK339" s="145"/>
      <c r="ALL339" s="145"/>
      <c r="ALM339" s="145"/>
      <c r="ALN339" s="145"/>
      <c r="ALO339" s="145"/>
      <c r="ALP339" s="145"/>
      <c r="ALQ339" s="145"/>
      <c r="ALR339" s="145"/>
      <c r="ALS339" s="145"/>
      <c r="ALT339" s="145"/>
    </row>
    <row r="340" spans="1:1008" s="114" customFormat="1" ht="33.75" customHeight="1" thickBot="1">
      <c r="A340" s="470"/>
      <c r="B340" s="458"/>
      <c r="C340" s="458"/>
      <c r="D340" s="459"/>
      <c r="E340" s="103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  <c r="CW340" s="145"/>
      <c r="CX340" s="145"/>
      <c r="CY340" s="145"/>
      <c r="CZ340" s="145"/>
      <c r="DA340" s="145"/>
      <c r="DB340" s="145"/>
      <c r="DC340" s="145"/>
      <c r="DD340" s="145"/>
      <c r="DE340" s="145"/>
      <c r="DF340" s="145"/>
      <c r="DG340" s="145"/>
      <c r="DH340" s="145"/>
      <c r="DI340" s="145"/>
      <c r="DJ340" s="145"/>
      <c r="DK340" s="145"/>
      <c r="DL340" s="145"/>
      <c r="DM340" s="145"/>
      <c r="DN340" s="145"/>
      <c r="DO340" s="145"/>
      <c r="DP340" s="145"/>
      <c r="DQ340" s="145"/>
      <c r="DR340" s="145"/>
      <c r="DS340" s="145"/>
      <c r="DT340" s="145"/>
      <c r="DU340" s="145"/>
      <c r="DV340" s="145"/>
      <c r="DW340" s="145"/>
      <c r="DX340" s="145"/>
      <c r="DY340" s="145"/>
      <c r="DZ340" s="145"/>
      <c r="EA340" s="145"/>
      <c r="EB340" s="145"/>
      <c r="EC340" s="145"/>
      <c r="ED340" s="145"/>
      <c r="EE340" s="145"/>
      <c r="EF340" s="145"/>
      <c r="EG340" s="145"/>
      <c r="EH340" s="145"/>
      <c r="EI340" s="145"/>
      <c r="EJ340" s="145"/>
      <c r="EK340" s="145"/>
      <c r="EL340" s="145"/>
      <c r="EM340" s="145"/>
      <c r="EN340" s="145"/>
      <c r="EO340" s="145"/>
      <c r="EP340" s="145"/>
      <c r="EQ340" s="145"/>
      <c r="ER340" s="145"/>
      <c r="ES340" s="145"/>
      <c r="ET340" s="145"/>
      <c r="EU340" s="145"/>
      <c r="EV340" s="145"/>
      <c r="EW340" s="145"/>
      <c r="EX340" s="145"/>
      <c r="EY340" s="145"/>
      <c r="EZ340" s="145"/>
      <c r="FA340" s="145"/>
      <c r="FB340" s="145"/>
      <c r="FC340" s="145"/>
      <c r="FD340" s="145"/>
      <c r="FE340" s="145"/>
      <c r="FF340" s="145"/>
      <c r="FG340" s="145"/>
      <c r="FH340" s="145"/>
      <c r="FI340" s="145"/>
      <c r="FJ340" s="145"/>
      <c r="FK340" s="145"/>
      <c r="FL340" s="145"/>
      <c r="FM340" s="145"/>
      <c r="FN340" s="145"/>
      <c r="FO340" s="145"/>
      <c r="FP340" s="145"/>
      <c r="FQ340" s="145"/>
      <c r="FR340" s="145"/>
      <c r="FS340" s="145"/>
      <c r="FT340" s="145"/>
      <c r="FU340" s="145"/>
      <c r="FV340" s="145"/>
      <c r="FW340" s="145"/>
      <c r="FX340" s="145"/>
      <c r="FY340" s="145"/>
      <c r="FZ340" s="145"/>
      <c r="GA340" s="145"/>
      <c r="GB340" s="145"/>
      <c r="GC340" s="145"/>
      <c r="GD340" s="145"/>
      <c r="GE340" s="145"/>
      <c r="GF340" s="145"/>
      <c r="GG340" s="145"/>
      <c r="GH340" s="145"/>
      <c r="GI340" s="145"/>
      <c r="GJ340" s="145"/>
      <c r="GK340" s="145"/>
      <c r="GL340" s="145"/>
      <c r="GM340" s="145"/>
      <c r="GN340" s="145"/>
      <c r="GO340" s="145"/>
      <c r="GP340" s="145"/>
      <c r="GQ340" s="145"/>
      <c r="GR340" s="145"/>
      <c r="GS340" s="145"/>
      <c r="GT340" s="145"/>
      <c r="GU340" s="145"/>
      <c r="GV340" s="145"/>
      <c r="GW340" s="145"/>
      <c r="GX340" s="145"/>
      <c r="GY340" s="145"/>
      <c r="GZ340" s="145"/>
      <c r="HA340" s="145"/>
      <c r="HB340" s="145"/>
      <c r="HC340" s="145"/>
      <c r="HD340" s="145"/>
      <c r="HE340" s="145"/>
      <c r="HF340" s="145"/>
      <c r="HG340" s="145"/>
      <c r="HH340" s="145"/>
      <c r="HI340" s="145"/>
      <c r="HJ340" s="145"/>
      <c r="HK340" s="145"/>
      <c r="HL340" s="145"/>
      <c r="HM340" s="145"/>
      <c r="HN340" s="145"/>
      <c r="HO340" s="145"/>
      <c r="HP340" s="145"/>
      <c r="HQ340" s="145"/>
      <c r="HR340" s="145"/>
      <c r="HS340" s="145"/>
      <c r="HT340" s="145"/>
      <c r="HU340" s="145"/>
      <c r="HV340" s="145"/>
      <c r="HW340" s="145"/>
      <c r="HX340" s="145"/>
      <c r="HY340" s="145"/>
      <c r="HZ340" s="145"/>
      <c r="IA340" s="145"/>
      <c r="IB340" s="145"/>
      <c r="IC340" s="145"/>
      <c r="ID340" s="145"/>
      <c r="IE340" s="145"/>
      <c r="IF340" s="145"/>
      <c r="IG340" s="145"/>
      <c r="IH340" s="145"/>
      <c r="II340" s="145"/>
      <c r="IJ340" s="145"/>
      <c r="IK340" s="145"/>
      <c r="IL340" s="145"/>
      <c r="IM340" s="145"/>
      <c r="IN340" s="145"/>
      <c r="IO340" s="145"/>
      <c r="IP340" s="145"/>
      <c r="IQ340" s="145"/>
      <c r="IR340" s="145"/>
      <c r="IS340" s="145"/>
      <c r="IT340" s="145"/>
      <c r="IU340" s="145"/>
      <c r="IV340" s="145"/>
      <c r="IW340" s="145"/>
      <c r="IX340" s="145"/>
      <c r="IY340" s="145"/>
      <c r="IZ340" s="145"/>
      <c r="JA340" s="145"/>
      <c r="JB340" s="145"/>
      <c r="JC340" s="145"/>
      <c r="JD340" s="145"/>
      <c r="JE340" s="145"/>
      <c r="JF340" s="145"/>
      <c r="JG340" s="145"/>
      <c r="JH340" s="145"/>
      <c r="JI340" s="145"/>
      <c r="JJ340" s="145"/>
      <c r="JK340" s="145"/>
      <c r="JL340" s="145"/>
      <c r="JM340" s="145"/>
      <c r="JN340" s="145"/>
      <c r="JO340" s="145"/>
      <c r="JP340" s="145"/>
      <c r="JQ340" s="145"/>
      <c r="JR340" s="145"/>
      <c r="JS340" s="145"/>
      <c r="JT340" s="145"/>
      <c r="JU340" s="145"/>
      <c r="JV340" s="145"/>
      <c r="JW340" s="145"/>
      <c r="JX340" s="145"/>
      <c r="JY340" s="145"/>
      <c r="JZ340" s="145"/>
      <c r="KA340" s="145"/>
      <c r="KB340" s="145"/>
      <c r="KC340" s="145"/>
      <c r="KD340" s="145"/>
      <c r="KE340" s="145"/>
      <c r="KF340" s="145"/>
      <c r="KG340" s="145"/>
      <c r="KH340" s="145"/>
      <c r="KI340" s="145"/>
      <c r="KJ340" s="145"/>
      <c r="KK340" s="145"/>
      <c r="KL340" s="145"/>
      <c r="KM340" s="145"/>
      <c r="KN340" s="145"/>
      <c r="KO340" s="145"/>
      <c r="KP340" s="145"/>
      <c r="KQ340" s="145"/>
      <c r="KR340" s="145"/>
      <c r="KS340" s="145"/>
      <c r="KT340" s="145"/>
      <c r="KU340" s="145"/>
      <c r="KV340" s="145"/>
      <c r="KW340" s="145"/>
      <c r="KX340" s="145"/>
      <c r="KY340" s="145"/>
      <c r="KZ340" s="145"/>
      <c r="LA340" s="145"/>
      <c r="LB340" s="145"/>
      <c r="LC340" s="145"/>
      <c r="LD340" s="145"/>
      <c r="LE340" s="145"/>
      <c r="LF340" s="145"/>
      <c r="LG340" s="145"/>
      <c r="LH340" s="145"/>
      <c r="LI340" s="145"/>
      <c r="LJ340" s="145"/>
      <c r="LK340" s="145"/>
      <c r="LL340" s="145"/>
      <c r="LM340" s="145"/>
      <c r="LN340" s="145"/>
      <c r="LO340" s="145"/>
      <c r="LP340" s="145"/>
      <c r="LQ340" s="145"/>
      <c r="LR340" s="145"/>
      <c r="LS340" s="145"/>
      <c r="LT340" s="145"/>
      <c r="LU340" s="145"/>
      <c r="LV340" s="145"/>
      <c r="LW340" s="145"/>
      <c r="LX340" s="145"/>
      <c r="LY340" s="145"/>
      <c r="LZ340" s="145"/>
      <c r="MA340" s="145"/>
      <c r="MB340" s="145"/>
      <c r="MC340" s="145"/>
      <c r="MD340" s="145"/>
      <c r="ME340" s="145"/>
      <c r="MF340" s="145"/>
      <c r="MG340" s="145"/>
      <c r="MH340" s="145"/>
      <c r="MI340" s="145"/>
      <c r="MJ340" s="145"/>
      <c r="MK340" s="145"/>
      <c r="ML340" s="145"/>
      <c r="MM340" s="145"/>
      <c r="MN340" s="145"/>
      <c r="MO340" s="145"/>
      <c r="MP340" s="145"/>
      <c r="MQ340" s="145"/>
      <c r="MR340" s="145"/>
      <c r="MS340" s="145"/>
      <c r="MT340" s="145"/>
      <c r="MU340" s="145"/>
      <c r="MV340" s="145"/>
      <c r="MW340" s="145"/>
      <c r="MX340" s="145"/>
      <c r="MY340" s="145"/>
      <c r="MZ340" s="145"/>
      <c r="NA340" s="145"/>
      <c r="NB340" s="145"/>
      <c r="NC340" s="145"/>
      <c r="ND340" s="145"/>
      <c r="NE340" s="145"/>
      <c r="NF340" s="145"/>
      <c r="NG340" s="145"/>
      <c r="NH340" s="145"/>
      <c r="NI340" s="145"/>
      <c r="NJ340" s="145"/>
      <c r="NK340" s="145"/>
      <c r="NL340" s="145"/>
      <c r="NM340" s="145"/>
      <c r="NN340" s="145"/>
      <c r="NO340" s="145"/>
      <c r="NP340" s="145"/>
      <c r="NQ340" s="145"/>
      <c r="NR340" s="145"/>
      <c r="NS340" s="145"/>
      <c r="NT340" s="145"/>
      <c r="NU340" s="145"/>
      <c r="NV340" s="145"/>
      <c r="NW340" s="145"/>
      <c r="NX340" s="145"/>
      <c r="NY340" s="145"/>
      <c r="NZ340" s="145"/>
      <c r="OA340" s="145"/>
      <c r="OB340" s="145"/>
      <c r="OC340" s="145"/>
      <c r="OD340" s="145"/>
      <c r="OE340" s="145"/>
      <c r="OF340" s="145"/>
      <c r="OG340" s="145"/>
      <c r="OH340" s="145"/>
      <c r="OI340" s="145"/>
      <c r="OJ340" s="145"/>
      <c r="OK340" s="145"/>
      <c r="OL340" s="145"/>
      <c r="OM340" s="145"/>
      <c r="ON340" s="145"/>
      <c r="OO340" s="145"/>
      <c r="OP340" s="145"/>
      <c r="OQ340" s="145"/>
      <c r="OR340" s="145"/>
      <c r="OS340" s="145"/>
      <c r="OT340" s="145"/>
      <c r="OU340" s="145"/>
      <c r="OV340" s="145"/>
      <c r="OW340" s="145"/>
      <c r="OX340" s="145"/>
      <c r="OY340" s="145"/>
      <c r="OZ340" s="145"/>
      <c r="PA340" s="145"/>
      <c r="PB340" s="145"/>
      <c r="PC340" s="145"/>
      <c r="PD340" s="145"/>
      <c r="PE340" s="145"/>
      <c r="PF340" s="145"/>
      <c r="PG340" s="145"/>
      <c r="PH340" s="145"/>
      <c r="PI340" s="145"/>
      <c r="PJ340" s="145"/>
      <c r="PK340" s="145"/>
      <c r="PL340" s="145"/>
      <c r="PM340" s="145"/>
      <c r="PN340" s="145"/>
      <c r="PO340" s="145"/>
      <c r="PP340" s="145"/>
      <c r="PQ340" s="145"/>
      <c r="PR340" s="145"/>
      <c r="PS340" s="145"/>
      <c r="PT340" s="145"/>
      <c r="PU340" s="145"/>
      <c r="PV340" s="145"/>
      <c r="PW340" s="145"/>
      <c r="PX340" s="145"/>
      <c r="PY340" s="145"/>
      <c r="PZ340" s="145"/>
      <c r="QA340" s="145"/>
      <c r="QB340" s="145"/>
      <c r="QC340" s="145"/>
      <c r="QD340" s="145"/>
      <c r="QE340" s="145"/>
      <c r="QF340" s="145"/>
      <c r="QG340" s="145"/>
      <c r="QH340" s="145"/>
      <c r="QI340" s="145"/>
      <c r="QJ340" s="145"/>
      <c r="QK340" s="145"/>
      <c r="QL340" s="145"/>
      <c r="QM340" s="145"/>
      <c r="QN340" s="145"/>
      <c r="QO340" s="145"/>
      <c r="QP340" s="145"/>
      <c r="QQ340" s="145"/>
      <c r="QR340" s="145"/>
      <c r="QS340" s="145"/>
      <c r="QT340" s="145"/>
      <c r="QU340" s="145"/>
      <c r="QV340" s="145"/>
      <c r="QW340" s="145"/>
      <c r="QX340" s="145"/>
      <c r="QY340" s="145"/>
      <c r="QZ340" s="145"/>
      <c r="RA340" s="145"/>
      <c r="RB340" s="145"/>
      <c r="RC340" s="145"/>
      <c r="RD340" s="145"/>
      <c r="RE340" s="145"/>
      <c r="RF340" s="145"/>
      <c r="RG340" s="145"/>
      <c r="RH340" s="145"/>
      <c r="RI340" s="145"/>
      <c r="RJ340" s="145"/>
      <c r="RK340" s="145"/>
      <c r="RL340" s="145"/>
      <c r="RM340" s="145"/>
      <c r="RN340" s="145"/>
      <c r="RO340" s="145"/>
      <c r="RP340" s="145"/>
      <c r="RQ340" s="145"/>
      <c r="RR340" s="145"/>
      <c r="RS340" s="145"/>
      <c r="RT340" s="145"/>
      <c r="RU340" s="145"/>
      <c r="RV340" s="145"/>
      <c r="RW340" s="145"/>
      <c r="RX340" s="145"/>
      <c r="RY340" s="145"/>
      <c r="RZ340" s="145"/>
      <c r="SA340" s="145"/>
      <c r="SB340" s="145"/>
      <c r="SC340" s="145"/>
      <c r="SD340" s="145"/>
      <c r="SE340" s="145"/>
      <c r="SF340" s="145"/>
      <c r="SG340" s="145"/>
      <c r="SH340" s="145"/>
      <c r="SI340" s="145"/>
      <c r="SJ340" s="145"/>
      <c r="SK340" s="145"/>
      <c r="SL340" s="145"/>
      <c r="SM340" s="145"/>
      <c r="SN340" s="145"/>
      <c r="SO340" s="145"/>
      <c r="SP340" s="145"/>
      <c r="SQ340" s="145"/>
      <c r="SR340" s="145"/>
      <c r="SS340" s="145"/>
      <c r="ST340" s="145"/>
      <c r="SU340" s="145"/>
      <c r="SV340" s="145"/>
      <c r="SW340" s="145"/>
      <c r="SX340" s="145"/>
      <c r="SY340" s="145"/>
      <c r="SZ340" s="145"/>
      <c r="TA340" s="145"/>
      <c r="TB340" s="145"/>
      <c r="TC340" s="145"/>
      <c r="TD340" s="145"/>
      <c r="TE340" s="145"/>
      <c r="TF340" s="145"/>
      <c r="TG340" s="145"/>
      <c r="TH340" s="145"/>
      <c r="TI340" s="145"/>
      <c r="TJ340" s="145"/>
      <c r="TK340" s="145"/>
      <c r="TL340" s="145"/>
      <c r="TM340" s="145"/>
      <c r="TN340" s="145"/>
      <c r="TO340" s="145"/>
      <c r="TP340" s="145"/>
      <c r="TQ340" s="145"/>
      <c r="TR340" s="145"/>
      <c r="TS340" s="145"/>
      <c r="TT340" s="145"/>
      <c r="TU340" s="145"/>
      <c r="TV340" s="145"/>
      <c r="TW340" s="145"/>
      <c r="TX340" s="145"/>
      <c r="TY340" s="145"/>
      <c r="TZ340" s="145"/>
      <c r="UA340" s="145"/>
      <c r="UB340" s="145"/>
      <c r="UC340" s="145"/>
      <c r="UD340" s="145"/>
      <c r="UE340" s="145"/>
      <c r="UF340" s="145"/>
      <c r="UG340" s="145"/>
      <c r="UH340" s="145"/>
      <c r="UI340" s="145"/>
      <c r="UJ340" s="145"/>
      <c r="UK340" s="145"/>
      <c r="UL340" s="145"/>
      <c r="UM340" s="145"/>
      <c r="UN340" s="145"/>
      <c r="UO340" s="145"/>
      <c r="UP340" s="145"/>
      <c r="UQ340" s="145"/>
      <c r="UR340" s="145"/>
      <c r="US340" s="145"/>
      <c r="UT340" s="145"/>
      <c r="UU340" s="145"/>
      <c r="UV340" s="145"/>
      <c r="UW340" s="145"/>
      <c r="UX340" s="145"/>
      <c r="UY340" s="145"/>
      <c r="UZ340" s="145"/>
      <c r="VA340" s="145"/>
      <c r="VB340" s="145"/>
      <c r="VC340" s="145"/>
      <c r="VD340" s="145"/>
      <c r="VE340" s="145"/>
      <c r="VF340" s="145"/>
      <c r="VG340" s="145"/>
      <c r="VH340" s="145"/>
      <c r="VI340" s="145"/>
      <c r="VJ340" s="145"/>
      <c r="VK340" s="145"/>
      <c r="VL340" s="145"/>
      <c r="VM340" s="145"/>
      <c r="VN340" s="145"/>
      <c r="VO340" s="145"/>
      <c r="VP340" s="145"/>
      <c r="VQ340" s="145"/>
      <c r="VR340" s="145"/>
      <c r="VS340" s="145"/>
      <c r="VT340" s="145"/>
      <c r="VU340" s="145"/>
      <c r="VV340" s="145"/>
      <c r="VW340" s="145"/>
      <c r="VX340" s="145"/>
      <c r="VY340" s="145"/>
      <c r="VZ340" s="145"/>
      <c r="WA340" s="145"/>
      <c r="WB340" s="145"/>
      <c r="WC340" s="145"/>
      <c r="WD340" s="145"/>
      <c r="WE340" s="145"/>
      <c r="WF340" s="145"/>
      <c r="WG340" s="145"/>
      <c r="WH340" s="145"/>
      <c r="WI340" s="145"/>
      <c r="WJ340" s="145"/>
      <c r="WK340" s="145"/>
      <c r="WL340" s="145"/>
      <c r="WM340" s="145"/>
      <c r="WN340" s="145"/>
      <c r="WO340" s="145"/>
      <c r="WP340" s="145"/>
      <c r="WQ340" s="145"/>
      <c r="WR340" s="145"/>
      <c r="WS340" s="145"/>
      <c r="WT340" s="145"/>
      <c r="WU340" s="145"/>
      <c r="WV340" s="145"/>
      <c r="WW340" s="145"/>
      <c r="WX340" s="145"/>
      <c r="WY340" s="145"/>
      <c r="WZ340" s="145"/>
      <c r="XA340" s="145"/>
      <c r="XB340" s="145"/>
      <c r="XC340" s="145"/>
      <c r="XD340" s="145"/>
      <c r="XE340" s="145"/>
      <c r="XF340" s="145"/>
      <c r="XG340" s="145"/>
      <c r="XH340" s="145"/>
      <c r="XI340" s="145"/>
      <c r="XJ340" s="145"/>
      <c r="XK340" s="145"/>
      <c r="XL340" s="145"/>
      <c r="XM340" s="145"/>
      <c r="XN340" s="145"/>
      <c r="XO340" s="145"/>
      <c r="XP340" s="145"/>
      <c r="XQ340" s="145"/>
      <c r="XR340" s="145"/>
      <c r="XS340" s="145"/>
      <c r="XT340" s="145"/>
      <c r="XU340" s="145"/>
      <c r="XV340" s="145"/>
      <c r="XW340" s="145"/>
      <c r="XX340" s="145"/>
      <c r="XY340" s="145"/>
      <c r="XZ340" s="145"/>
      <c r="YA340" s="145"/>
      <c r="YB340" s="145"/>
      <c r="YC340" s="145"/>
      <c r="YD340" s="145"/>
      <c r="YE340" s="145"/>
      <c r="YF340" s="145"/>
      <c r="YG340" s="145"/>
      <c r="YH340" s="145"/>
      <c r="YI340" s="145"/>
      <c r="YJ340" s="145"/>
      <c r="YK340" s="145"/>
      <c r="YL340" s="145"/>
      <c r="YM340" s="145"/>
      <c r="YN340" s="145"/>
      <c r="YO340" s="145"/>
      <c r="YP340" s="145"/>
      <c r="YQ340" s="145"/>
      <c r="YR340" s="145"/>
      <c r="YS340" s="145"/>
      <c r="YT340" s="145"/>
      <c r="YU340" s="145"/>
      <c r="YV340" s="145"/>
      <c r="YW340" s="145"/>
      <c r="YX340" s="145"/>
      <c r="YY340" s="145"/>
      <c r="YZ340" s="145"/>
      <c r="ZA340" s="145"/>
      <c r="ZB340" s="145"/>
      <c r="ZC340" s="145"/>
      <c r="ZD340" s="145"/>
      <c r="ZE340" s="145"/>
      <c r="ZF340" s="145"/>
      <c r="ZG340" s="145"/>
      <c r="ZH340" s="145"/>
      <c r="ZI340" s="145"/>
      <c r="ZJ340" s="145"/>
      <c r="ZK340" s="145"/>
      <c r="ZL340" s="145"/>
      <c r="ZM340" s="145"/>
      <c r="ZN340" s="145"/>
      <c r="ZO340" s="145"/>
      <c r="ZP340" s="145"/>
      <c r="ZQ340" s="145"/>
      <c r="ZR340" s="145"/>
      <c r="ZS340" s="145"/>
      <c r="ZT340" s="145"/>
      <c r="ZU340" s="145"/>
      <c r="ZV340" s="145"/>
      <c r="ZW340" s="145"/>
      <c r="ZX340" s="145"/>
      <c r="ZY340" s="145"/>
      <c r="ZZ340" s="145"/>
      <c r="AAA340" s="145"/>
      <c r="AAB340" s="145"/>
      <c r="AAC340" s="145"/>
      <c r="AAD340" s="145"/>
      <c r="AAE340" s="145"/>
      <c r="AAF340" s="145"/>
      <c r="AAG340" s="145"/>
      <c r="AAH340" s="145"/>
      <c r="AAI340" s="145"/>
      <c r="AAJ340" s="145"/>
      <c r="AAK340" s="145"/>
      <c r="AAL340" s="145"/>
      <c r="AAM340" s="145"/>
      <c r="AAN340" s="145"/>
      <c r="AAO340" s="145"/>
      <c r="AAP340" s="145"/>
      <c r="AAQ340" s="145"/>
      <c r="AAR340" s="145"/>
      <c r="AAS340" s="145"/>
      <c r="AAT340" s="145"/>
      <c r="AAU340" s="145"/>
      <c r="AAV340" s="145"/>
      <c r="AAW340" s="145"/>
      <c r="AAX340" s="145"/>
      <c r="AAY340" s="145"/>
      <c r="AAZ340" s="145"/>
      <c r="ABA340" s="145"/>
      <c r="ABB340" s="145"/>
      <c r="ABC340" s="145"/>
      <c r="ABD340" s="145"/>
      <c r="ABE340" s="145"/>
      <c r="ABF340" s="145"/>
      <c r="ABG340" s="145"/>
      <c r="ABH340" s="145"/>
      <c r="ABI340" s="145"/>
      <c r="ABJ340" s="145"/>
      <c r="ABK340" s="145"/>
      <c r="ABL340" s="145"/>
      <c r="ABM340" s="145"/>
      <c r="ABN340" s="145"/>
      <c r="ABO340" s="145"/>
      <c r="ABP340" s="145"/>
      <c r="ABQ340" s="145"/>
      <c r="ABR340" s="145"/>
      <c r="ABS340" s="145"/>
      <c r="ABT340" s="145"/>
      <c r="ABU340" s="145"/>
      <c r="ABV340" s="145"/>
      <c r="ABW340" s="145"/>
      <c r="ABX340" s="145"/>
      <c r="ABY340" s="145"/>
      <c r="ABZ340" s="145"/>
      <c r="ACA340" s="145"/>
      <c r="ACB340" s="145"/>
      <c r="ACC340" s="145"/>
      <c r="ACD340" s="145"/>
      <c r="ACE340" s="145"/>
      <c r="ACF340" s="145"/>
      <c r="ACG340" s="145"/>
      <c r="ACH340" s="145"/>
      <c r="ACI340" s="145"/>
      <c r="ACJ340" s="145"/>
      <c r="ACK340" s="145"/>
      <c r="ACL340" s="145"/>
      <c r="ACM340" s="145"/>
      <c r="ACN340" s="145"/>
      <c r="ACO340" s="145"/>
      <c r="ACP340" s="145"/>
      <c r="ACQ340" s="145"/>
      <c r="ACR340" s="145"/>
      <c r="ACS340" s="145"/>
      <c r="ACT340" s="145"/>
      <c r="ACU340" s="145"/>
      <c r="ACV340" s="145"/>
      <c r="ACW340" s="145"/>
      <c r="ACX340" s="145"/>
      <c r="ACY340" s="145"/>
      <c r="ACZ340" s="145"/>
      <c r="ADA340" s="145"/>
      <c r="ADB340" s="145"/>
      <c r="ADC340" s="145"/>
      <c r="ADD340" s="145"/>
      <c r="ADE340" s="145"/>
      <c r="ADF340" s="145"/>
      <c r="ADG340" s="145"/>
      <c r="ADH340" s="145"/>
      <c r="ADI340" s="145"/>
      <c r="ADJ340" s="145"/>
      <c r="ADK340" s="145"/>
      <c r="ADL340" s="145"/>
      <c r="ADM340" s="145"/>
      <c r="ADN340" s="145"/>
      <c r="ADO340" s="145"/>
      <c r="ADP340" s="145"/>
      <c r="ADQ340" s="145"/>
      <c r="ADR340" s="145"/>
      <c r="ADS340" s="145"/>
      <c r="ADT340" s="145"/>
      <c r="ADU340" s="145"/>
      <c r="ADV340" s="145"/>
      <c r="ADW340" s="145"/>
      <c r="ADX340" s="145"/>
      <c r="ADY340" s="145"/>
      <c r="ADZ340" s="145"/>
      <c r="AEA340" s="145"/>
      <c r="AEB340" s="145"/>
      <c r="AEC340" s="145"/>
      <c r="AED340" s="145"/>
      <c r="AEE340" s="145"/>
      <c r="AEF340" s="145"/>
      <c r="AEG340" s="145"/>
      <c r="AEH340" s="145"/>
      <c r="AEI340" s="145"/>
      <c r="AEJ340" s="145"/>
      <c r="AEK340" s="145"/>
      <c r="AEL340" s="145"/>
      <c r="AEM340" s="145"/>
      <c r="AEN340" s="145"/>
      <c r="AEO340" s="145"/>
      <c r="AEP340" s="145"/>
      <c r="AEQ340" s="145"/>
      <c r="AER340" s="145"/>
      <c r="AES340" s="145"/>
      <c r="AET340" s="145"/>
      <c r="AEU340" s="145"/>
      <c r="AEV340" s="145"/>
      <c r="AEW340" s="145"/>
      <c r="AEX340" s="145"/>
      <c r="AEY340" s="145"/>
      <c r="AEZ340" s="145"/>
      <c r="AFA340" s="145"/>
      <c r="AFB340" s="145"/>
      <c r="AFC340" s="145"/>
      <c r="AFD340" s="145"/>
      <c r="AFE340" s="145"/>
      <c r="AFF340" s="145"/>
      <c r="AFG340" s="145"/>
      <c r="AFH340" s="145"/>
      <c r="AFI340" s="145"/>
      <c r="AFJ340" s="145"/>
      <c r="AFK340" s="145"/>
      <c r="AFL340" s="145"/>
      <c r="AFM340" s="145"/>
      <c r="AFN340" s="145"/>
      <c r="AFO340" s="145"/>
      <c r="AFP340" s="145"/>
      <c r="AFQ340" s="145"/>
      <c r="AFR340" s="145"/>
      <c r="AFS340" s="145"/>
      <c r="AFT340" s="145"/>
      <c r="AFU340" s="145"/>
      <c r="AFV340" s="145"/>
      <c r="AFW340" s="145"/>
      <c r="AFX340" s="145"/>
      <c r="AFY340" s="145"/>
      <c r="AFZ340" s="145"/>
      <c r="AGA340" s="145"/>
      <c r="AGB340" s="145"/>
      <c r="AGC340" s="145"/>
      <c r="AGD340" s="145"/>
      <c r="AGE340" s="145"/>
      <c r="AGF340" s="145"/>
      <c r="AGG340" s="145"/>
      <c r="AGH340" s="145"/>
      <c r="AGI340" s="145"/>
      <c r="AGJ340" s="145"/>
      <c r="AGK340" s="145"/>
      <c r="AGL340" s="145"/>
      <c r="AGM340" s="145"/>
      <c r="AGN340" s="145"/>
      <c r="AGO340" s="145"/>
      <c r="AGP340" s="145"/>
      <c r="AGQ340" s="145"/>
      <c r="AGR340" s="145"/>
      <c r="AGS340" s="145"/>
      <c r="AGT340" s="145"/>
      <c r="AGU340" s="145"/>
      <c r="AGV340" s="145"/>
      <c r="AGW340" s="145"/>
      <c r="AGX340" s="145"/>
      <c r="AGY340" s="145"/>
      <c r="AGZ340" s="145"/>
      <c r="AHA340" s="145"/>
      <c r="AHB340" s="145"/>
      <c r="AHC340" s="145"/>
      <c r="AHD340" s="145"/>
      <c r="AHE340" s="145"/>
      <c r="AHF340" s="145"/>
      <c r="AHG340" s="145"/>
      <c r="AHH340" s="145"/>
      <c r="AHI340" s="145"/>
      <c r="AHJ340" s="145"/>
      <c r="AHK340" s="145"/>
      <c r="AHL340" s="145"/>
      <c r="AHM340" s="145"/>
      <c r="AHN340" s="145"/>
      <c r="AHO340" s="145"/>
      <c r="AHP340" s="145"/>
      <c r="AHQ340" s="145"/>
      <c r="AHR340" s="145"/>
      <c r="AHS340" s="145"/>
      <c r="AHT340" s="145"/>
      <c r="AHU340" s="145"/>
      <c r="AHV340" s="145"/>
      <c r="AHW340" s="145"/>
      <c r="AHX340" s="145"/>
      <c r="AHY340" s="145"/>
      <c r="AHZ340" s="145"/>
      <c r="AIA340" s="145"/>
      <c r="AIB340" s="145"/>
      <c r="AIC340" s="145"/>
      <c r="AID340" s="145"/>
      <c r="AIE340" s="145"/>
      <c r="AIF340" s="145"/>
      <c r="AIG340" s="145"/>
      <c r="AIH340" s="145"/>
      <c r="AII340" s="145"/>
      <c r="AIJ340" s="145"/>
      <c r="AIK340" s="145"/>
      <c r="AIL340" s="145"/>
      <c r="AIM340" s="145"/>
      <c r="AIN340" s="145"/>
      <c r="AIO340" s="145"/>
      <c r="AIP340" s="145"/>
      <c r="AIQ340" s="145"/>
      <c r="AIR340" s="145"/>
      <c r="AIS340" s="145"/>
      <c r="AIT340" s="145"/>
      <c r="AIU340" s="145"/>
      <c r="AIV340" s="145"/>
      <c r="AIW340" s="145"/>
      <c r="AIX340" s="145"/>
      <c r="AIY340" s="145"/>
      <c r="AIZ340" s="145"/>
      <c r="AJA340" s="145"/>
      <c r="AJB340" s="145"/>
      <c r="AJC340" s="145"/>
      <c r="AJD340" s="145"/>
      <c r="AJE340" s="145"/>
      <c r="AJF340" s="145"/>
      <c r="AJG340" s="145"/>
      <c r="AJH340" s="145"/>
      <c r="AJI340" s="145"/>
      <c r="AJJ340" s="145"/>
      <c r="AJK340" s="145"/>
      <c r="AJL340" s="145"/>
      <c r="AJM340" s="145"/>
      <c r="AJN340" s="145"/>
      <c r="AJO340" s="145"/>
      <c r="AJP340" s="145"/>
      <c r="AJQ340" s="145"/>
      <c r="AJR340" s="145"/>
      <c r="AJS340" s="145"/>
      <c r="AJT340" s="145"/>
      <c r="AJU340" s="145"/>
      <c r="AJV340" s="145"/>
      <c r="AJW340" s="145"/>
      <c r="AJX340" s="145"/>
      <c r="AJY340" s="145"/>
      <c r="AJZ340" s="145"/>
      <c r="AKA340" s="145"/>
      <c r="AKB340" s="145"/>
      <c r="AKC340" s="145"/>
      <c r="AKD340" s="145"/>
      <c r="AKE340" s="145"/>
      <c r="AKF340" s="145"/>
      <c r="AKG340" s="145"/>
      <c r="AKH340" s="145"/>
      <c r="AKI340" s="145"/>
      <c r="AKJ340" s="145"/>
      <c r="AKK340" s="145"/>
      <c r="AKL340" s="145"/>
      <c r="AKM340" s="145"/>
      <c r="AKN340" s="145"/>
      <c r="AKO340" s="145"/>
      <c r="AKP340" s="145"/>
      <c r="AKQ340" s="145"/>
      <c r="AKR340" s="145"/>
      <c r="AKS340" s="145"/>
      <c r="AKT340" s="145"/>
      <c r="AKU340" s="145"/>
      <c r="AKV340" s="145"/>
      <c r="AKW340" s="145"/>
      <c r="AKX340" s="145"/>
      <c r="AKY340" s="145"/>
      <c r="AKZ340" s="145"/>
      <c r="ALA340" s="145"/>
      <c r="ALB340" s="145"/>
      <c r="ALC340" s="145"/>
      <c r="ALD340" s="145"/>
      <c r="ALE340" s="145"/>
      <c r="ALF340" s="145"/>
      <c r="ALG340" s="145"/>
      <c r="ALH340" s="145"/>
      <c r="ALI340" s="145"/>
      <c r="ALJ340" s="145"/>
      <c r="ALK340" s="145"/>
      <c r="ALL340" s="145"/>
      <c r="ALM340" s="145"/>
      <c r="ALN340" s="145"/>
      <c r="ALO340" s="145"/>
      <c r="ALP340" s="145"/>
      <c r="ALQ340" s="145"/>
      <c r="ALR340" s="145"/>
      <c r="ALS340" s="145"/>
      <c r="ALT340" s="145"/>
    </row>
    <row r="341" spans="1:1008" ht="33.75" customHeight="1">
      <c r="A341" s="464" t="s">
        <v>195</v>
      </c>
      <c r="B341" s="465"/>
      <c r="C341" s="134" t="s">
        <v>447</v>
      </c>
      <c r="D341" s="123" t="s">
        <v>180</v>
      </c>
      <c r="E341" s="103"/>
    </row>
    <row r="342" spans="1:1008" ht="33.75" customHeight="1" thickBot="1">
      <c r="A342" s="468"/>
      <c r="B342" s="469"/>
      <c r="C342" s="147">
        <f>C339</f>
        <v>0</v>
      </c>
      <c r="D342" s="139">
        <f>C342/48*100</f>
        <v>0</v>
      </c>
      <c r="E342" s="103">
        <f>E336</f>
        <v>48</v>
      </c>
    </row>
    <row r="343" spans="1:1008" ht="33.75" customHeight="1" thickBot="1">
      <c r="A343" s="471"/>
      <c r="B343" s="471"/>
      <c r="C343" s="471"/>
      <c r="D343" s="471"/>
      <c r="E343" s="103"/>
    </row>
    <row r="344" spans="1:1008" ht="33.75" customHeight="1" thickBot="1">
      <c r="A344" s="461"/>
      <c r="B344" s="462"/>
      <c r="C344" s="462"/>
      <c r="D344" s="463"/>
    </row>
    <row r="345" spans="1:1008" ht="33.75" customHeight="1" thickBot="1">
      <c r="A345" s="464" t="s">
        <v>196</v>
      </c>
      <c r="B345" s="465"/>
      <c r="C345" s="148" t="s">
        <v>143</v>
      </c>
      <c r="D345" s="149" t="s">
        <v>144</v>
      </c>
      <c r="E345" s="104">
        <f>E342+E312+E205</f>
        <v>432</v>
      </c>
    </row>
    <row r="346" spans="1:1008" ht="33.75" customHeight="1">
      <c r="A346" s="448" t="s">
        <v>485</v>
      </c>
      <c r="B346" s="449"/>
      <c r="C346" s="450">
        <f>C205+C312+C342</f>
        <v>0</v>
      </c>
      <c r="D346" s="452">
        <f>C346/432*100</f>
        <v>0</v>
      </c>
    </row>
    <row r="347" spans="1:1008" ht="33.75" customHeight="1" thickBot="1">
      <c r="A347" s="454" t="s">
        <v>197</v>
      </c>
      <c r="B347" s="455"/>
      <c r="C347" s="451"/>
      <c r="D347" s="453"/>
    </row>
    <row r="348" spans="1:1008" ht="33.75" customHeight="1" thickBot="1">
      <c r="A348" s="456"/>
      <c r="B348" s="457"/>
      <c r="C348" s="458"/>
      <c r="D348" s="459"/>
    </row>
    <row r="349" spans="1:1008" ht="33.75" customHeight="1" thickBot="1">
      <c r="A349" s="460" t="s">
        <v>198</v>
      </c>
      <c r="B349" s="460"/>
      <c r="C349" s="460"/>
      <c r="D349" s="460"/>
    </row>
    <row r="350" spans="1:1008" ht="33.75" customHeight="1" thickBot="1">
      <c r="A350" s="436" t="s">
        <v>113</v>
      </c>
      <c r="B350" s="436"/>
      <c r="C350" s="436"/>
      <c r="D350" s="436"/>
    </row>
    <row r="351" spans="1:1008" ht="33.75" customHeight="1">
      <c r="A351" s="437" t="s">
        <v>199</v>
      </c>
      <c r="B351" s="438"/>
      <c r="C351" s="438" t="s">
        <v>200</v>
      </c>
      <c r="D351" s="439"/>
    </row>
    <row r="352" spans="1:1008" ht="33.75" customHeight="1">
      <c r="A352" s="440" t="s">
        <v>5</v>
      </c>
      <c r="B352" s="441"/>
      <c r="C352" s="442" t="s">
        <v>201</v>
      </c>
      <c r="D352" s="443"/>
    </row>
    <row r="353" spans="1:4" ht="33.75" customHeight="1" thickBot="1">
      <c r="A353" s="444" t="s">
        <v>202</v>
      </c>
      <c r="B353" s="445"/>
      <c r="C353" s="446" t="s">
        <v>7</v>
      </c>
      <c r="D353" s="447"/>
    </row>
    <row r="354" spans="1:4" ht="33.75" customHeight="1" thickBot="1">
      <c r="A354" s="474" t="s">
        <v>203</v>
      </c>
      <c r="B354" s="474"/>
      <c r="C354" s="474"/>
      <c r="D354" s="474"/>
    </row>
    <row r="355" spans="1:4" ht="33.75" customHeight="1" thickBot="1">
      <c r="A355" s="150" t="s">
        <v>204</v>
      </c>
      <c r="B355" s="151" t="s">
        <v>205</v>
      </c>
      <c r="C355" s="151" t="s">
        <v>206</v>
      </c>
      <c r="D355" s="152" t="s">
        <v>107</v>
      </c>
    </row>
    <row r="356" spans="1:4" ht="33.75" customHeight="1">
      <c r="A356" s="153" t="s">
        <v>207</v>
      </c>
      <c r="B356" s="154">
        <v>1</v>
      </c>
      <c r="C356" s="154" t="e">
        <f>C62</f>
        <v>#VALUE!</v>
      </c>
      <c r="D356" s="155" t="e">
        <f>D62</f>
        <v>#VALUE!</v>
      </c>
    </row>
    <row r="357" spans="1:4" ht="33.75" customHeight="1">
      <c r="A357" s="156" t="s">
        <v>208</v>
      </c>
      <c r="B357" s="157">
        <v>1</v>
      </c>
      <c r="C357" s="157">
        <f>C88</f>
        <v>0</v>
      </c>
      <c r="D357" s="158">
        <f>D88</f>
        <v>0</v>
      </c>
    </row>
    <row r="358" spans="1:4" ht="33.75" customHeight="1" thickBot="1">
      <c r="A358" s="159" t="s">
        <v>209</v>
      </c>
      <c r="B358" s="135">
        <v>3</v>
      </c>
      <c r="C358" s="135">
        <f>C346</f>
        <v>0</v>
      </c>
      <c r="D358" s="136">
        <f>D346</f>
        <v>0</v>
      </c>
    </row>
    <row r="359" spans="1:4" ht="33.75" customHeight="1" thickBot="1">
      <c r="A359" s="475"/>
      <c r="B359" s="475"/>
      <c r="C359" s="475"/>
      <c r="D359" s="475"/>
    </row>
    <row r="360" spans="1:4" ht="46.5" customHeight="1" thickBot="1">
      <c r="A360" s="476" t="s">
        <v>114</v>
      </c>
      <c r="B360" s="476"/>
      <c r="C360" s="160" t="e">
        <f>IF(D360&gt;50,"SATISFATÓRIO","INSATISFATÓRIO")</f>
        <v>#VALUE!</v>
      </c>
      <c r="D360" s="161" t="e">
        <f>((C356/12*1)+(C357/48*1)+(C358/432*3))/5*100</f>
        <v>#VALUE!</v>
      </c>
    </row>
    <row r="361" spans="1:4" ht="33.75" customHeight="1" thickBot="1">
      <c r="A361" s="477"/>
      <c r="B361" s="477"/>
      <c r="C361" s="477"/>
      <c r="D361" s="477"/>
    </row>
    <row r="362" spans="1:4" ht="33.75" customHeight="1">
      <c r="A362" s="478" t="s">
        <v>115</v>
      </c>
      <c r="B362" s="478"/>
      <c r="C362" s="478"/>
      <c r="D362" s="478"/>
    </row>
    <row r="363" spans="1:4" ht="33.75" customHeight="1">
      <c r="A363" s="479" t="s">
        <v>210</v>
      </c>
      <c r="B363" s="479"/>
      <c r="C363" s="479"/>
      <c r="D363" s="479"/>
    </row>
    <row r="364" spans="1:4" ht="60.75" customHeight="1" thickBot="1">
      <c r="A364" s="236"/>
      <c r="B364" s="236"/>
      <c r="C364" s="236"/>
      <c r="D364" s="236"/>
    </row>
    <row r="365" spans="1:4" ht="33.75" customHeight="1">
      <c r="A365" s="472" t="s">
        <v>116</v>
      </c>
      <c r="B365" s="472"/>
      <c r="C365" s="472"/>
      <c r="D365" s="472"/>
    </row>
    <row r="366" spans="1:4" ht="78" customHeight="1" thickBot="1">
      <c r="A366" s="236"/>
      <c r="B366" s="236"/>
      <c r="C366" s="236"/>
      <c r="D366" s="236"/>
    </row>
    <row r="367" spans="1:4" ht="33.75" customHeight="1">
      <c r="A367" s="473" t="s">
        <v>377</v>
      </c>
      <c r="B367" s="473"/>
      <c r="C367" s="473"/>
      <c r="D367" s="473"/>
    </row>
    <row r="368" spans="1:4" ht="33.75" customHeight="1" thickBot="1">
      <c r="A368" s="162" t="s">
        <v>211</v>
      </c>
      <c r="B368" s="6"/>
      <c r="C368" s="163" t="s">
        <v>110</v>
      </c>
      <c r="D368" s="7"/>
    </row>
  </sheetData>
  <sheetProtection algorithmName="SHA-512" hashValue="RMDuS0eEl6OMmWqMlSL3QmRJMPXIUsyib9DEgDdjwWMqIoyI3rdWG9BiGor5gqBEFqiCr480yb7FB53ZDD3CJg==" saltValue="13wUAyz4UwmRMrrolwAX9g==" spinCount="100000" sheet="1" formatRows="0"/>
  <mergeCells count="364">
    <mergeCell ref="A3:D3"/>
    <mergeCell ref="A4:D4"/>
    <mergeCell ref="A5:D5"/>
    <mergeCell ref="B6:D6"/>
    <mergeCell ref="A7:D7"/>
    <mergeCell ref="A8:D8"/>
    <mergeCell ref="A19:D19"/>
    <mergeCell ref="A21:D21"/>
    <mergeCell ref="A22:D22"/>
    <mergeCell ref="B18:D18"/>
    <mergeCell ref="B20:D20"/>
    <mergeCell ref="A23:D23"/>
    <mergeCell ref="A24:B24"/>
    <mergeCell ref="C24:D24"/>
    <mergeCell ref="A9:D9"/>
    <mergeCell ref="B10:D10"/>
    <mergeCell ref="B11:D11"/>
    <mergeCell ref="B12:D12"/>
    <mergeCell ref="B13:D13"/>
    <mergeCell ref="B14:D14"/>
    <mergeCell ref="A16:D16"/>
    <mergeCell ref="B17:D17"/>
    <mergeCell ref="B15:D15"/>
    <mergeCell ref="A28:B28"/>
    <mergeCell ref="C28:D28"/>
    <mergeCell ref="A29:D29"/>
    <mergeCell ref="A30:D30"/>
    <mergeCell ref="A31:D31"/>
    <mergeCell ref="A25:B25"/>
    <mergeCell ref="C25:D25"/>
    <mergeCell ref="A26:B26"/>
    <mergeCell ref="C26:D26"/>
    <mergeCell ref="A27:B27"/>
    <mergeCell ref="C27:D27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85:D85"/>
    <mergeCell ref="A86:D86"/>
    <mergeCell ref="A87:B87"/>
    <mergeCell ref="A88:B88"/>
    <mergeCell ref="C88:C89"/>
    <mergeCell ref="D88:D89"/>
    <mergeCell ref="A89:B89"/>
    <mergeCell ref="A76:C76"/>
    <mergeCell ref="A77:C77"/>
    <mergeCell ref="A78:C78"/>
    <mergeCell ref="A79:C79"/>
    <mergeCell ref="A80:C80"/>
    <mergeCell ref="A81:C81"/>
    <mergeCell ref="A82:C82"/>
    <mergeCell ref="A83:C83"/>
    <mergeCell ref="A96:D96"/>
    <mergeCell ref="A97:D97"/>
    <mergeCell ref="A98:D98"/>
    <mergeCell ref="A99:D99"/>
    <mergeCell ref="A100:C100"/>
    <mergeCell ref="A101:C101"/>
    <mergeCell ref="A90:D90"/>
    <mergeCell ref="A91:D91"/>
    <mergeCell ref="A92:D92"/>
    <mergeCell ref="A93:D93"/>
    <mergeCell ref="A94:D94"/>
    <mergeCell ref="A95:D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20:C120"/>
    <mergeCell ref="A121:C121"/>
    <mergeCell ref="A122:C122"/>
    <mergeCell ref="B123:D123"/>
    <mergeCell ref="A124:B125"/>
    <mergeCell ref="A126:D126"/>
    <mergeCell ref="A114:C114"/>
    <mergeCell ref="A115:C115"/>
    <mergeCell ref="A116:C116"/>
    <mergeCell ref="A117:C117"/>
    <mergeCell ref="A118:C118"/>
    <mergeCell ref="A119:C119"/>
    <mergeCell ref="A133:C133"/>
    <mergeCell ref="A134:C134"/>
    <mergeCell ref="A135:C135"/>
    <mergeCell ref="A136:C136"/>
    <mergeCell ref="A137:C137"/>
    <mergeCell ref="A138:C138"/>
    <mergeCell ref="A127:D127"/>
    <mergeCell ref="A128:C128"/>
    <mergeCell ref="A129:C129"/>
    <mergeCell ref="A130:C130"/>
    <mergeCell ref="A131:C131"/>
    <mergeCell ref="A132:C132"/>
    <mergeCell ref="A145:C145"/>
    <mergeCell ref="A146:C146"/>
    <mergeCell ref="A147:C147"/>
    <mergeCell ref="B148:D148"/>
    <mergeCell ref="A149:B150"/>
    <mergeCell ref="A151:D151"/>
    <mergeCell ref="A139:C139"/>
    <mergeCell ref="A140:C140"/>
    <mergeCell ref="A141:C141"/>
    <mergeCell ref="A142:C142"/>
    <mergeCell ref="A143:C143"/>
    <mergeCell ref="A144:C144"/>
    <mergeCell ref="A159:C159"/>
    <mergeCell ref="A160:C160"/>
    <mergeCell ref="A161:C161"/>
    <mergeCell ref="A162:C162"/>
    <mergeCell ref="A152:D152"/>
    <mergeCell ref="A153:C153"/>
    <mergeCell ref="A154:C154"/>
    <mergeCell ref="A155:C155"/>
    <mergeCell ref="A157:C157"/>
    <mergeCell ref="A158:C158"/>
    <mergeCell ref="A156:C156"/>
    <mergeCell ref="A169:C169"/>
    <mergeCell ref="B170:D170"/>
    <mergeCell ref="A171:B172"/>
    <mergeCell ref="A173:D173"/>
    <mergeCell ref="A174:D174"/>
    <mergeCell ref="A175:C175"/>
    <mergeCell ref="A163:C163"/>
    <mergeCell ref="A164:C164"/>
    <mergeCell ref="A165:C165"/>
    <mergeCell ref="A166:C166"/>
    <mergeCell ref="A167:C167"/>
    <mergeCell ref="A168:C168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0"/>
    <mergeCell ref="A191:C191"/>
    <mergeCell ref="A192:C192"/>
    <mergeCell ref="A193:C193"/>
    <mergeCell ref="A208:D208"/>
    <mergeCell ref="A209:C209"/>
    <mergeCell ref="A210:C210"/>
    <mergeCell ref="A211:C211"/>
    <mergeCell ref="A212:C212"/>
    <mergeCell ref="A213:C213"/>
    <mergeCell ref="B200:D200"/>
    <mergeCell ref="A201:B202"/>
    <mergeCell ref="A203:D203"/>
    <mergeCell ref="A204:B205"/>
    <mergeCell ref="A206:D206"/>
    <mergeCell ref="A207:D207"/>
    <mergeCell ref="A220:C220"/>
    <mergeCell ref="A221:C221"/>
    <mergeCell ref="A222:C222"/>
    <mergeCell ref="A223:C223"/>
    <mergeCell ref="B224:D224"/>
    <mergeCell ref="A225:B226"/>
    <mergeCell ref="A214:C214"/>
    <mergeCell ref="A215:C215"/>
    <mergeCell ref="A216:C216"/>
    <mergeCell ref="A217:C217"/>
    <mergeCell ref="A218:C218"/>
    <mergeCell ref="A219:C219"/>
    <mergeCell ref="A233:C233"/>
    <mergeCell ref="A234:C234"/>
    <mergeCell ref="A235:C235"/>
    <mergeCell ref="A236:C236"/>
    <mergeCell ref="A237:C237"/>
    <mergeCell ref="A238:C238"/>
    <mergeCell ref="A227:D227"/>
    <mergeCell ref="A228:D228"/>
    <mergeCell ref="A229:C229"/>
    <mergeCell ref="A230:C230"/>
    <mergeCell ref="A231:C231"/>
    <mergeCell ref="A232:C232"/>
    <mergeCell ref="B245:D245"/>
    <mergeCell ref="A246:B247"/>
    <mergeCell ref="A248:D248"/>
    <mergeCell ref="A249:D249"/>
    <mergeCell ref="A250:C250"/>
    <mergeCell ref="A251:C251"/>
    <mergeCell ref="A239:C239"/>
    <mergeCell ref="A240:C240"/>
    <mergeCell ref="A241:C241"/>
    <mergeCell ref="A242:C242"/>
    <mergeCell ref="A243:C243"/>
    <mergeCell ref="A244:C244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83:C283"/>
    <mergeCell ref="A284:C284"/>
    <mergeCell ref="A285:C285"/>
    <mergeCell ref="A286:C286"/>
    <mergeCell ref="A287:C287"/>
    <mergeCell ref="A288:C288"/>
    <mergeCell ref="B276:D276"/>
    <mergeCell ref="A277:B278"/>
    <mergeCell ref="A279:D279"/>
    <mergeCell ref="A280:D280"/>
    <mergeCell ref="A281:C281"/>
    <mergeCell ref="A282:C282"/>
    <mergeCell ref="A295:C295"/>
    <mergeCell ref="A296:C296"/>
    <mergeCell ref="A297:C297"/>
    <mergeCell ref="A298:C298"/>
    <mergeCell ref="A299:C299"/>
    <mergeCell ref="A300:C300"/>
    <mergeCell ref="A289:C289"/>
    <mergeCell ref="A290:C290"/>
    <mergeCell ref="A291:C291"/>
    <mergeCell ref="A292:C292"/>
    <mergeCell ref="A293:C293"/>
    <mergeCell ref="A294:C294"/>
    <mergeCell ref="B307:D307"/>
    <mergeCell ref="A308:B309"/>
    <mergeCell ref="A310:D310"/>
    <mergeCell ref="A311:B312"/>
    <mergeCell ref="A313:D313"/>
    <mergeCell ref="A314:D314"/>
    <mergeCell ref="A301:C301"/>
    <mergeCell ref="A302:C302"/>
    <mergeCell ref="A303:C303"/>
    <mergeCell ref="A304:C304"/>
    <mergeCell ref="A305:C305"/>
    <mergeCell ref="A306:C306"/>
    <mergeCell ref="A321:C321"/>
    <mergeCell ref="A322:C322"/>
    <mergeCell ref="A323:C323"/>
    <mergeCell ref="A324:C324"/>
    <mergeCell ref="A315:D315"/>
    <mergeCell ref="A316:C316"/>
    <mergeCell ref="A317:C317"/>
    <mergeCell ref="A318:C318"/>
    <mergeCell ref="A319:C319"/>
    <mergeCell ref="A320:C320"/>
    <mergeCell ref="A334:C334"/>
    <mergeCell ref="A335:C335"/>
    <mergeCell ref="A336:C336"/>
    <mergeCell ref="B337:D337"/>
    <mergeCell ref="A327:C327"/>
    <mergeCell ref="A328:C328"/>
    <mergeCell ref="A325:C325"/>
    <mergeCell ref="A326:C326"/>
    <mergeCell ref="A331:C331"/>
    <mergeCell ref="A329:C329"/>
    <mergeCell ref="A330:C330"/>
    <mergeCell ref="A364:D364"/>
    <mergeCell ref="A365:D365"/>
    <mergeCell ref="A366:D366"/>
    <mergeCell ref="A367:D367"/>
    <mergeCell ref="A354:D354"/>
    <mergeCell ref="A359:D359"/>
    <mergeCell ref="A360:B360"/>
    <mergeCell ref="A361:D361"/>
    <mergeCell ref="A362:D362"/>
    <mergeCell ref="A363:D363"/>
    <mergeCell ref="A1:D1"/>
    <mergeCell ref="A2:D2"/>
    <mergeCell ref="A32:C32"/>
    <mergeCell ref="A350:D350"/>
    <mergeCell ref="A351:B351"/>
    <mergeCell ref="C351:D351"/>
    <mergeCell ref="A352:B352"/>
    <mergeCell ref="C352:D352"/>
    <mergeCell ref="A353:B353"/>
    <mergeCell ref="C353:D353"/>
    <mergeCell ref="A346:B346"/>
    <mergeCell ref="C346:C347"/>
    <mergeCell ref="D346:D347"/>
    <mergeCell ref="A347:B347"/>
    <mergeCell ref="A348:D348"/>
    <mergeCell ref="A349:D349"/>
    <mergeCell ref="A344:D344"/>
    <mergeCell ref="A345:B345"/>
    <mergeCell ref="A338:B339"/>
    <mergeCell ref="A340:D340"/>
    <mergeCell ref="A341:B342"/>
    <mergeCell ref="A343:D343"/>
    <mergeCell ref="A332:C332"/>
    <mergeCell ref="A333:C333"/>
  </mergeCells>
  <conditionalFormatting sqref="D360">
    <cfRule type="cellIs" dxfId="7" priority="1" operator="between">
      <formula>0</formula>
      <formula>50</formula>
    </cfRule>
    <cfRule type="cellIs" dxfId="6" priority="2" operator="between">
      <formula>0</formula>
      <formula>50</formula>
    </cfRule>
    <cfRule type="cellIs" dxfId="5" priority="3" operator="between">
      <formula>0</formula>
      <formula>50</formula>
    </cfRule>
  </conditionalFormatting>
  <conditionalFormatting sqref="C360">
    <cfRule type="containsText" dxfId="4" priority="4" operator="containsText" text="INSATISFATÓRIO">
      <formula>NOT(ISERROR(SEARCH("INSATISFATÓRIO",C360)))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D68:D83 D102:D114 D116:D118 D120:D121 D130:D137 D139:D141 D143:D146 D155:D158 D164:D168 D177:D184 D186:D191 D193:D198 D211:D214 D216:D217 D219:D222 D231:D233 D235:D237 D239:D243 D252:D260 D262:D270 D272:D274 D283:D295 D297:D302 D304:D305 D318:D324 D326:D330 D332:D335 D160:D162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2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T382"/>
  <sheetViews>
    <sheetView view="pageBreakPreview" zoomScaleNormal="100" zoomScaleSheetLayoutView="100" workbookViewId="0">
      <selection activeCell="D336" sqref="D336"/>
    </sheetView>
  </sheetViews>
  <sheetFormatPr defaultColWidth="8.7109375" defaultRowHeight="15"/>
  <cols>
    <col min="1" max="1" width="40" style="102" customWidth="1"/>
    <col min="2" max="2" width="28" style="46" customWidth="1"/>
    <col min="3" max="4" width="28" style="102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50" t="s">
        <v>534</v>
      </c>
      <c r="B1" s="250"/>
      <c r="C1" s="250"/>
      <c r="D1" s="250"/>
    </row>
    <row r="2" spans="1:5" ht="39.950000000000003" customHeight="1" thickBot="1">
      <c r="A2" s="284" t="s">
        <v>528</v>
      </c>
      <c r="B2" s="284"/>
      <c r="C2" s="284"/>
      <c r="D2" s="284"/>
    </row>
    <row r="3" spans="1:5" ht="24.75" customHeight="1" thickBot="1">
      <c r="A3" s="604" t="s">
        <v>118</v>
      </c>
      <c r="B3" s="604"/>
      <c r="C3" s="604"/>
      <c r="D3" s="604"/>
      <c r="E3" s="28"/>
    </row>
    <row r="4" spans="1:5" ht="24.75" customHeight="1" thickBot="1">
      <c r="A4" s="605"/>
      <c r="B4" s="606"/>
      <c r="C4" s="606"/>
      <c r="D4" s="607"/>
      <c r="E4" s="28"/>
    </row>
    <row r="5" spans="1:5" ht="24.75" customHeight="1" thickBot="1">
      <c r="A5" s="608" t="s">
        <v>119</v>
      </c>
      <c r="B5" s="608"/>
      <c r="C5" s="608"/>
      <c r="D5" s="608"/>
      <c r="E5" s="28"/>
    </row>
    <row r="6" spans="1:5" ht="24.75" customHeight="1" thickBot="1">
      <c r="A6" s="12" t="s">
        <v>431</v>
      </c>
      <c r="B6" s="609" t="s">
        <v>535</v>
      </c>
      <c r="C6" s="610"/>
      <c r="D6" s="611"/>
      <c r="E6" s="28"/>
    </row>
    <row r="7" spans="1:5" ht="24.75" customHeight="1" thickBot="1">
      <c r="A7" s="363"/>
      <c r="B7" s="363"/>
      <c r="C7" s="363"/>
      <c r="D7" s="363"/>
      <c r="E7" s="28"/>
    </row>
    <row r="8" spans="1:5" ht="24.75" customHeight="1" thickBot="1">
      <c r="A8" s="292" t="s">
        <v>121</v>
      </c>
      <c r="B8" s="292"/>
      <c r="C8" s="292"/>
      <c r="D8" s="292"/>
      <c r="E8" s="28"/>
    </row>
    <row r="9" spans="1:5" ht="24.75" customHeight="1" thickBot="1">
      <c r="A9" s="601" t="s">
        <v>122</v>
      </c>
      <c r="B9" s="602"/>
      <c r="C9" s="602"/>
      <c r="D9" s="603"/>
    </row>
    <row r="10" spans="1:5" ht="24.75" customHeight="1">
      <c r="A10" s="33" t="s">
        <v>0</v>
      </c>
      <c r="B10" s="368"/>
      <c r="C10" s="368"/>
      <c r="D10" s="369"/>
    </row>
    <row r="11" spans="1:5" ht="24.75" customHeight="1">
      <c r="A11" s="34" t="s">
        <v>1</v>
      </c>
      <c r="B11" s="370"/>
      <c r="C11" s="370"/>
      <c r="D11" s="371"/>
    </row>
    <row r="12" spans="1:5" ht="24.75" customHeight="1">
      <c r="A12" s="34" t="s">
        <v>123</v>
      </c>
      <c r="B12" s="372" t="s">
        <v>530</v>
      </c>
      <c r="C12" s="337"/>
      <c r="D12" s="373"/>
    </row>
    <row r="13" spans="1:5" ht="24.75" customHeight="1">
      <c r="A13" s="35" t="s">
        <v>124</v>
      </c>
      <c r="B13" s="374"/>
      <c r="C13" s="375"/>
      <c r="D13" s="376"/>
    </row>
    <row r="14" spans="1:5" ht="24.75" customHeight="1">
      <c r="A14" s="35" t="s">
        <v>482</v>
      </c>
      <c r="B14" s="370" t="s">
        <v>486</v>
      </c>
      <c r="C14" s="370"/>
      <c r="D14" s="371"/>
    </row>
    <row r="15" spans="1:5" ht="24.75" customHeight="1" thickBot="1">
      <c r="A15" s="36" t="s">
        <v>126</v>
      </c>
      <c r="B15" s="251" t="s">
        <v>243</v>
      </c>
      <c r="C15" s="252"/>
      <c r="D15" s="253"/>
    </row>
    <row r="16" spans="1:5" ht="24.75" customHeight="1">
      <c r="A16" s="612" t="s">
        <v>375</v>
      </c>
      <c r="B16" s="612"/>
      <c r="C16" s="612"/>
      <c r="D16" s="612"/>
    </row>
    <row r="17" spans="1:5" ht="24.75" customHeight="1">
      <c r="A17" s="13" t="s">
        <v>112</v>
      </c>
      <c r="B17" s="573"/>
      <c r="C17" s="573"/>
      <c r="D17" s="574"/>
    </row>
    <row r="18" spans="1:5" ht="24.75" customHeight="1" thickBot="1">
      <c r="A18" s="14" t="s">
        <v>376</v>
      </c>
      <c r="B18" s="592" t="s">
        <v>531</v>
      </c>
      <c r="C18" s="593"/>
      <c r="D18" s="594"/>
    </row>
    <row r="19" spans="1:5" ht="24.75" customHeight="1">
      <c r="A19" s="613" t="s">
        <v>106</v>
      </c>
      <c r="B19" s="614"/>
      <c r="C19" s="614"/>
      <c r="D19" s="615"/>
    </row>
    <row r="20" spans="1:5" ht="24.75" customHeight="1" thickBot="1">
      <c r="A20" s="36" t="s">
        <v>529</v>
      </c>
      <c r="B20" s="251"/>
      <c r="C20" s="252"/>
      <c r="D20" s="253"/>
    </row>
    <row r="21" spans="1:5" ht="24.75" customHeight="1" thickBot="1">
      <c r="A21" s="378"/>
      <c r="B21" s="378"/>
      <c r="C21" s="378"/>
      <c r="D21" s="378"/>
      <c r="E21" s="28"/>
    </row>
    <row r="22" spans="1:5" ht="24.75" customHeight="1" thickBot="1">
      <c r="A22" s="600" t="s">
        <v>113</v>
      </c>
      <c r="B22" s="600"/>
      <c r="C22" s="600"/>
      <c r="D22" s="600"/>
      <c r="E22" s="28"/>
    </row>
    <row r="23" spans="1:5" ht="24.75" customHeight="1" thickBot="1">
      <c r="A23" s="379" t="s">
        <v>128</v>
      </c>
      <c r="B23" s="379"/>
      <c r="C23" s="379"/>
      <c r="D23" s="379"/>
      <c r="E23" s="28"/>
    </row>
    <row r="24" spans="1:5" ht="24.75" customHeight="1" thickBot="1">
      <c r="A24" s="380" t="s">
        <v>2</v>
      </c>
      <c r="B24" s="381"/>
      <c r="C24" s="381" t="s">
        <v>3</v>
      </c>
      <c r="D24" s="387"/>
      <c r="E24" s="28"/>
    </row>
    <row r="25" spans="1:5" ht="24.75" customHeight="1">
      <c r="A25" s="388" t="s">
        <v>481</v>
      </c>
      <c r="B25" s="389"/>
      <c r="C25" s="390">
        <v>0</v>
      </c>
      <c r="D25" s="391"/>
      <c r="E25" s="28"/>
    </row>
    <row r="26" spans="1:5" ht="24.75" customHeight="1">
      <c r="A26" s="392" t="s">
        <v>6</v>
      </c>
      <c r="B26" s="393"/>
      <c r="C26" s="310">
        <v>1</v>
      </c>
      <c r="D26" s="311"/>
    </row>
    <row r="27" spans="1:5" ht="24.75" customHeight="1">
      <c r="A27" s="392" t="s">
        <v>129</v>
      </c>
      <c r="B27" s="393"/>
      <c r="C27" s="310">
        <v>2</v>
      </c>
      <c r="D27" s="311"/>
    </row>
    <row r="28" spans="1:5" ht="24.75" customHeight="1" thickBot="1">
      <c r="A28" s="394" t="s">
        <v>4</v>
      </c>
      <c r="B28" s="395"/>
      <c r="C28" s="314">
        <v>3</v>
      </c>
      <c r="D28" s="315"/>
    </row>
    <row r="29" spans="1:5" s="38" customFormat="1" ht="25.5" customHeight="1" thickBot="1">
      <c r="A29" s="396"/>
      <c r="B29" s="396"/>
      <c r="C29" s="396"/>
      <c r="D29" s="396"/>
      <c r="E29" s="37"/>
    </row>
    <row r="30" spans="1:5" ht="25.5" customHeight="1" thickBot="1">
      <c r="A30" s="397" t="s">
        <v>158</v>
      </c>
      <c r="B30" s="397"/>
      <c r="C30" s="397"/>
      <c r="D30" s="397"/>
    </row>
    <row r="31" spans="1:5" ht="63" customHeight="1" thickBot="1">
      <c r="A31" s="232" t="s">
        <v>459</v>
      </c>
      <c r="B31" s="232"/>
      <c r="C31" s="232"/>
      <c r="D31" s="232"/>
    </row>
    <row r="32" spans="1:5" ht="28.5" customHeight="1">
      <c r="A32" s="285" t="s">
        <v>461</v>
      </c>
      <c r="B32" s="285"/>
      <c r="C32" s="285"/>
      <c r="D32" s="26" t="s">
        <v>3</v>
      </c>
    </row>
    <row r="33" spans="1:5" ht="27" customHeight="1">
      <c r="A33" s="293" t="s">
        <v>462</v>
      </c>
      <c r="B33" s="294"/>
      <c r="C33" s="295"/>
      <c r="D33" s="1"/>
    </row>
    <row r="34" spans="1:5" ht="27" customHeight="1">
      <c r="A34" s="293" t="s">
        <v>463</v>
      </c>
      <c r="B34" s="294"/>
      <c r="C34" s="295"/>
      <c r="D34" s="2"/>
    </row>
    <row r="35" spans="1:5" ht="27" customHeight="1">
      <c r="A35" s="293" t="s">
        <v>464</v>
      </c>
      <c r="B35" s="294"/>
      <c r="C35" s="295"/>
      <c r="D35" s="2"/>
    </row>
    <row r="36" spans="1:5" ht="27" customHeight="1">
      <c r="A36" s="293" t="s">
        <v>465</v>
      </c>
      <c r="B36" s="294"/>
      <c r="C36" s="295"/>
      <c r="D36" s="2"/>
    </row>
    <row r="37" spans="1:5" ht="27" customHeight="1" thickBot="1">
      <c r="A37" s="599" t="s">
        <v>133</v>
      </c>
      <c r="B37" s="599"/>
      <c r="C37" s="599"/>
      <c r="D37" s="165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66" t="s">
        <v>108</v>
      </c>
      <c r="B38" s="265" t="s">
        <v>134</v>
      </c>
      <c r="C38" s="265"/>
      <c r="D38" s="265"/>
    </row>
    <row r="39" spans="1:5" ht="33" customHeight="1">
      <c r="A39" s="285" t="s">
        <v>466</v>
      </c>
      <c r="B39" s="285"/>
      <c r="C39" s="285"/>
      <c r="D39" s="167" t="s">
        <v>3</v>
      </c>
    </row>
    <row r="40" spans="1:5" ht="33" customHeight="1">
      <c r="A40" s="399" t="s">
        <v>135</v>
      </c>
      <c r="B40" s="399"/>
      <c r="C40" s="399"/>
      <c r="D40" s="2"/>
    </row>
    <row r="41" spans="1:5" ht="33" customHeight="1">
      <c r="A41" s="399" t="s">
        <v>136</v>
      </c>
      <c r="B41" s="399"/>
      <c r="C41" s="399"/>
      <c r="D41" s="2"/>
    </row>
    <row r="42" spans="1:5" s="41" customFormat="1" ht="33" customHeight="1">
      <c r="A42" s="399" t="s">
        <v>137</v>
      </c>
      <c r="B42" s="399"/>
      <c r="C42" s="399"/>
      <c r="D42" s="2"/>
      <c r="E42" s="29"/>
    </row>
    <row r="43" spans="1:5" s="41" customFormat="1" ht="33" customHeight="1">
      <c r="A43" s="399" t="s">
        <v>138</v>
      </c>
      <c r="B43" s="399"/>
      <c r="C43" s="399"/>
      <c r="D43" s="2"/>
      <c r="E43" s="29"/>
    </row>
    <row r="44" spans="1:5" s="41" customFormat="1" ht="27.75" customHeight="1">
      <c r="A44" s="334" t="s">
        <v>139</v>
      </c>
      <c r="B44" s="334"/>
      <c r="C44" s="334"/>
      <c r="D44" s="6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41" customFormat="1" ht="80.25" customHeight="1" thickBot="1">
      <c r="A45" s="43" t="s">
        <v>108</v>
      </c>
      <c r="B45" s="265" t="s">
        <v>134</v>
      </c>
      <c r="C45" s="265"/>
      <c r="D45" s="265"/>
      <c r="E45" s="40"/>
    </row>
    <row r="46" spans="1:5" ht="27" customHeight="1">
      <c r="A46" s="401" t="s">
        <v>467</v>
      </c>
      <c r="B46" s="401"/>
      <c r="C46" s="401"/>
      <c r="D46" s="168" t="s">
        <v>3</v>
      </c>
      <c r="E46" s="40"/>
    </row>
    <row r="47" spans="1:5" ht="27" customHeight="1">
      <c r="A47" s="398" t="s">
        <v>476</v>
      </c>
      <c r="B47" s="398"/>
      <c r="C47" s="398"/>
      <c r="D47" s="2"/>
      <c r="E47" s="40"/>
    </row>
    <row r="48" spans="1:5" ht="27" customHeight="1">
      <c r="A48" s="398" t="s">
        <v>477</v>
      </c>
      <c r="B48" s="398"/>
      <c r="C48" s="398"/>
      <c r="D48" s="2"/>
      <c r="E48" s="40"/>
    </row>
    <row r="49" spans="1:5" s="41" customFormat="1" ht="27" customHeight="1">
      <c r="A49" s="398" t="s">
        <v>469</v>
      </c>
      <c r="B49" s="398"/>
      <c r="C49" s="398"/>
      <c r="D49" s="2"/>
      <c r="E49" s="29"/>
    </row>
    <row r="50" spans="1:5" s="41" customFormat="1" ht="27" customHeight="1">
      <c r="A50" s="398" t="s">
        <v>470</v>
      </c>
      <c r="B50" s="398"/>
      <c r="C50" s="398"/>
      <c r="D50" s="2"/>
      <c r="E50" s="29"/>
    </row>
    <row r="51" spans="1:5" s="41" customFormat="1" ht="27" customHeight="1">
      <c r="A51" s="334" t="s">
        <v>140</v>
      </c>
      <c r="B51" s="334"/>
      <c r="C51" s="334"/>
      <c r="D51" s="6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41" customFormat="1" ht="80.25" customHeight="1" thickBot="1">
      <c r="A52" s="43" t="s">
        <v>108</v>
      </c>
      <c r="B52" s="265" t="s">
        <v>134</v>
      </c>
      <c r="C52" s="265"/>
      <c r="D52" s="265"/>
      <c r="E52" s="40"/>
    </row>
    <row r="53" spans="1:5" ht="27" customHeight="1">
      <c r="A53" s="430" t="s">
        <v>471</v>
      </c>
      <c r="B53" s="430"/>
      <c r="C53" s="430"/>
      <c r="D53" s="168" t="s">
        <v>3</v>
      </c>
      <c r="E53" s="40"/>
    </row>
    <row r="54" spans="1:5" ht="27" customHeight="1">
      <c r="A54" s="398" t="s">
        <v>472</v>
      </c>
      <c r="B54" s="398"/>
      <c r="C54" s="398"/>
      <c r="D54" s="2"/>
      <c r="E54" s="40"/>
    </row>
    <row r="55" spans="1:5" ht="27" customHeight="1">
      <c r="A55" s="398" t="s">
        <v>473</v>
      </c>
      <c r="B55" s="398"/>
      <c r="C55" s="398"/>
      <c r="D55" s="2"/>
      <c r="E55" s="40"/>
    </row>
    <row r="56" spans="1:5" ht="27" customHeight="1">
      <c r="A56" s="398" t="s">
        <v>474</v>
      </c>
      <c r="B56" s="398"/>
      <c r="C56" s="398"/>
      <c r="D56" s="2"/>
    </row>
    <row r="57" spans="1:5" ht="27" customHeight="1">
      <c r="A57" s="398" t="s">
        <v>475</v>
      </c>
      <c r="B57" s="398"/>
      <c r="C57" s="398"/>
      <c r="D57" s="2"/>
    </row>
    <row r="58" spans="1:5" ht="27" customHeight="1">
      <c r="A58" s="598" t="s">
        <v>141</v>
      </c>
      <c r="B58" s="598"/>
      <c r="C58" s="598"/>
      <c r="D58" s="59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79.5" customHeight="1" thickBot="1">
      <c r="A59" s="43" t="s">
        <v>108</v>
      </c>
      <c r="B59" s="265" t="s">
        <v>134</v>
      </c>
      <c r="C59" s="265"/>
      <c r="D59" s="265"/>
    </row>
    <row r="60" spans="1:5" ht="35.25" customHeight="1" thickBot="1">
      <c r="A60" s="292"/>
      <c r="B60" s="292"/>
      <c r="C60" s="292"/>
      <c r="D60" s="292"/>
    </row>
    <row r="61" spans="1:5">
      <c r="A61" s="409" t="s">
        <v>142</v>
      </c>
      <c r="B61" s="409"/>
      <c r="C61" s="44" t="s">
        <v>143</v>
      </c>
      <c r="D61" s="45" t="s">
        <v>144</v>
      </c>
      <c r="E61" s="29">
        <f>SUM(E37:E58)</f>
        <v>12</v>
      </c>
    </row>
    <row r="62" spans="1:5" ht="27.75" customHeight="1">
      <c r="A62" s="410" t="s">
        <v>159</v>
      </c>
      <c r="B62" s="411"/>
      <c r="C62" s="412" t="e">
        <f>D37+D44+D51+D58</f>
        <v>#VALUE!</v>
      </c>
      <c r="D62" s="414" t="e">
        <f>C62/12*100</f>
        <v>#VALUE!</v>
      </c>
    </row>
    <row r="63" spans="1:5" ht="33.75" customHeight="1" thickBot="1">
      <c r="A63" s="416" t="s">
        <v>145</v>
      </c>
      <c r="B63" s="417"/>
      <c r="C63" s="413"/>
      <c r="D63" s="415"/>
    </row>
    <row r="64" spans="1:5" ht="23.25" customHeight="1" thickBot="1">
      <c r="A64" s="382"/>
      <c r="B64" s="383"/>
      <c r="C64" s="383"/>
      <c r="D64" s="384"/>
    </row>
    <row r="65" spans="1:5" ht="27" customHeight="1" thickBot="1">
      <c r="A65" s="397" t="s">
        <v>522</v>
      </c>
      <c r="B65" s="397"/>
      <c r="C65" s="397"/>
      <c r="D65" s="397"/>
    </row>
    <row r="66" spans="1:5" ht="66" customHeight="1" thickBot="1">
      <c r="A66" s="233" t="s">
        <v>460</v>
      </c>
      <c r="B66" s="233"/>
      <c r="C66" s="233"/>
      <c r="D66" s="233"/>
    </row>
    <row r="67" spans="1:5" ht="27" customHeight="1">
      <c r="A67" s="403" t="s">
        <v>111</v>
      </c>
      <c r="B67" s="404"/>
      <c r="C67" s="405"/>
      <c r="D67" s="47" t="s">
        <v>3</v>
      </c>
    </row>
    <row r="68" spans="1:5" ht="27" customHeight="1">
      <c r="A68" s="418" t="s">
        <v>506</v>
      </c>
      <c r="B68" s="419"/>
      <c r="C68" s="420"/>
      <c r="D68" s="3"/>
      <c r="E68" s="29">
        <v>3</v>
      </c>
    </row>
    <row r="69" spans="1:5" ht="27" customHeight="1">
      <c r="A69" s="418" t="s">
        <v>507</v>
      </c>
      <c r="B69" s="419"/>
      <c r="C69" s="420"/>
      <c r="D69" s="3"/>
      <c r="E69" s="29">
        <v>3</v>
      </c>
    </row>
    <row r="70" spans="1:5" ht="27" customHeight="1">
      <c r="A70" s="418" t="s">
        <v>508</v>
      </c>
      <c r="B70" s="419"/>
      <c r="C70" s="420"/>
      <c r="D70" s="3"/>
      <c r="E70" s="29">
        <v>3</v>
      </c>
    </row>
    <row r="71" spans="1:5" ht="27" customHeight="1">
      <c r="A71" s="418" t="s">
        <v>509</v>
      </c>
      <c r="B71" s="419"/>
      <c r="C71" s="420"/>
      <c r="D71" s="3"/>
      <c r="E71" s="29">
        <v>3</v>
      </c>
    </row>
    <row r="72" spans="1:5" ht="27" customHeight="1">
      <c r="A72" s="418" t="s">
        <v>510</v>
      </c>
      <c r="B72" s="419"/>
      <c r="C72" s="420"/>
      <c r="D72" s="3"/>
      <c r="E72" s="29">
        <v>3</v>
      </c>
    </row>
    <row r="73" spans="1:5" ht="27" customHeight="1">
      <c r="A73" s="418" t="s">
        <v>511</v>
      </c>
      <c r="B73" s="419"/>
      <c r="C73" s="420"/>
      <c r="D73" s="3"/>
      <c r="E73" s="29">
        <v>3</v>
      </c>
    </row>
    <row r="74" spans="1:5" ht="27" customHeight="1">
      <c r="A74" s="418" t="s">
        <v>512</v>
      </c>
      <c r="B74" s="419"/>
      <c r="C74" s="420"/>
      <c r="D74" s="3"/>
      <c r="E74" s="29">
        <v>3</v>
      </c>
    </row>
    <row r="75" spans="1:5" ht="27" customHeight="1">
      <c r="A75" s="418" t="s">
        <v>513</v>
      </c>
      <c r="B75" s="419"/>
      <c r="C75" s="420"/>
      <c r="D75" s="3"/>
      <c r="E75" s="29">
        <v>3</v>
      </c>
    </row>
    <row r="76" spans="1:5" ht="27" customHeight="1">
      <c r="A76" s="418" t="s">
        <v>514</v>
      </c>
      <c r="B76" s="419"/>
      <c r="C76" s="420"/>
      <c r="D76" s="3"/>
      <c r="E76" s="29">
        <v>3</v>
      </c>
    </row>
    <row r="77" spans="1:5" ht="27" customHeight="1">
      <c r="A77" s="418" t="s">
        <v>515</v>
      </c>
      <c r="B77" s="419"/>
      <c r="C77" s="420"/>
      <c r="D77" s="3"/>
      <c r="E77" s="29">
        <v>3</v>
      </c>
    </row>
    <row r="78" spans="1:5" ht="27" customHeight="1">
      <c r="A78" s="418" t="s">
        <v>516</v>
      </c>
      <c r="B78" s="419"/>
      <c r="C78" s="420"/>
      <c r="D78" s="3"/>
      <c r="E78" s="29">
        <v>3</v>
      </c>
    </row>
    <row r="79" spans="1:5" ht="27" customHeight="1">
      <c r="A79" s="418" t="s">
        <v>517</v>
      </c>
      <c r="B79" s="419"/>
      <c r="C79" s="420"/>
      <c r="D79" s="3"/>
      <c r="E79" s="29">
        <v>3</v>
      </c>
    </row>
    <row r="80" spans="1:5" ht="27" customHeight="1">
      <c r="A80" s="418" t="s">
        <v>518</v>
      </c>
      <c r="B80" s="419"/>
      <c r="C80" s="420"/>
      <c r="D80" s="3"/>
      <c r="E80" s="29">
        <v>3</v>
      </c>
    </row>
    <row r="81" spans="1:5" ht="27" customHeight="1">
      <c r="A81" s="418" t="s">
        <v>519</v>
      </c>
      <c r="B81" s="419"/>
      <c r="C81" s="420"/>
      <c r="D81" s="3"/>
      <c r="E81" s="29">
        <v>3</v>
      </c>
    </row>
    <row r="82" spans="1:5" ht="27" customHeight="1">
      <c r="A82" s="418" t="s">
        <v>520</v>
      </c>
      <c r="B82" s="419"/>
      <c r="C82" s="420"/>
      <c r="D82" s="3"/>
      <c r="E82" s="29">
        <v>3</v>
      </c>
    </row>
    <row r="83" spans="1:5" ht="27" customHeight="1">
      <c r="A83" s="418" t="s">
        <v>521</v>
      </c>
      <c r="B83" s="419"/>
      <c r="C83" s="420"/>
      <c r="D83" s="3"/>
      <c r="E83" s="29">
        <v>3</v>
      </c>
    </row>
    <row r="84" spans="1:5" ht="25.5" customHeight="1">
      <c r="A84" s="48"/>
      <c r="B84" s="49"/>
      <c r="C84" s="49" t="s">
        <v>147</v>
      </c>
      <c r="D84" s="50">
        <f>SUM(D68:D83)</f>
        <v>0</v>
      </c>
      <c r="E84" s="29">
        <f>SUM(E68:E83)</f>
        <v>48</v>
      </c>
    </row>
    <row r="85" spans="1:5" ht="80.25" customHeight="1" thickBot="1">
      <c r="A85" s="52" t="s">
        <v>108</v>
      </c>
      <c r="B85" s="265" t="s">
        <v>134</v>
      </c>
      <c r="C85" s="265"/>
      <c r="D85" s="265"/>
    </row>
    <row r="86" spans="1:5" ht="33" customHeight="1" thickBot="1">
      <c r="A86" s="406"/>
      <c r="B86" s="407"/>
      <c r="C86" s="407"/>
      <c r="D86" s="408"/>
    </row>
    <row r="87" spans="1:5" ht="15" customHeight="1">
      <c r="A87" s="409" t="s">
        <v>148</v>
      </c>
      <c r="B87" s="421"/>
      <c r="C87" s="44" t="s">
        <v>143</v>
      </c>
      <c r="D87" s="45" t="s">
        <v>144</v>
      </c>
    </row>
    <row r="88" spans="1:5">
      <c r="A88" s="422" t="s">
        <v>149</v>
      </c>
      <c r="B88" s="423"/>
      <c r="C88" s="424">
        <f>D84</f>
        <v>0</v>
      </c>
      <c r="D88" s="426">
        <f>C88/48*100</f>
        <v>0</v>
      </c>
    </row>
    <row r="89" spans="1:5" ht="35.25" customHeight="1" thickBot="1">
      <c r="A89" s="428" t="s">
        <v>145</v>
      </c>
      <c r="B89" s="429"/>
      <c r="C89" s="425"/>
      <c r="D89" s="427"/>
    </row>
    <row r="90" spans="1:5" ht="24" customHeight="1" thickBot="1">
      <c r="A90" s="382"/>
      <c r="B90" s="383"/>
      <c r="C90" s="383"/>
      <c r="D90" s="384"/>
    </row>
    <row r="91" spans="1:5" ht="15" customHeight="1">
      <c r="A91" s="597" t="s">
        <v>549</v>
      </c>
      <c r="B91" s="597"/>
      <c r="C91" s="597"/>
      <c r="D91" s="597"/>
    </row>
    <row r="92" spans="1:5" s="56" customFormat="1" ht="60.75" customHeight="1">
      <c r="A92" s="229" t="s">
        <v>460</v>
      </c>
      <c r="B92" s="230"/>
      <c r="C92" s="230"/>
      <c r="D92" s="231"/>
      <c r="E92" s="29"/>
    </row>
    <row r="93" spans="1:5" ht="31.5" customHeight="1">
      <c r="A93" s="258" t="s">
        <v>131</v>
      </c>
      <c r="B93" s="247"/>
      <c r="C93" s="247"/>
      <c r="D93" s="248"/>
    </row>
    <row r="94" spans="1:5" ht="36.75" customHeight="1">
      <c r="A94" s="246" t="s">
        <v>172</v>
      </c>
      <c r="B94" s="247"/>
      <c r="C94" s="247"/>
      <c r="D94" s="248"/>
    </row>
    <row r="95" spans="1:5" ht="30" customHeight="1">
      <c r="A95" s="246" t="s">
        <v>174</v>
      </c>
      <c r="B95" s="247"/>
      <c r="C95" s="247"/>
      <c r="D95" s="248"/>
      <c r="E95" s="54"/>
    </row>
    <row r="96" spans="1:5" ht="30.75" customHeight="1">
      <c r="A96" s="246" t="s">
        <v>173</v>
      </c>
      <c r="B96" s="247"/>
      <c r="C96" s="247"/>
      <c r="D96" s="248"/>
    </row>
    <row r="97" spans="1:5" ht="30.75" customHeight="1" thickBot="1">
      <c r="A97" s="259" t="s">
        <v>160</v>
      </c>
      <c r="B97" s="260"/>
      <c r="C97" s="260"/>
      <c r="D97" s="261"/>
    </row>
    <row r="98" spans="1:5" ht="23.25" customHeight="1" thickBot="1">
      <c r="A98" s="335" t="s">
        <v>538</v>
      </c>
      <c r="B98" s="335"/>
      <c r="C98" s="335"/>
      <c r="D98" s="335"/>
    </row>
    <row r="99" spans="1:5" ht="59.25" customHeight="1">
      <c r="A99" s="241" t="s">
        <v>163</v>
      </c>
      <c r="B99" s="242"/>
      <c r="C99" s="242"/>
      <c r="D99" s="257"/>
    </row>
    <row r="100" spans="1:5" ht="27.75" customHeight="1">
      <c r="A100" s="276" t="s">
        <v>395</v>
      </c>
      <c r="B100" s="277"/>
      <c r="C100" s="277"/>
      <c r="D100" s="57" t="s">
        <v>8</v>
      </c>
    </row>
    <row r="101" spans="1:5" ht="27.75" customHeight="1">
      <c r="A101" s="276" t="s">
        <v>152</v>
      </c>
      <c r="B101" s="277"/>
      <c r="C101" s="277"/>
      <c r="D101" s="58" t="s">
        <v>3</v>
      </c>
    </row>
    <row r="102" spans="1:5" ht="27.75" customHeight="1">
      <c r="A102" s="241" t="s">
        <v>9</v>
      </c>
      <c r="B102" s="242"/>
      <c r="C102" s="242"/>
      <c r="D102" s="2"/>
      <c r="E102" s="28">
        <v>3</v>
      </c>
    </row>
    <row r="103" spans="1:5" s="41" customFormat="1" ht="27.75" customHeight="1">
      <c r="A103" s="241" t="s">
        <v>10</v>
      </c>
      <c r="B103" s="242"/>
      <c r="C103" s="242"/>
      <c r="D103" s="2"/>
      <c r="E103" s="28">
        <v>3</v>
      </c>
    </row>
    <row r="104" spans="1:5" s="41" customFormat="1" ht="27.75" customHeight="1">
      <c r="A104" s="241" t="s">
        <v>11</v>
      </c>
      <c r="B104" s="242"/>
      <c r="C104" s="242"/>
      <c r="D104" s="2"/>
      <c r="E104" s="28">
        <v>3</v>
      </c>
    </row>
    <row r="105" spans="1:5" ht="27.75" customHeight="1">
      <c r="A105" s="268" t="s">
        <v>12</v>
      </c>
      <c r="B105" s="269"/>
      <c r="C105" s="269"/>
      <c r="D105" s="2"/>
      <c r="E105" s="28">
        <v>3</v>
      </c>
    </row>
    <row r="106" spans="1:5" ht="27.75" customHeight="1">
      <c r="A106" s="241" t="s">
        <v>13</v>
      </c>
      <c r="B106" s="242"/>
      <c r="C106" s="242"/>
      <c r="D106" s="2"/>
      <c r="E106" s="28">
        <v>3</v>
      </c>
    </row>
    <row r="107" spans="1:5" ht="27.75" customHeight="1">
      <c r="A107" s="241" t="s">
        <v>14</v>
      </c>
      <c r="B107" s="242"/>
      <c r="C107" s="242"/>
      <c r="D107" s="2"/>
      <c r="E107" s="28">
        <v>3</v>
      </c>
    </row>
    <row r="108" spans="1:5" ht="27.75" customHeight="1">
      <c r="A108" s="241" t="s">
        <v>15</v>
      </c>
      <c r="B108" s="242"/>
      <c r="C108" s="242"/>
      <c r="D108" s="2"/>
      <c r="E108" s="28">
        <v>3</v>
      </c>
    </row>
    <row r="109" spans="1:5" ht="27.75" customHeight="1">
      <c r="A109" s="241" t="s">
        <v>16</v>
      </c>
      <c r="B109" s="242"/>
      <c r="C109" s="242"/>
      <c r="D109" s="2"/>
      <c r="E109" s="28">
        <v>3</v>
      </c>
    </row>
    <row r="110" spans="1:5" ht="27.75" customHeight="1">
      <c r="A110" s="241" t="s">
        <v>17</v>
      </c>
      <c r="B110" s="242"/>
      <c r="C110" s="242"/>
      <c r="D110" s="2"/>
      <c r="E110" s="28">
        <v>3</v>
      </c>
    </row>
    <row r="111" spans="1:5" ht="27.75" customHeight="1">
      <c r="A111" s="241" t="s">
        <v>18</v>
      </c>
      <c r="B111" s="242"/>
      <c r="C111" s="242"/>
      <c r="D111" s="2"/>
      <c r="E111" s="28">
        <v>3</v>
      </c>
    </row>
    <row r="112" spans="1:5" ht="27" customHeight="1">
      <c r="A112" s="241" t="s">
        <v>19</v>
      </c>
      <c r="B112" s="242"/>
      <c r="C112" s="242"/>
      <c r="D112" s="2"/>
      <c r="E112" s="28">
        <v>3</v>
      </c>
    </row>
    <row r="113" spans="1:5" ht="27" customHeight="1">
      <c r="A113" s="241" t="s">
        <v>20</v>
      </c>
      <c r="B113" s="242"/>
      <c r="C113" s="242"/>
      <c r="D113" s="2"/>
      <c r="E113" s="28">
        <v>3</v>
      </c>
    </row>
    <row r="114" spans="1:5" ht="27" customHeight="1">
      <c r="A114" s="241" t="s">
        <v>21</v>
      </c>
      <c r="B114" s="242"/>
      <c r="C114" s="242"/>
      <c r="D114" s="2"/>
      <c r="E114" s="28">
        <v>3</v>
      </c>
    </row>
    <row r="115" spans="1:5" ht="27" customHeight="1">
      <c r="A115" s="276" t="s">
        <v>153</v>
      </c>
      <c r="B115" s="277"/>
      <c r="C115" s="277"/>
      <c r="D115" s="58" t="s">
        <v>3</v>
      </c>
    </row>
    <row r="116" spans="1:5" ht="27" customHeight="1">
      <c r="A116" s="262" t="s">
        <v>22</v>
      </c>
      <c r="B116" s="263"/>
      <c r="C116" s="263"/>
      <c r="D116" s="2"/>
      <c r="E116" s="28">
        <v>3</v>
      </c>
    </row>
    <row r="117" spans="1:5" ht="27" customHeight="1">
      <c r="A117" s="262" t="s">
        <v>23</v>
      </c>
      <c r="B117" s="263"/>
      <c r="C117" s="263"/>
      <c r="D117" s="2"/>
      <c r="E117" s="28">
        <v>3</v>
      </c>
    </row>
    <row r="118" spans="1:5" ht="27" customHeight="1">
      <c r="A118" s="262" t="s">
        <v>24</v>
      </c>
      <c r="B118" s="263"/>
      <c r="C118" s="263"/>
      <c r="D118" s="2"/>
      <c r="E118" s="28">
        <v>3</v>
      </c>
    </row>
    <row r="119" spans="1:5" ht="27" customHeight="1">
      <c r="A119" s="332" t="s">
        <v>388</v>
      </c>
      <c r="B119" s="333"/>
      <c r="C119" s="333"/>
      <c r="D119" s="58" t="s">
        <v>3</v>
      </c>
      <c r="E119" s="28"/>
    </row>
    <row r="120" spans="1:5" ht="35.25" customHeight="1">
      <c r="A120" s="336" t="s">
        <v>389</v>
      </c>
      <c r="B120" s="337"/>
      <c r="C120" s="338"/>
      <c r="D120" s="2"/>
      <c r="E120" s="28">
        <v>3</v>
      </c>
    </row>
    <row r="121" spans="1:5" ht="30" customHeight="1">
      <c r="A121" s="241" t="s">
        <v>390</v>
      </c>
      <c r="B121" s="242"/>
      <c r="C121" s="242"/>
      <c r="D121" s="2"/>
      <c r="E121" s="28">
        <v>3</v>
      </c>
    </row>
    <row r="122" spans="1:5" ht="21" customHeight="1">
      <c r="A122" s="334" t="s">
        <v>151</v>
      </c>
      <c r="B122" s="334"/>
      <c r="C122" s="334"/>
      <c r="D122" s="60">
        <f>SUM(D102:D121)</f>
        <v>0</v>
      </c>
      <c r="E122" s="28">
        <f>SUM(E102:E121)</f>
        <v>54</v>
      </c>
    </row>
    <row r="123" spans="1:5" ht="80.25" customHeight="1" thickBot="1">
      <c r="A123" s="61" t="s">
        <v>108</v>
      </c>
      <c r="B123" s="265" t="s">
        <v>134</v>
      </c>
      <c r="C123" s="265"/>
      <c r="D123" s="265"/>
    </row>
    <row r="124" spans="1:5" ht="34.5" customHeight="1">
      <c r="A124" s="339" t="s">
        <v>154</v>
      </c>
      <c r="B124" s="340"/>
      <c r="C124" s="62" t="s">
        <v>161</v>
      </c>
      <c r="D124" s="63" t="s">
        <v>162</v>
      </c>
    </row>
    <row r="125" spans="1:5" ht="27" customHeight="1" thickBot="1">
      <c r="A125" s="341"/>
      <c r="B125" s="342"/>
      <c r="C125" s="64">
        <f>D122</f>
        <v>0</v>
      </c>
      <c r="D125" s="65">
        <f>C125/54*100</f>
        <v>0</v>
      </c>
    </row>
    <row r="126" spans="1:5" ht="27" customHeight="1">
      <c r="A126" s="254"/>
      <c r="B126" s="255"/>
      <c r="C126" s="255"/>
      <c r="D126" s="256"/>
    </row>
    <row r="127" spans="1:5" s="56" customFormat="1" ht="27" customHeight="1">
      <c r="A127" s="241" t="s">
        <v>164</v>
      </c>
      <c r="B127" s="242"/>
      <c r="C127" s="242"/>
      <c r="D127" s="257"/>
      <c r="E127" s="29"/>
    </row>
    <row r="128" spans="1:5" ht="27" customHeight="1">
      <c r="A128" s="435" t="s">
        <v>401</v>
      </c>
      <c r="B128" s="435"/>
      <c r="C128" s="435"/>
      <c r="D128" s="58" t="s">
        <v>8</v>
      </c>
    </row>
    <row r="129" spans="1:5" ht="27" customHeight="1">
      <c r="A129" s="266" t="s">
        <v>167</v>
      </c>
      <c r="B129" s="266"/>
      <c r="C129" s="266"/>
      <c r="D129" s="58" t="s">
        <v>3</v>
      </c>
    </row>
    <row r="130" spans="1:5" ht="27" customHeight="1">
      <c r="A130" s="264" t="s">
        <v>25</v>
      </c>
      <c r="B130" s="264"/>
      <c r="C130" s="264"/>
      <c r="D130" s="4"/>
      <c r="E130" s="5">
        <v>3</v>
      </c>
    </row>
    <row r="131" spans="1:5" ht="27" customHeight="1">
      <c r="A131" s="264" t="s">
        <v>26</v>
      </c>
      <c r="B131" s="264"/>
      <c r="C131" s="264"/>
      <c r="D131" s="4"/>
      <c r="E131" s="5">
        <v>3</v>
      </c>
    </row>
    <row r="132" spans="1:5" ht="27" customHeight="1">
      <c r="A132" s="264" t="s">
        <v>27</v>
      </c>
      <c r="B132" s="264"/>
      <c r="C132" s="264"/>
      <c r="D132" s="4"/>
      <c r="E132" s="5">
        <v>3</v>
      </c>
    </row>
    <row r="133" spans="1:5" ht="27" customHeight="1">
      <c r="A133" s="434" t="s">
        <v>28</v>
      </c>
      <c r="B133" s="434"/>
      <c r="C133" s="434"/>
      <c r="D133" s="4"/>
      <c r="E133" s="5">
        <v>3</v>
      </c>
    </row>
    <row r="134" spans="1:5" ht="27" customHeight="1">
      <c r="A134" s="264" t="s">
        <v>29</v>
      </c>
      <c r="B134" s="264"/>
      <c r="C134" s="264"/>
      <c r="D134" s="4"/>
      <c r="E134" s="5">
        <v>3</v>
      </c>
    </row>
    <row r="135" spans="1:5" ht="27" customHeight="1">
      <c r="A135" s="264" t="s">
        <v>30</v>
      </c>
      <c r="B135" s="264"/>
      <c r="C135" s="264"/>
      <c r="D135" s="4"/>
      <c r="E135" s="5">
        <v>3</v>
      </c>
    </row>
    <row r="136" spans="1:5" ht="27" customHeight="1">
      <c r="A136" s="264" t="s">
        <v>31</v>
      </c>
      <c r="B136" s="264"/>
      <c r="C136" s="264"/>
      <c r="D136" s="4"/>
      <c r="E136" s="5">
        <v>3</v>
      </c>
    </row>
    <row r="137" spans="1:5" ht="27" customHeight="1">
      <c r="A137" s="264" t="s">
        <v>32</v>
      </c>
      <c r="B137" s="264"/>
      <c r="C137" s="264"/>
      <c r="D137" s="4"/>
      <c r="E137" s="5">
        <v>3</v>
      </c>
    </row>
    <row r="138" spans="1:5" ht="27" customHeight="1">
      <c r="A138" s="276" t="s">
        <v>153</v>
      </c>
      <c r="B138" s="277"/>
      <c r="C138" s="277"/>
      <c r="D138" s="58" t="s">
        <v>3</v>
      </c>
      <c r="E138" s="28"/>
    </row>
    <row r="139" spans="1:5" ht="27" customHeight="1">
      <c r="A139" s="262" t="s">
        <v>33</v>
      </c>
      <c r="B139" s="263"/>
      <c r="C139" s="263"/>
      <c r="D139" s="2"/>
      <c r="E139" s="28">
        <v>3</v>
      </c>
    </row>
    <row r="140" spans="1:5" ht="27" customHeight="1">
      <c r="A140" s="262" t="s">
        <v>34</v>
      </c>
      <c r="B140" s="263"/>
      <c r="C140" s="263"/>
      <c r="D140" s="2"/>
      <c r="E140" s="28">
        <v>3</v>
      </c>
    </row>
    <row r="141" spans="1:5" ht="27" customHeight="1">
      <c r="A141" s="262" t="s">
        <v>35</v>
      </c>
      <c r="B141" s="263"/>
      <c r="C141" s="263"/>
      <c r="D141" s="2"/>
      <c r="E141" s="28">
        <v>3</v>
      </c>
    </row>
    <row r="142" spans="1:5" ht="27" customHeight="1">
      <c r="A142" s="332" t="s">
        <v>388</v>
      </c>
      <c r="B142" s="333"/>
      <c r="C142" s="333"/>
      <c r="D142" s="58" t="s">
        <v>3</v>
      </c>
      <c r="E142" s="28"/>
    </row>
    <row r="143" spans="1:5" ht="26.25" customHeight="1">
      <c r="A143" s="241" t="s">
        <v>391</v>
      </c>
      <c r="B143" s="242"/>
      <c r="C143" s="242"/>
      <c r="D143" s="2"/>
      <c r="E143" s="28">
        <v>3</v>
      </c>
    </row>
    <row r="144" spans="1:5" ht="26.25" customHeight="1">
      <c r="A144" s="241" t="s">
        <v>392</v>
      </c>
      <c r="B144" s="242"/>
      <c r="C144" s="242"/>
      <c r="D144" s="2"/>
      <c r="E144" s="28">
        <v>3</v>
      </c>
    </row>
    <row r="145" spans="1:5" ht="26.25" customHeight="1">
      <c r="A145" s="243" t="s">
        <v>393</v>
      </c>
      <c r="B145" s="244"/>
      <c r="C145" s="245"/>
      <c r="D145" s="2"/>
      <c r="E145" s="28">
        <v>3</v>
      </c>
    </row>
    <row r="146" spans="1:5" ht="26.25" customHeight="1">
      <c r="A146" s="268" t="s">
        <v>394</v>
      </c>
      <c r="B146" s="269"/>
      <c r="C146" s="269"/>
      <c r="D146" s="2"/>
      <c r="E146" s="28">
        <v>3</v>
      </c>
    </row>
    <row r="147" spans="1:5" ht="27" customHeight="1">
      <c r="A147" s="289" t="s">
        <v>168</v>
      </c>
      <c r="B147" s="289"/>
      <c r="C147" s="289"/>
      <c r="D147" s="66">
        <f>SUM(D130:D146)</f>
        <v>0</v>
      </c>
      <c r="E147" s="29">
        <f>SUM(E130:E146)</f>
        <v>45</v>
      </c>
    </row>
    <row r="148" spans="1:5" ht="80.25" customHeight="1" thickBot="1">
      <c r="A148" s="67" t="s">
        <v>108</v>
      </c>
      <c r="B148" s="240" t="s">
        <v>134</v>
      </c>
      <c r="C148" s="240"/>
      <c r="D148" s="240"/>
    </row>
    <row r="149" spans="1:5" ht="27.75" customHeight="1">
      <c r="A149" s="343" t="s">
        <v>169</v>
      </c>
      <c r="B149" s="344"/>
      <c r="C149" s="68" t="s">
        <v>155</v>
      </c>
      <c r="D149" s="69" t="s">
        <v>156</v>
      </c>
    </row>
    <row r="150" spans="1:5" ht="27.75" customHeight="1" thickBot="1">
      <c r="A150" s="345"/>
      <c r="B150" s="346"/>
      <c r="C150" s="70">
        <f>D147</f>
        <v>0</v>
      </c>
      <c r="D150" s="71">
        <f>C150/45*100</f>
        <v>0</v>
      </c>
    </row>
    <row r="151" spans="1:5" ht="15" customHeight="1">
      <c r="A151" s="296"/>
      <c r="B151" s="297"/>
      <c r="C151" s="297"/>
      <c r="D151" s="298"/>
    </row>
    <row r="152" spans="1:5" ht="27" customHeight="1">
      <c r="A152" s="241" t="s">
        <v>175</v>
      </c>
      <c r="B152" s="242"/>
      <c r="C152" s="242"/>
      <c r="D152" s="257"/>
    </row>
    <row r="153" spans="1:5" ht="27" customHeight="1">
      <c r="A153" s="276" t="s">
        <v>547</v>
      </c>
      <c r="B153" s="277"/>
      <c r="C153" s="277"/>
      <c r="D153" s="57" t="s">
        <v>8</v>
      </c>
    </row>
    <row r="154" spans="1:5" ht="27" customHeight="1">
      <c r="A154" s="276" t="s">
        <v>167</v>
      </c>
      <c r="B154" s="277"/>
      <c r="C154" s="277"/>
      <c r="D154" s="58" t="s">
        <v>3</v>
      </c>
    </row>
    <row r="155" spans="1:5" ht="27" customHeight="1">
      <c r="A155" s="243" t="s">
        <v>541</v>
      </c>
      <c r="B155" s="244"/>
      <c r="C155" s="245"/>
      <c r="D155" s="174"/>
      <c r="E155" s="28">
        <v>3</v>
      </c>
    </row>
    <row r="156" spans="1:5" ht="27" customHeight="1">
      <c r="A156" s="243" t="s">
        <v>542</v>
      </c>
      <c r="B156" s="244"/>
      <c r="C156" s="245"/>
      <c r="D156" s="174"/>
      <c r="E156" s="28">
        <v>3</v>
      </c>
    </row>
    <row r="157" spans="1:5" ht="27" customHeight="1">
      <c r="A157" s="243" t="s">
        <v>543</v>
      </c>
      <c r="B157" s="244"/>
      <c r="C157" s="245"/>
      <c r="D157" s="174"/>
      <c r="E157" s="28">
        <v>3</v>
      </c>
    </row>
    <row r="158" spans="1:5" ht="27" customHeight="1">
      <c r="A158" s="243" t="s">
        <v>544</v>
      </c>
      <c r="B158" s="244"/>
      <c r="C158" s="245"/>
      <c r="D158" s="174"/>
      <c r="E158" s="28">
        <v>3</v>
      </c>
    </row>
    <row r="159" spans="1:5" ht="27" customHeight="1">
      <c r="A159" s="276" t="s">
        <v>153</v>
      </c>
      <c r="B159" s="277"/>
      <c r="C159" s="277"/>
      <c r="D159" s="58" t="s">
        <v>3</v>
      </c>
      <c r="E159" s="28"/>
    </row>
    <row r="160" spans="1:5" ht="27" customHeight="1">
      <c r="A160" s="241" t="s">
        <v>40</v>
      </c>
      <c r="B160" s="242"/>
      <c r="C160" s="242"/>
      <c r="D160" s="2"/>
      <c r="E160" s="28">
        <v>3</v>
      </c>
    </row>
    <row r="161" spans="1:5" ht="27" customHeight="1">
      <c r="A161" s="241" t="s">
        <v>41</v>
      </c>
      <c r="B161" s="242"/>
      <c r="C161" s="242"/>
      <c r="D161" s="2"/>
      <c r="E161" s="28">
        <v>3</v>
      </c>
    </row>
    <row r="162" spans="1:5" ht="27" customHeight="1">
      <c r="A162" s="241" t="s">
        <v>42</v>
      </c>
      <c r="B162" s="242"/>
      <c r="C162" s="242"/>
      <c r="D162" s="2"/>
      <c r="E162" s="28">
        <v>3</v>
      </c>
    </row>
    <row r="163" spans="1:5" ht="25.5" customHeight="1">
      <c r="A163" s="332" t="s">
        <v>388</v>
      </c>
      <c r="B163" s="333"/>
      <c r="C163" s="333"/>
      <c r="D163" s="58" t="s">
        <v>3</v>
      </c>
      <c r="E163" s="28"/>
    </row>
    <row r="164" spans="1:5" ht="25.5" customHeight="1">
      <c r="A164" s="241" t="s">
        <v>396</v>
      </c>
      <c r="B164" s="242"/>
      <c r="C164" s="242"/>
      <c r="D164" s="2"/>
      <c r="E164" s="28">
        <v>3</v>
      </c>
    </row>
    <row r="165" spans="1:5" ht="25.5" customHeight="1">
      <c r="A165" s="241" t="s">
        <v>397</v>
      </c>
      <c r="B165" s="242"/>
      <c r="C165" s="242"/>
      <c r="D165" s="2"/>
      <c r="E165" s="28">
        <v>3</v>
      </c>
    </row>
    <row r="166" spans="1:5" ht="25.5" customHeight="1">
      <c r="A166" s="241" t="s">
        <v>398</v>
      </c>
      <c r="B166" s="242"/>
      <c r="C166" s="242"/>
      <c r="D166" s="2"/>
      <c r="E166" s="28">
        <v>3</v>
      </c>
    </row>
    <row r="167" spans="1:5" ht="25.5" customHeight="1">
      <c r="A167" s="241" t="s">
        <v>399</v>
      </c>
      <c r="B167" s="242"/>
      <c r="C167" s="242"/>
      <c r="D167" s="2"/>
      <c r="E167" s="28">
        <v>3</v>
      </c>
    </row>
    <row r="168" spans="1:5" ht="25.5" customHeight="1">
      <c r="A168" s="241" t="s">
        <v>400</v>
      </c>
      <c r="B168" s="242"/>
      <c r="C168" s="242"/>
      <c r="D168" s="2"/>
      <c r="E168" s="28">
        <v>3</v>
      </c>
    </row>
    <row r="169" spans="1:5" ht="27.75" customHeight="1">
      <c r="A169" s="289" t="s">
        <v>170</v>
      </c>
      <c r="B169" s="289"/>
      <c r="C169" s="289"/>
      <c r="D169" s="66">
        <f>SUM(D155:D168)</f>
        <v>0</v>
      </c>
      <c r="E169" s="29">
        <f>SUM(E155:E168)</f>
        <v>36</v>
      </c>
    </row>
    <row r="170" spans="1:5" ht="80.25" customHeight="1" thickBot="1">
      <c r="A170" s="72" t="s">
        <v>108</v>
      </c>
      <c r="B170" s="240" t="s">
        <v>134</v>
      </c>
      <c r="C170" s="240"/>
      <c r="D170" s="240"/>
    </row>
    <row r="171" spans="1:5" ht="25.5" customHeight="1">
      <c r="A171" s="290" t="s">
        <v>171</v>
      </c>
      <c r="B171" s="291"/>
      <c r="C171" s="68" t="s">
        <v>155</v>
      </c>
      <c r="D171" s="69" t="s">
        <v>156</v>
      </c>
    </row>
    <row r="172" spans="1:5" ht="25.5" customHeight="1" thickBot="1">
      <c r="A172" s="282"/>
      <c r="B172" s="283"/>
      <c r="C172" s="70">
        <f>D169</f>
        <v>0</v>
      </c>
      <c r="D172" s="71">
        <f>C172/36*100</f>
        <v>0</v>
      </c>
    </row>
    <row r="173" spans="1:5" ht="27" customHeight="1">
      <c r="A173" s="254"/>
      <c r="B173" s="255"/>
      <c r="C173" s="255"/>
      <c r="D173" s="256"/>
    </row>
    <row r="174" spans="1:5" s="56" customFormat="1" ht="44.25" customHeight="1">
      <c r="A174" s="241" t="s">
        <v>165</v>
      </c>
      <c r="B174" s="242"/>
      <c r="C174" s="242"/>
      <c r="D174" s="257"/>
      <c r="E174" s="29"/>
    </row>
    <row r="175" spans="1:5" ht="27" customHeight="1">
      <c r="A175" s="276" t="s">
        <v>408</v>
      </c>
      <c r="B175" s="277"/>
      <c r="C175" s="277"/>
      <c r="D175" s="57" t="s">
        <v>8</v>
      </c>
    </row>
    <row r="176" spans="1:5" ht="27" customHeight="1">
      <c r="A176" s="276" t="s">
        <v>167</v>
      </c>
      <c r="B176" s="277"/>
      <c r="C176" s="277"/>
      <c r="D176" s="58" t="s">
        <v>3</v>
      </c>
    </row>
    <row r="177" spans="1:5" ht="27" customHeight="1">
      <c r="A177" s="241" t="s">
        <v>43</v>
      </c>
      <c r="B177" s="242"/>
      <c r="C177" s="242"/>
      <c r="D177" s="174"/>
      <c r="E177" s="5">
        <v>3</v>
      </c>
    </row>
    <row r="178" spans="1:5" ht="27" customHeight="1">
      <c r="A178" s="241" t="s">
        <v>44</v>
      </c>
      <c r="B178" s="242"/>
      <c r="C178" s="242"/>
      <c r="D178" s="174"/>
      <c r="E178" s="5">
        <v>3</v>
      </c>
    </row>
    <row r="179" spans="1:5" ht="27" customHeight="1">
      <c r="A179" s="241" t="s">
        <v>45</v>
      </c>
      <c r="B179" s="242"/>
      <c r="C179" s="242"/>
      <c r="D179" s="174"/>
      <c r="E179" s="5">
        <v>3</v>
      </c>
    </row>
    <row r="180" spans="1:5" ht="27" customHeight="1">
      <c r="A180" s="268" t="s">
        <v>46</v>
      </c>
      <c r="B180" s="269"/>
      <c r="C180" s="269"/>
      <c r="D180" s="174"/>
      <c r="E180" s="5">
        <v>3</v>
      </c>
    </row>
    <row r="181" spans="1:5" ht="27" customHeight="1">
      <c r="A181" s="241" t="s">
        <v>47</v>
      </c>
      <c r="B181" s="242"/>
      <c r="C181" s="242"/>
      <c r="D181" s="174"/>
      <c r="E181" s="5">
        <v>3</v>
      </c>
    </row>
    <row r="182" spans="1:5" ht="27" customHeight="1">
      <c r="A182" s="241" t="s">
        <v>48</v>
      </c>
      <c r="B182" s="242"/>
      <c r="C182" s="242"/>
      <c r="D182" s="174"/>
      <c r="E182" s="5">
        <v>3</v>
      </c>
    </row>
    <row r="183" spans="1:5" ht="27" customHeight="1">
      <c r="A183" s="241" t="s">
        <v>49</v>
      </c>
      <c r="B183" s="242"/>
      <c r="C183" s="242"/>
      <c r="D183" s="174"/>
      <c r="E183" s="5">
        <v>3</v>
      </c>
    </row>
    <row r="184" spans="1:5" ht="27" customHeight="1">
      <c r="A184" s="241" t="s">
        <v>50</v>
      </c>
      <c r="B184" s="242"/>
      <c r="C184" s="242"/>
      <c r="D184" s="174"/>
      <c r="E184" s="5">
        <v>3</v>
      </c>
    </row>
    <row r="185" spans="1:5" ht="27" customHeight="1">
      <c r="A185" s="276" t="s">
        <v>153</v>
      </c>
      <c r="B185" s="277"/>
      <c r="C185" s="277"/>
      <c r="D185" s="58" t="s">
        <v>3</v>
      </c>
    </row>
    <row r="186" spans="1:5" ht="27" customHeight="1">
      <c r="A186" s="241" t="s">
        <v>51</v>
      </c>
      <c r="B186" s="242"/>
      <c r="C186" s="242"/>
      <c r="D186" s="2"/>
      <c r="E186" s="5">
        <v>3</v>
      </c>
    </row>
    <row r="187" spans="1:5" ht="27" customHeight="1">
      <c r="A187" s="241" t="s">
        <v>52</v>
      </c>
      <c r="B187" s="242"/>
      <c r="C187" s="242"/>
      <c r="D187" s="2"/>
      <c r="E187" s="5">
        <v>3</v>
      </c>
    </row>
    <row r="188" spans="1:5" ht="27" customHeight="1">
      <c r="A188" s="241" t="s">
        <v>53</v>
      </c>
      <c r="B188" s="242"/>
      <c r="C188" s="242"/>
      <c r="D188" s="2"/>
      <c r="E188" s="5">
        <v>3</v>
      </c>
    </row>
    <row r="189" spans="1:5" ht="27" customHeight="1">
      <c r="A189" s="268" t="s">
        <v>54</v>
      </c>
      <c r="B189" s="269"/>
      <c r="C189" s="269"/>
      <c r="D189" s="2"/>
      <c r="E189" s="5">
        <v>3</v>
      </c>
    </row>
    <row r="190" spans="1:5" ht="27" customHeight="1">
      <c r="A190" s="241" t="s">
        <v>55</v>
      </c>
      <c r="B190" s="242"/>
      <c r="C190" s="242"/>
      <c r="D190" s="2"/>
      <c r="E190" s="5">
        <v>3</v>
      </c>
    </row>
    <row r="191" spans="1:5" ht="27" customHeight="1">
      <c r="A191" s="241" t="s">
        <v>56</v>
      </c>
      <c r="B191" s="242"/>
      <c r="C191" s="242"/>
      <c r="D191" s="2"/>
      <c r="E191" s="5">
        <v>3</v>
      </c>
    </row>
    <row r="192" spans="1:5" ht="27" customHeight="1">
      <c r="A192" s="332" t="s">
        <v>388</v>
      </c>
      <c r="B192" s="333"/>
      <c r="C192" s="333"/>
      <c r="D192" s="58" t="s">
        <v>3</v>
      </c>
      <c r="E192" s="5"/>
    </row>
    <row r="193" spans="1:5" ht="27" customHeight="1">
      <c r="A193" s="241" t="s">
        <v>402</v>
      </c>
      <c r="B193" s="242"/>
      <c r="C193" s="242"/>
      <c r="D193" s="2"/>
      <c r="E193" s="5">
        <v>3</v>
      </c>
    </row>
    <row r="194" spans="1:5" ht="27" customHeight="1">
      <c r="A194" s="241" t="s">
        <v>403</v>
      </c>
      <c r="B194" s="242"/>
      <c r="C194" s="242"/>
      <c r="D194" s="2"/>
      <c r="E194" s="5">
        <v>3</v>
      </c>
    </row>
    <row r="195" spans="1:5" ht="27" customHeight="1">
      <c r="A195" s="241" t="s">
        <v>404</v>
      </c>
      <c r="B195" s="242"/>
      <c r="C195" s="242"/>
      <c r="D195" s="2"/>
      <c r="E195" s="5">
        <v>3</v>
      </c>
    </row>
    <row r="196" spans="1:5" ht="30.75" customHeight="1">
      <c r="A196" s="268" t="s">
        <v>405</v>
      </c>
      <c r="B196" s="269"/>
      <c r="C196" s="269"/>
      <c r="D196" s="2"/>
      <c r="E196" s="5">
        <v>3</v>
      </c>
    </row>
    <row r="197" spans="1:5" s="56" customFormat="1" ht="27" customHeight="1">
      <c r="A197" s="241" t="s">
        <v>406</v>
      </c>
      <c r="B197" s="242"/>
      <c r="C197" s="242"/>
      <c r="D197" s="2"/>
      <c r="E197" s="5">
        <v>3</v>
      </c>
    </row>
    <row r="198" spans="1:5" ht="24" customHeight="1">
      <c r="A198" s="241" t="s">
        <v>407</v>
      </c>
      <c r="B198" s="242"/>
      <c r="C198" s="242"/>
      <c r="D198" s="2"/>
      <c r="E198" s="5">
        <v>3</v>
      </c>
    </row>
    <row r="199" spans="1:5" ht="24" customHeight="1">
      <c r="A199" s="289" t="s">
        <v>176</v>
      </c>
      <c r="B199" s="289"/>
      <c r="C199" s="289"/>
      <c r="D199" s="66">
        <f>SUM(D177:D198)</f>
        <v>0</v>
      </c>
      <c r="E199" s="5">
        <f>SUM(E177:E198)</f>
        <v>60</v>
      </c>
    </row>
    <row r="200" spans="1:5" ht="80.25" customHeight="1" thickBot="1">
      <c r="A200" s="73" t="s">
        <v>108</v>
      </c>
      <c r="B200" s="240" t="s">
        <v>134</v>
      </c>
      <c r="C200" s="240"/>
      <c r="D200" s="240"/>
      <c r="E200" s="5"/>
    </row>
    <row r="201" spans="1:5" ht="24.75" customHeight="1">
      <c r="A201" s="280" t="s">
        <v>177</v>
      </c>
      <c r="B201" s="281"/>
      <c r="C201" s="68" t="s">
        <v>155</v>
      </c>
      <c r="D201" s="69" t="s">
        <v>156</v>
      </c>
    </row>
    <row r="202" spans="1:5" ht="24.75" customHeight="1" thickBot="1">
      <c r="A202" s="282"/>
      <c r="B202" s="283"/>
      <c r="C202" s="70">
        <f>D199</f>
        <v>0</v>
      </c>
      <c r="D202" s="71">
        <f>C202/60*100</f>
        <v>0</v>
      </c>
    </row>
    <row r="203" spans="1:5" ht="15" customHeight="1" thickBot="1">
      <c r="A203" s="286"/>
      <c r="B203" s="287"/>
      <c r="C203" s="287"/>
      <c r="D203" s="288"/>
    </row>
    <row r="204" spans="1:5" ht="24.75" customHeight="1">
      <c r="A204" s="280" t="s">
        <v>178</v>
      </c>
      <c r="B204" s="281"/>
      <c r="C204" s="68" t="s">
        <v>179</v>
      </c>
      <c r="D204" s="74" t="s">
        <v>180</v>
      </c>
    </row>
    <row r="205" spans="1:5" ht="28.35" customHeight="1" thickBot="1">
      <c r="A205" s="282"/>
      <c r="B205" s="283"/>
      <c r="C205" s="75">
        <f>C125+C150+C172+C202</f>
        <v>0</v>
      </c>
      <c r="D205" s="76">
        <f>C205/195*100</f>
        <v>0</v>
      </c>
      <c r="E205" s="29">
        <f>E122+E147+E169+E199</f>
        <v>195</v>
      </c>
    </row>
    <row r="206" spans="1:5" ht="27" customHeight="1">
      <c r="A206" s="235"/>
      <c r="B206" s="235"/>
      <c r="C206" s="235"/>
      <c r="D206" s="235"/>
    </row>
    <row r="207" spans="1:5" ht="27" customHeight="1">
      <c r="A207" s="354" t="s">
        <v>427</v>
      </c>
      <c r="B207" s="354"/>
      <c r="C207" s="354"/>
      <c r="D207" s="354"/>
    </row>
    <row r="208" spans="1:5" ht="36" customHeight="1">
      <c r="A208" s="241" t="s">
        <v>181</v>
      </c>
      <c r="B208" s="242"/>
      <c r="C208" s="242"/>
      <c r="D208" s="257"/>
    </row>
    <row r="209" spans="1:5" ht="27" customHeight="1">
      <c r="A209" s="276" t="s">
        <v>413</v>
      </c>
      <c r="B209" s="277"/>
      <c r="C209" s="277"/>
      <c r="D209" s="57" t="s">
        <v>8</v>
      </c>
    </row>
    <row r="210" spans="1:5" ht="27" customHeight="1">
      <c r="A210" s="276" t="s">
        <v>167</v>
      </c>
      <c r="B210" s="277"/>
      <c r="C210" s="277"/>
      <c r="D210" s="58" t="s">
        <v>3</v>
      </c>
    </row>
    <row r="211" spans="1:5" ht="27" customHeight="1">
      <c r="A211" s="241" t="s">
        <v>57</v>
      </c>
      <c r="B211" s="242"/>
      <c r="C211" s="242"/>
      <c r="D211" s="175"/>
      <c r="E211" s="28">
        <v>3</v>
      </c>
    </row>
    <row r="212" spans="1:5" ht="27" customHeight="1">
      <c r="A212" s="241" t="s">
        <v>58</v>
      </c>
      <c r="B212" s="242"/>
      <c r="C212" s="242"/>
      <c r="D212" s="175"/>
      <c r="E212" s="28">
        <v>3</v>
      </c>
    </row>
    <row r="213" spans="1:5" ht="27" customHeight="1">
      <c r="A213" s="241" t="s">
        <v>59</v>
      </c>
      <c r="B213" s="242"/>
      <c r="C213" s="242"/>
      <c r="D213" s="175"/>
      <c r="E213" s="28">
        <v>3</v>
      </c>
    </row>
    <row r="214" spans="1:5" ht="27" customHeight="1">
      <c r="A214" s="268" t="s">
        <v>60</v>
      </c>
      <c r="B214" s="269"/>
      <c r="C214" s="269"/>
      <c r="D214" s="175"/>
      <c r="E214" s="28">
        <v>3</v>
      </c>
    </row>
    <row r="215" spans="1:5" ht="27" customHeight="1">
      <c r="A215" s="276" t="s">
        <v>153</v>
      </c>
      <c r="B215" s="277"/>
      <c r="C215" s="277"/>
      <c r="D215" s="58" t="s">
        <v>3</v>
      </c>
    </row>
    <row r="216" spans="1:5" ht="27" customHeight="1">
      <c r="A216" s="241" t="s">
        <v>61</v>
      </c>
      <c r="B216" s="242"/>
      <c r="C216" s="242"/>
      <c r="D216" s="2"/>
      <c r="E216" s="28">
        <v>3</v>
      </c>
    </row>
    <row r="217" spans="1:5" ht="27" customHeight="1">
      <c r="A217" s="241" t="s">
        <v>62</v>
      </c>
      <c r="B217" s="242"/>
      <c r="C217" s="242"/>
      <c r="D217" s="2"/>
      <c r="E217" s="28">
        <v>3</v>
      </c>
    </row>
    <row r="218" spans="1:5" ht="27" customHeight="1">
      <c r="A218" s="332" t="s">
        <v>388</v>
      </c>
      <c r="B218" s="333"/>
      <c r="C218" s="333"/>
      <c r="D218" s="58" t="s">
        <v>3</v>
      </c>
      <c r="E218" s="28"/>
    </row>
    <row r="219" spans="1:5" ht="27.75" customHeight="1">
      <c r="A219" s="241" t="s">
        <v>409</v>
      </c>
      <c r="B219" s="242"/>
      <c r="C219" s="242"/>
      <c r="D219" s="2"/>
      <c r="E219" s="28">
        <v>3</v>
      </c>
    </row>
    <row r="220" spans="1:5" ht="27.75" customHeight="1">
      <c r="A220" s="241" t="s">
        <v>410</v>
      </c>
      <c r="B220" s="242"/>
      <c r="C220" s="242"/>
      <c r="D220" s="2"/>
      <c r="E220" s="28">
        <v>3</v>
      </c>
    </row>
    <row r="221" spans="1:5" ht="27.75" customHeight="1">
      <c r="A221" s="241" t="s">
        <v>411</v>
      </c>
      <c r="B221" s="242"/>
      <c r="C221" s="242"/>
      <c r="D221" s="2"/>
      <c r="E221" s="28">
        <v>3</v>
      </c>
    </row>
    <row r="222" spans="1:5" ht="27.75" customHeight="1">
      <c r="A222" s="268" t="s">
        <v>412</v>
      </c>
      <c r="B222" s="269"/>
      <c r="C222" s="269"/>
      <c r="D222" s="2"/>
      <c r="E222" s="28">
        <v>3</v>
      </c>
    </row>
    <row r="223" spans="1:5" ht="27" customHeight="1">
      <c r="A223" s="289" t="s">
        <v>184</v>
      </c>
      <c r="B223" s="289"/>
      <c r="C223" s="289"/>
      <c r="D223" s="66">
        <f>SUM(D211:D222)</f>
        <v>0</v>
      </c>
      <c r="E223" s="29">
        <f>SUM(E211:E222)</f>
        <v>30</v>
      </c>
    </row>
    <row r="224" spans="1:5" ht="80.25" customHeight="1" thickBot="1">
      <c r="A224" s="77" t="s">
        <v>108</v>
      </c>
      <c r="B224" s="240" t="s">
        <v>134</v>
      </c>
      <c r="C224" s="240"/>
      <c r="D224" s="240"/>
    </row>
    <row r="225" spans="1:5" ht="24.75" customHeight="1">
      <c r="A225" s="280" t="s">
        <v>185</v>
      </c>
      <c r="B225" s="281"/>
      <c r="C225" s="68" t="s">
        <v>155</v>
      </c>
      <c r="D225" s="69" t="s">
        <v>156</v>
      </c>
    </row>
    <row r="226" spans="1:5" ht="24.75" customHeight="1" thickBot="1">
      <c r="A226" s="282"/>
      <c r="B226" s="283"/>
      <c r="C226" s="78">
        <f>D223</f>
        <v>0</v>
      </c>
      <c r="D226" s="71">
        <f>C226/30*100</f>
        <v>0</v>
      </c>
    </row>
    <row r="227" spans="1:5" ht="27" customHeight="1">
      <c r="A227" s="350"/>
      <c r="B227" s="351"/>
      <c r="C227" s="351"/>
      <c r="D227" s="352"/>
    </row>
    <row r="228" spans="1:5" ht="41.25" customHeight="1">
      <c r="A228" s="243" t="s">
        <v>182</v>
      </c>
      <c r="B228" s="244"/>
      <c r="C228" s="244"/>
      <c r="D228" s="353"/>
    </row>
    <row r="229" spans="1:5" ht="27" customHeight="1">
      <c r="A229" s="273" t="s">
        <v>419</v>
      </c>
      <c r="B229" s="274"/>
      <c r="C229" s="275"/>
      <c r="D229" s="57" t="s">
        <v>8</v>
      </c>
    </row>
    <row r="230" spans="1:5" ht="27" customHeight="1">
      <c r="A230" s="276" t="s">
        <v>188</v>
      </c>
      <c r="B230" s="277"/>
      <c r="C230" s="277"/>
      <c r="D230" s="58" t="s">
        <v>3</v>
      </c>
    </row>
    <row r="231" spans="1:5" ht="27" customHeight="1">
      <c r="A231" s="243" t="s">
        <v>63</v>
      </c>
      <c r="B231" s="244"/>
      <c r="C231" s="245"/>
      <c r="D231" s="176"/>
      <c r="E231" s="28">
        <v>3</v>
      </c>
    </row>
    <row r="232" spans="1:5" ht="27" customHeight="1">
      <c r="A232" s="243" t="s">
        <v>64</v>
      </c>
      <c r="B232" s="244"/>
      <c r="C232" s="245"/>
      <c r="D232" s="176"/>
      <c r="E232" s="28">
        <v>3</v>
      </c>
    </row>
    <row r="233" spans="1:5" ht="27" customHeight="1">
      <c r="A233" s="243" t="s">
        <v>65</v>
      </c>
      <c r="B233" s="244"/>
      <c r="C233" s="245"/>
      <c r="D233" s="176"/>
      <c r="E233" s="28">
        <v>3</v>
      </c>
    </row>
    <row r="234" spans="1:5" ht="27" customHeight="1">
      <c r="A234" s="273" t="s">
        <v>153</v>
      </c>
      <c r="B234" s="274"/>
      <c r="C234" s="275"/>
      <c r="D234" s="58" t="s">
        <v>3</v>
      </c>
    </row>
    <row r="235" spans="1:5" ht="27" customHeight="1">
      <c r="A235" s="243" t="s">
        <v>66</v>
      </c>
      <c r="B235" s="244"/>
      <c r="C235" s="245"/>
      <c r="D235" s="177"/>
      <c r="E235" s="28">
        <v>3</v>
      </c>
    </row>
    <row r="236" spans="1:5" ht="27" customHeight="1">
      <c r="A236" s="243" t="s">
        <v>67</v>
      </c>
      <c r="B236" s="244"/>
      <c r="C236" s="245"/>
      <c r="D236" s="177"/>
      <c r="E236" s="28">
        <v>3</v>
      </c>
    </row>
    <row r="237" spans="1:5" ht="27" customHeight="1">
      <c r="A237" s="243" t="s">
        <v>68</v>
      </c>
      <c r="B237" s="244"/>
      <c r="C237" s="245"/>
      <c r="D237" s="177"/>
      <c r="E237" s="28">
        <v>3</v>
      </c>
    </row>
    <row r="238" spans="1:5" ht="27" customHeight="1">
      <c r="A238" s="270" t="s">
        <v>388</v>
      </c>
      <c r="B238" s="271"/>
      <c r="C238" s="272"/>
      <c r="D238" s="58" t="s">
        <v>3</v>
      </c>
      <c r="E238" s="28"/>
    </row>
    <row r="239" spans="1:5" ht="27" customHeight="1">
      <c r="A239" s="243" t="s">
        <v>414</v>
      </c>
      <c r="B239" s="244"/>
      <c r="C239" s="245"/>
      <c r="D239" s="177"/>
      <c r="E239" s="28">
        <v>3</v>
      </c>
    </row>
    <row r="240" spans="1:5" ht="27" customHeight="1">
      <c r="A240" s="243" t="s">
        <v>415</v>
      </c>
      <c r="B240" s="244"/>
      <c r="C240" s="245"/>
      <c r="D240" s="177"/>
      <c r="E240" s="28">
        <v>3</v>
      </c>
    </row>
    <row r="241" spans="1:5" ht="24" customHeight="1">
      <c r="A241" s="243" t="s">
        <v>416</v>
      </c>
      <c r="B241" s="244"/>
      <c r="C241" s="245"/>
      <c r="D241" s="177"/>
      <c r="E241" s="28">
        <v>3</v>
      </c>
    </row>
    <row r="242" spans="1:5" ht="27" customHeight="1">
      <c r="A242" s="243" t="s">
        <v>417</v>
      </c>
      <c r="B242" s="244"/>
      <c r="C242" s="245"/>
      <c r="D242" s="177"/>
      <c r="E242" s="28">
        <v>3</v>
      </c>
    </row>
    <row r="243" spans="1:5" ht="27" customHeight="1">
      <c r="A243" s="243" t="s">
        <v>418</v>
      </c>
      <c r="B243" s="244"/>
      <c r="C243" s="245"/>
      <c r="D243" s="177"/>
      <c r="E243" s="28">
        <v>3</v>
      </c>
    </row>
    <row r="244" spans="1:5" ht="27" customHeight="1">
      <c r="A244" s="289" t="s">
        <v>186</v>
      </c>
      <c r="B244" s="289"/>
      <c r="C244" s="289"/>
      <c r="D244" s="66">
        <f>SUM(D231:D243)</f>
        <v>0</v>
      </c>
      <c r="E244" s="29">
        <f>SUM(E231:E243)</f>
        <v>33</v>
      </c>
    </row>
    <row r="245" spans="1:5" ht="79.5" customHeight="1" thickBot="1">
      <c r="A245" s="73" t="s">
        <v>108</v>
      </c>
      <c r="B245" s="240" t="s">
        <v>134</v>
      </c>
      <c r="C245" s="240"/>
      <c r="D245" s="240"/>
    </row>
    <row r="246" spans="1:5" ht="32.450000000000003" customHeight="1">
      <c r="A246" s="280" t="s">
        <v>187</v>
      </c>
      <c r="B246" s="281"/>
      <c r="C246" s="68" t="s">
        <v>155</v>
      </c>
      <c r="D246" s="69" t="s">
        <v>156</v>
      </c>
    </row>
    <row r="247" spans="1:5" ht="27" customHeight="1" thickBot="1">
      <c r="A247" s="282"/>
      <c r="B247" s="283"/>
      <c r="C247" s="79">
        <f>D244</f>
        <v>0</v>
      </c>
      <c r="D247" s="80">
        <f>C247/33*100</f>
        <v>0</v>
      </c>
    </row>
    <row r="248" spans="1:5" ht="27" customHeight="1">
      <c r="A248" s="347"/>
      <c r="B248" s="348"/>
      <c r="C248" s="348"/>
      <c r="D248" s="349"/>
    </row>
    <row r="249" spans="1:5" ht="43.5" customHeight="1">
      <c r="A249" s="241" t="s">
        <v>166</v>
      </c>
      <c r="B249" s="242"/>
      <c r="C249" s="242"/>
      <c r="D249" s="257"/>
    </row>
    <row r="250" spans="1:5" ht="27" customHeight="1">
      <c r="A250" s="276" t="s">
        <v>423</v>
      </c>
      <c r="B250" s="277"/>
      <c r="C250" s="277"/>
      <c r="D250" s="57" t="s">
        <v>8</v>
      </c>
    </row>
    <row r="251" spans="1:5" ht="27" customHeight="1">
      <c r="A251" s="276" t="s">
        <v>152</v>
      </c>
      <c r="B251" s="277"/>
      <c r="C251" s="277"/>
      <c r="D251" s="58" t="s">
        <v>3</v>
      </c>
    </row>
    <row r="252" spans="1:5" ht="27" customHeight="1">
      <c r="A252" s="243" t="s">
        <v>69</v>
      </c>
      <c r="B252" s="244"/>
      <c r="C252" s="245"/>
      <c r="D252" s="174"/>
      <c r="E252" s="28">
        <v>3</v>
      </c>
    </row>
    <row r="253" spans="1:5" ht="27" customHeight="1">
      <c r="A253" s="243" t="s">
        <v>70</v>
      </c>
      <c r="B253" s="244"/>
      <c r="C253" s="245"/>
      <c r="D253" s="174"/>
      <c r="E253" s="28">
        <v>3</v>
      </c>
    </row>
    <row r="254" spans="1:5" ht="27" customHeight="1">
      <c r="A254" s="243" t="s">
        <v>71</v>
      </c>
      <c r="B254" s="244"/>
      <c r="C254" s="245"/>
      <c r="D254" s="174"/>
      <c r="E254" s="28">
        <v>3</v>
      </c>
    </row>
    <row r="255" spans="1:5" ht="27" customHeight="1">
      <c r="A255" s="243" t="s">
        <v>72</v>
      </c>
      <c r="B255" s="244"/>
      <c r="C255" s="245"/>
      <c r="D255" s="174"/>
      <c r="E255" s="28">
        <v>3</v>
      </c>
    </row>
    <row r="256" spans="1:5" ht="27" customHeight="1">
      <c r="A256" s="243" t="s">
        <v>73</v>
      </c>
      <c r="B256" s="244"/>
      <c r="C256" s="245"/>
      <c r="D256" s="174"/>
      <c r="E256" s="28">
        <v>3</v>
      </c>
    </row>
    <row r="257" spans="1:5" ht="27" customHeight="1">
      <c r="A257" s="243" t="s">
        <v>74</v>
      </c>
      <c r="B257" s="244"/>
      <c r="C257" s="245"/>
      <c r="D257" s="174"/>
      <c r="E257" s="28">
        <v>3</v>
      </c>
    </row>
    <row r="258" spans="1:5" ht="27" customHeight="1">
      <c r="A258" s="243" t="s">
        <v>75</v>
      </c>
      <c r="B258" s="244"/>
      <c r="C258" s="245"/>
      <c r="D258" s="174"/>
      <c r="E258" s="28">
        <v>3</v>
      </c>
    </row>
    <row r="259" spans="1:5" ht="27" customHeight="1">
      <c r="A259" s="243" t="s">
        <v>76</v>
      </c>
      <c r="B259" s="244"/>
      <c r="C259" s="245"/>
      <c r="D259" s="174"/>
      <c r="E259" s="28">
        <v>3</v>
      </c>
    </row>
    <row r="260" spans="1:5" ht="27" customHeight="1">
      <c r="A260" s="243" t="s">
        <v>77</v>
      </c>
      <c r="B260" s="244"/>
      <c r="C260" s="245"/>
      <c r="D260" s="174"/>
      <c r="E260" s="28">
        <v>3</v>
      </c>
    </row>
    <row r="261" spans="1:5" ht="27" customHeight="1">
      <c r="A261" s="273" t="s">
        <v>153</v>
      </c>
      <c r="B261" s="274"/>
      <c r="C261" s="275"/>
      <c r="D261" s="58" t="s">
        <v>3</v>
      </c>
    </row>
    <row r="262" spans="1:5" ht="27" customHeight="1">
      <c r="A262" s="336" t="s">
        <v>540</v>
      </c>
      <c r="B262" s="337"/>
      <c r="C262" s="338"/>
      <c r="D262" s="2"/>
      <c r="E262" s="28">
        <v>3</v>
      </c>
    </row>
    <row r="263" spans="1:5" ht="27" customHeight="1">
      <c r="A263" s="243" t="s">
        <v>78</v>
      </c>
      <c r="B263" s="244"/>
      <c r="C263" s="245"/>
      <c r="D263" s="2"/>
      <c r="E263" s="28">
        <v>3</v>
      </c>
    </row>
    <row r="264" spans="1:5" ht="27" customHeight="1">
      <c r="A264" s="243" t="s">
        <v>79</v>
      </c>
      <c r="B264" s="244"/>
      <c r="C264" s="245"/>
      <c r="D264" s="2"/>
      <c r="E264" s="28">
        <v>3</v>
      </c>
    </row>
    <row r="265" spans="1:5" ht="27" customHeight="1">
      <c r="A265" s="243" t="s">
        <v>80</v>
      </c>
      <c r="B265" s="244"/>
      <c r="C265" s="245"/>
      <c r="D265" s="2"/>
      <c r="E265" s="28">
        <v>3</v>
      </c>
    </row>
    <row r="266" spans="1:5" ht="27" customHeight="1">
      <c r="A266" s="243" t="s">
        <v>81</v>
      </c>
      <c r="B266" s="244"/>
      <c r="C266" s="245"/>
      <c r="D266" s="2"/>
      <c r="E266" s="28">
        <v>3</v>
      </c>
    </row>
    <row r="267" spans="1:5" ht="27" customHeight="1">
      <c r="A267" s="243" t="s">
        <v>82</v>
      </c>
      <c r="B267" s="244"/>
      <c r="C267" s="245"/>
      <c r="D267" s="2"/>
      <c r="E267" s="28">
        <v>3</v>
      </c>
    </row>
    <row r="268" spans="1:5" ht="27" customHeight="1">
      <c r="A268" s="243" t="s">
        <v>83</v>
      </c>
      <c r="B268" s="244"/>
      <c r="C268" s="245"/>
      <c r="D268" s="2"/>
      <c r="E268" s="28">
        <v>3</v>
      </c>
    </row>
    <row r="269" spans="1:5" ht="27" customHeight="1">
      <c r="A269" s="243" t="s">
        <v>84</v>
      </c>
      <c r="B269" s="244"/>
      <c r="C269" s="245"/>
      <c r="D269" s="2"/>
      <c r="E269" s="28">
        <v>3</v>
      </c>
    </row>
    <row r="270" spans="1:5" ht="27" customHeight="1">
      <c r="A270" s="243" t="s">
        <v>85</v>
      </c>
      <c r="B270" s="244"/>
      <c r="C270" s="245"/>
      <c r="D270" s="2"/>
      <c r="E270" s="28">
        <v>3</v>
      </c>
    </row>
    <row r="271" spans="1:5" ht="27" customHeight="1">
      <c r="A271" s="270" t="s">
        <v>388</v>
      </c>
      <c r="B271" s="271"/>
      <c r="C271" s="272"/>
      <c r="D271" s="58" t="s">
        <v>3</v>
      </c>
      <c r="E271" s="28"/>
    </row>
    <row r="272" spans="1:5" ht="27" customHeight="1">
      <c r="A272" s="431" t="s">
        <v>420</v>
      </c>
      <c r="B272" s="432"/>
      <c r="C272" s="433"/>
      <c r="D272" s="2"/>
      <c r="E272" s="28">
        <v>3</v>
      </c>
    </row>
    <row r="273" spans="1:5" ht="26.25" customHeight="1">
      <c r="A273" s="431" t="s">
        <v>421</v>
      </c>
      <c r="B273" s="432"/>
      <c r="C273" s="433"/>
      <c r="D273" s="2"/>
      <c r="E273" s="28">
        <v>3</v>
      </c>
    </row>
    <row r="274" spans="1:5" ht="24" customHeight="1">
      <c r="A274" s="431" t="s">
        <v>422</v>
      </c>
      <c r="B274" s="432"/>
      <c r="C274" s="433"/>
      <c r="D274" s="2"/>
      <c r="E274" s="28">
        <v>3</v>
      </c>
    </row>
    <row r="275" spans="1:5" ht="24" customHeight="1">
      <c r="A275" s="289" t="s">
        <v>189</v>
      </c>
      <c r="B275" s="289"/>
      <c r="C275" s="289"/>
      <c r="D275" s="66">
        <f>SUM(D252:D274)</f>
        <v>0</v>
      </c>
      <c r="E275" s="29">
        <f>SUM(E252:E274)</f>
        <v>63</v>
      </c>
    </row>
    <row r="276" spans="1:5" ht="79.5" customHeight="1" thickBot="1">
      <c r="A276" s="67" t="s">
        <v>108</v>
      </c>
      <c r="B276" s="240" t="s">
        <v>134</v>
      </c>
      <c r="C276" s="240"/>
      <c r="D276" s="240"/>
    </row>
    <row r="277" spans="1:5" ht="24" customHeight="1">
      <c r="A277" s="280" t="s">
        <v>190</v>
      </c>
      <c r="B277" s="281"/>
      <c r="C277" s="68" t="s">
        <v>155</v>
      </c>
      <c r="D277" s="69" t="s">
        <v>156</v>
      </c>
    </row>
    <row r="278" spans="1:5" ht="24" customHeight="1" thickBot="1">
      <c r="A278" s="282"/>
      <c r="B278" s="283"/>
      <c r="C278" s="70">
        <f>D275</f>
        <v>0</v>
      </c>
      <c r="D278" s="71">
        <f>C278/63*100</f>
        <v>0</v>
      </c>
    </row>
    <row r="279" spans="1:5" ht="27" customHeight="1">
      <c r="A279" s="254"/>
      <c r="B279" s="255"/>
      <c r="C279" s="255"/>
      <c r="D279" s="256"/>
    </row>
    <row r="280" spans="1:5" ht="39.75" customHeight="1">
      <c r="A280" s="241" t="s">
        <v>183</v>
      </c>
      <c r="B280" s="242"/>
      <c r="C280" s="242"/>
      <c r="D280" s="257"/>
    </row>
    <row r="281" spans="1:5" ht="27" customHeight="1">
      <c r="A281" s="276" t="s">
        <v>426</v>
      </c>
      <c r="B281" s="277"/>
      <c r="C281" s="277"/>
      <c r="D281" s="57" t="s">
        <v>8</v>
      </c>
    </row>
    <row r="282" spans="1:5" ht="27" customHeight="1">
      <c r="A282" s="276" t="s">
        <v>167</v>
      </c>
      <c r="B282" s="277"/>
      <c r="C282" s="277"/>
      <c r="D282" s="58" t="s">
        <v>3</v>
      </c>
    </row>
    <row r="283" spans="1:5" ht="27" customHeight="1">
      <c r="A283" s="243" t="s">
        <v>86</v>
      </c>
      <c r="B283" s="244"/>
      <c r="C283" s="245"/>
      <c r="D283" s="174"/>
      <c r="E283" s="28">
        <v>3</v>
      </c>
    </row>
    <row r="284" spans="1:5" ht="27" customHeight="1">
      <c r="A284" s="243" t="s">
        <v>87</v>
      </c>
      <c r="B284" s="244"/>
      <c r="C284" s="245"/>
      <c r="D284" s="174"/>
      <c r="E284" s="28">
        <v>3</v>
      </c>
    </row>
    <row r="285" spans="1:5" ht="27" customHeight="1">
      <c r="A285" s="243" t="s">
        <v>88</v>
      </c>
      <c r="B285" s="244"/>
      <c r="C285" s="245"/>
      <c r="D285" s="174"/>
      <c r="E285" s="28">
        <v>3</v>
      </c>
    </row>
    <row r="286" spans="1:5" ht="27" customHeight="1">
      <c r="A286" s="243" t="s">
        <v>89</v>
      </c>
      <c r="B286" s="244"/>
      <c r="C286" s="245"/>
      <c r="D286" s="174"/>
      <c r="E286" s="28">
        <v>3</v>
      </c>
    </row>
    <row r="287" spans="1:5" ht="27" customHeight="1">
      <c r="A287" s="243" t="s">
        <v>90</v>
      </c>
      <c r="B287" s="244"/>
      <c r="C287" s="245"/>
      <c r="D287" s="174"/>
      <c r="E287" s="28">
        <v>3</v>
      </c>
    </row>
    <row r="288" spans="1:5" ht="27" customHeight="1">
      <c r="A288" s="243" t="s">
        <v>91</v>
      </c>
      <c r="B288" s="244"/>
      <c r="C288" s="245"/>
      <c r="D288" s="174"/>
      <c r="E288" s="28">
        <v>3</v>
      </c>
    </row>
    <row r="289" spans="1:5" ht="27" customHeight="1">
      <c r="A289" s="243" t="s">
        <v>92</v>
      </c>
      <c r="B289" s="244"/>
      <c r="C289" s="245"/>
      <c r="D289" s="174"/>
      <c r="E289" s="28">
        <v>3</v>
      </c>
    </row>
    <row r="290" spans="1:5" ht="27" customHeight="1">
      <c r="A290" s="243" t="s">
        <v>93</v>
      </c>
      <c r="B290" s="244"/>
      <c r="C290" s="245"/>
      <c r="D290" s="174"/>
      <c r="E290" s="28">
        <v>3</v>
      </c>
    </row>
    <row r="291" spans="1:5" ht="27" customHeight="1">
      <c r="A291" s="243" t="s">
        <v>94</v>
      </c>
      <c r="B291" s="244"/>
      <c r="C291" s="245"/>
      <c r="D291" s="174"/>
      <c r="E291" s="28">
        <v>3</v>
      </c>
    </row>
    <row r="292" spans="1:5" ht="27" customHeight="1">
      <c r="A292" s="243" t="s">
        <v>101</v>
      </c>
      <c r="B292" s="244"/>
      <c r="C292" s="245"/>
      <c r="D292" s="174"/>
      <c r="E292" s="28">
        <v>3</v>
      </c>
    </row>
    <row r="293" spans="1:5" ht="27" customHeight="1">
      <c r="A293" s="243" t="s">
        <v>102</v>
      </c>
      <c r="B293" s="244"/>
      <c r="C293" s="245"/>
      <c r="D293" s="174"/>
      <c r="E293" s="28">
        <v>3</v>
      </c>
    </row>
    <row r="294" spans="1:5" ht="27" customHeight="1">
      <c r="A294" s="243" t="s">
        <v>103</v>
      </c>
      <c r="B294" s="244"/>
      <c r="C294" s="245"/>
      <c r="D294" s="174"/>
      <c r="E294" s="28">
        <v>3</v>
      </c>
    </row>
    <row r="295" spans="1:5" ht="27" customHeight="1">
      <c r="A295" s="243" t="s">
        <v>104</v>
      </c>
      <c r="B295" s="244"/>
      <c r="C295" s="245"/>
      <c r="D295" s="174"/>
      <c r="E295" s="28">
        <v>3</v>
      </c>
    </row>
    <row r="296" spans="1:5" ht="27" customHeight="1">
      <c r="A296" s="273" t="s">
        <v>153</v>
      </c>
      <c r="B296" s="274"/>
      <c r="C296" s="275"/>
      <c r="D296" s="58" t="s">
        <v>3</v>
      </c>
    </row>
    <row r="297" spans="1:5" ht="27" customHeight="1">
      <c r="A297" s="243" t="s">
        <v>95</v>
      </c>
      <c r="B297" s="244"/>
      <c r="C297" s="245"/>
      <c r="D297" s="2"/>
      <c r="E297" s="28">
        <v>3</v>
      </c>
    </row>
    <row r="298" spans="1:5" ht="27" customHeight="1">
      <c r="A298" s="243" t="s">
        <v>96</v>
      </c>
      <c r="B298" s="244"/>
      <c r="C298" s="245"/>
      <c r="D298" s="2"/>
      <c r="E298" s="28">
        <v>3</v>
      </c>
    </row>
    <row r="299" spans="1:5" ht="27" customHeight="1">
      <c r="A299" s="243" t="s">
        <v>97</v>
      </c>
      <c r="B299" s="244"/>
      <c r="C299" s="245"/>
      <c r="D299" s="2"/>
      <c r="E299" s="28">
        <v>3</v>
      </c>
    </row>
    <row r="300" spans="1:5" ht="27" customHeight="1">
      <c r="A300" s="243" t="s">
        <v>98</v>
      </c>
      <c r="B300" s="244"/>
      <c r="C300" s="245"/>
      <c r="D300" s="2"/>
      <c r="E300" s="28">
        <v>3</v>
      </c>
    </row>
    <row r="301" spans="1:5" ht="27" customHeight="1">
      <c r="A301" s="243" t="s">
        <v>99</v>
      </c>
      <c r="B301" s="244"/>
      <c r="C301" s="245"/>
      <c r="D301" s="2"/>
      <c r="E301" s="28">
        <v>3</v>
      </c>
    </row>
    <row r="302" spans="1:5" ht="27" customHeight="1">
      <c r="A302" s="243" t="s">
        <v>100</v>
      </c>
      <c r="B302" s="244"/>
      <c r="C302" s="245"/>
      <c r="D302" s="2"/>
      <c r="E302" s="28">
        <v>3</v>
      </c>
    </row>
    <row r="303" spans="1:5" ht="27" customHeight="1">
      <c r="A303" s="270" t="s">
        <v>388</v>
      </c>
      <c r="B303" s="271"/>
      <c r="C303" s="272"/>
      <c r="D303" s="58" t="s">
        <v>3</v>
      </c>
      <c r="E303" s="28"/>
    </row>
    <row r="304" spans="1:5" ht="27" customHeight="1">
      <c r="A304" s="243" t="s">
        <v>424</v>
      </c>
      <c r="B304" s="244"/>
      <c r="C304" s="245"/>
      <c r="D304" s="2"/>
      <c r="E304" s="28">
        <v>3</v>
      </c>
    </row>
    <row r="305" spans="1:5" ht="24.75" customHeight="1">
      <c r="A305" s="243" t="s">
        <v>425</v>
      </c>
      <c r="B305" s="244"/>
      <c r="C305" s="245"/>
      <c r="D305" s="2"/>
      <c r="E305" s="28">
        <v>3</v>
      </c>
    </row>
    <row r="306" spans="1:5" ht="24.75" customHeight="1">
      <c r="A306" s="289" t="s">
        <v>191</v>
      </c>
      <c r="B306" s="289"/>
      <c r="C306" s="289"/>
      <c r="D306" s="66">
        <f>SUM(D283:D305)</f>
        <v>0</v>
      </c>
      <c r="E306" s="29">
        <f>SUM(E283:E305)</f>
        <v>63</v>
      </c>
    </row>
    <row r="307" spans="1:5" ht="80.25" customHeight="1" thickBot="1">
      <c r="A307" s="67" t="s">
        <v>108</v>
      </c>
      <c r="B307" s="240" t="s">
        <v>134</v>
      </c>
      <c r="C307" s="240"/>
      <c r="D307" s="240"/>
    </row>
    <row r="308" spans="1:5" ht="27" customHeight="1">
      <c r="A308" s="280" t="s">
        <v>192</v>
      </c>
      <c r="B308" s="281"/>
      <c r="C308" s="68" t="s">
        <v>155</v>
      </c>
      <c r="D308" s="69" t="s">
        <v>156</v>
      </c>
    </row>
    <row r="309" spans="1:5" ht="27" customHeight="1" thickBot="1">
      <c r="A309" s="282"/>
      <c r="B309" s="283"/>
      <c r="C309" s="79">
        <f>D306</f>
        <v>0</v>
      </c>
      <c r="D309" s="71">
        <f>C309/63*100</f>
        <v>0</v>
      </c>
    </row>
    <row r="310" spans="1:5" ht="15" customHeight="1" thickBot="1">
      <c r="A310" s="286"/>
      <c r="B310" s="287"/>
      <c r="C310" s="287"/>
      <c r="D310" s="288"/>
    </row>
    <row r="311" spans="1:5" ht="27.75" customHeight="1">
      <c r="A311" s="280" t="s">
        <v>193</v>
      </c>
      <c r="B311" s="281"/>
      <c r="C311" s="68" t="s">
        <v>179</v>
      </c>
      <c r="D311" s="74" t="s">
        <v>180</v>
      </c>
    </row>
    <row r="312" spans="1:5" ht="27.75" customHeight="1" thickBot="1">
      <c r="A312" s="282"/>
      <c r="B312" s="283"/>
      <c r="C312" s="81">
        <f>C226+C247+C278+C309</f>
        <v>0</v>
      </c>
      <c r="D312" s="76">
        <f>C312/189*100</f>
        <v>0</v>
      </c>
      <c r="E312" s="29">
        <f>E223+E244+E275+E306</f>
        <v>189</v>
      </c>
    </row>
    <row r="313" spans="1:5" ht="27" customHeight="1" thickBot="1">
      <c r="A313" s="286"/>
      <c r="B313" s="287"/>
      <c r="C313" s="287"/>
      <c r="D313" s="288"/>
    </row>
    <row r="314" spans="1:5" ht="27" customHeight="1">
      <c r="A314" s="267" t="s">
        <v>532</v>
      </c>
      <c r="B314" s="267"/>
      <c r="C314" s="267"/>
      <c r="D314" s="267"/>
    </row>
    <row r="315" spans="1:5" ht="71.25" customHeight="1">
      <c r="A315" s="431" t="s">
        <v>458</v>
      </c>
      <c r="B315" s="432"/>
      <c r="C315" s="432"/>
      <c r="D315" s="481"/>
    </row>
    <row r="316" spans="1:5" ht="27" customHeight="1">
      <c r="A316" s="273" t="s">
        <v>533</v>
      </c>
      <c r="B316" s="274"/>
      <c r="C316" s="275"/>
      <c r="D316" s="57" t="s">
        <v>8</v>
      </c>
    </row>
    <row r="317" spans="1:5" ht="27" customHeight="1">
      <c r="A317" s="273" t="s">
        <v>167</v>
      </c>
      <c r="B317" s="274"/>
      <c r="C317" s="275"/>
      <c r="D317" s="58" t="s">
        <v>3</v>
      </c>
    </row>
    <row r="318" spans="1:5" ht="27" customHeight="1">
      <c r="A318" s="243" t="s">
        <v>488</v>
      </c>
      <c r="B318" s="244"/>
      <c r="C318" s="245"/>
      <c r="D318" s="174"/>
      <c r="E318" s="28">
        <v>3</v>
      </c>
    </row>
    <row r="319" spans="1:5" ht="27" customHeight="1">
      <c r="A319" s="243" t="s">
        <v>489</v>
      </c>
      <c r="B319" s="244"/>
      <c r="C319" s="245"/>
      <c r="D319" s="174"/>
      <c r="E319" s="28">
        <v>3</v>
      </c>
    </row>
    <row r="320" spans="1:5" ht="27" customHeight="1">
      <c r="A320" s="243" t="s">
        <v>490</v>
      </c>
      <c r="B320" s="244"/>
      <c r="C320" s="245"/>
      <c r="D320" s="174"/>
      <c r="E320" s="28">
        <v>3</v>
      </c>
    </row>
    <row r="321" spans="1:1008" ht="27" customHeight="1">
      <c r="A321" s="243" t="s">
        <v>491</v>
      </c>
      <c r="B321" s="244"/>
      <c r="C321" s="245"/>
      <c r="D321" s="174"/>
      <c r="E321" s="28">
        <v>3</v>
      </c>
    </row>
    <row r="322" spans="1:1008" ht="27" customHeight="1">
      <c r="A322" s="243" t="s">
        <v>492</v>
      </c>
      <c r="B322" s="244"/>
      <c r="C322" s="245"/>
      <c r="D322" s="174"/>
      <c r="E322" s="28">
        <v>3</v>
      </c>
    </row>
    <row r="323" spans="1:1008" ht="27" customHeight="1">
      <c r="A323" s="243" t="s">
        <v>493</v>
      </c>
      <c r="B323" s="244"/>
      <c r="C323" s="245"/>
      <c r="D323" s="174"/>
      <c r="E323" s="28">
        <v>3</v>
      </c>
    </row>
    <row r="324" spans="1:1008" ht="27" customHeight="1">
      <c r="A324" s="243" t="s">
        <v>494</v>
      </c>
      <c r="B324" s="244"/>
      <c r="C324" s="245"/>
      <c r="D324" s="174"/>
      <c r="E324" s="28">
        <v>3</v>
      </c>
    </row>
    <row r="325" spans="1:1008" ht="27" customHeight="1">
      <c r="A325" s="273" t="s">
        <v>153</v>
      </c>
      <c r="B325" s="274"/>
      <c r="C325" s="275"/>
      <c r="D325" s="58" t="s">
        <v>3</v>
      </c>
    </row>
    <row r="326" spans="1:1008" ht="27" customHeight="1">
      <c r="A326" s="243" t="s">
        <v>495</v>
      </c>
      <c r="B326" s="244"/>
      <c r="C326" s="245"/>
      <c r="D326" s="2"/>
      <c r="E326" s="28">
        <v>3</v>
      </c>
    </row>
    <row r="327" spans="1:1008" ht="27" customHeight="1">
      <c r="A327" s="243" t="s">
        <v>496</v>
      </c>
      <c r="B327" s="244"/>
      <c r="C327" s="245"/>
      <c r="D327" s="2"/>
      <c r="E327" s="28">
        <v>3</v>
      </c>
    </row>
    <row r="328" spans="1:1008" ht="27" customHeight="1">
      <c r="A328" s="243" t="s">
        <v>497</v>
      </c>
      <c r="B328" s="244"/>
      <c r="C328" s="245"/>
      <c r="D328" s="1"/>
      <c r="E328" s="28">
        <v>3</v>
      </c>
    </row>
    <row r="329" spans="1:1008" ht="27" customHeight="1">
      <c r="A329" s="243" t="s">
        <v>498</v>
      </c>
      <c r="B329" s="244"/>
      <c r="C329" s="245"/>
      <c r="D329" s="1"/>
      <c r="E329" s="28">
        <v>3</v>
      </c>
    </row>
    <row r="330" spans="1:1008" ht="27" customHeight="1">
      <c r="A330" s="243" t="s">
        <v>499</v>
      </c>
      <c r="B330" s="244"/>
      <c r="C330" s="245"/>
      <c r="D330" s="1"/>
      <c r="E330" s="28">
        <v>3</v>
      </c>
    </row>
    <row r="331" spans="1:1008" ht="27" customHeight="1">
      <c r="A331" s="273" t="s">
        <v>388</v>
      </c>
      <c r="B331" s="274"/>
      <c r="C331" s="275"/>
      <c r="D331" s="58" t="s">
        <v>3</v>
      </c>
      <c r="E331" s="28"/>
    </row>
    <row r="332" spans="1:1008" ht="27" customHeight="1">
      <c r="A332" s="243" t="s">
        <v>500</v>
      </c>
      <c r="B332" s="244"/>
      <c r="C332" s="245"/>
      <c r="D332" s="2"/>
      <c r="E332" s="28">
        <v>3</v>
      </c>
    </row>
    <row r="333" spans="1:1008" customFormat="1" ht="27" customHeight="1">
      <c r="A333" s="243" t="s">
        <v>501</v>
      </c>
      <c r="B333" s="244"/>
      <c r="C333" s="245"/>
      <c r="D333" s="2"/>
      <c r="E333" s="28">
        <v>3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27" customHeight="1">
      <c r="A334" s="243" t="s">
        <v>502</v>
      </c>
      <c r="B334" s="244"/>
      <c r="C334" s="245"/>
      <c r="D334" s="2"/>
      <c r="E334" s="28">
        <v>3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27" customHeight="1">
      <c r="A335" s="243" t="s">
        <v>503</v>
      </c>
      <c r="B335" s="244"/>
      <c r="C335" s="245"/>
      <c r="D335" s="2"/>
      <c r="E335" s="28">
        <v>3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customFormat="1" ht="24" customHeight="1">
      <c r="A336" s="289" t="s">
        <v>194</v>
      </c>
      <c r="B336" s="289"/>
      <c r="C336" s="289"/>
      <c r="D336" s="66">
        <f>SUM(D318:D335)</f>
        <v>0</v>
      </c>
      <c r="E336" s="28">
        <f>SUM(E318:E335)</f>
        <v>48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82"/>
      <c r="DH336" s="82"/>
      <c r="DI336" s="82"/>
      <c r="DJ336" s="82"/>
      <c r="DK336" s="82"/>
      <c r="DL336" s="82"/>
      <c r="DM336" s="82"/>
      <c r="DN336" s="82"/>
      <c r="DO336" s="82"/>
      <c r="DP336" s="82"/>
      <c r="DQ336" s="82"/>
      <c r="DR336" s="82"/>
      <c r="DS336" s="82"/>
      <c r="DT336" s="82"/>
      <c r="DU336" s="82"/>
      <c r="DV336" s="82"/>
      <c r="DW336" s="82"/>
      <c r="DX336" s="82"/>
      <c r="DY336" s="82"/>
      <c r="DZ336" s="82"/>
      <c r="EA336" s="82"/>
      <c r="EB336" s="82"/>
      <c r="EC336" s="82"/>
      <c r="ED336" s="82"/>
      <c r="EE336" s="82"/>
      <c r="EF336" s="82"/>
      <c r="EG336" s="82"/>
      <c r="EH336" s="82"/>
      <c r="EI336" s="82"/>
      <c r="EJ336" s="82"/>
      <c r="EK336" s="82"/>
      <c r="EL336" s="82"/>
      <c r="EM336" s="82"/>
      <c r="EN336" s="82"/>
      <c r="EO336" s="82"/>
      <c r="EP336" s="82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2"/>
      <c r="GK336" s="82"/>
      <c r="GL336" s="82"/>
      <c r="GM336" s="82"/>
      <c r="GN336" s="82"/>
      <c r="GO336" s="82"/>
      <c r="GP336" s="82"/>
      <c r="GQ336" s="82"/>
      <c r="GR336" s="82"/>
      <c r="GS336" s="82"/>
      <c r="GT336" s="82"/>
      <c r="GU336" s="82"/>
      <c r="GV336" s="82"/>
      <c r="GW336" s="82"/>
      <c r="GX336" s="82"/>
      <c r="GY336" s="82"/>
      <c r="GZ336" s="82"/>
      <c r="HA336" s="82"/>
      <c r="HB336" s="82"/>
      <c r="HC336" s="82"/>
      <c r="HD336" s="82"/>
      <c r="HE336" s="82"/>
      <c r="HF336" s="82"/>
      <c r="HG336" s="82"/>
      <c r="HH336" s="82"/>
      <c r="HI336" s="82"/>
      <c r="HJ336" s="82"/>
      <c r="HK336" s="82"/>
      <c r="HL336" s="82"/>
      <c r="HM336" s="82"/>
      <c r="HN336" s="82"/>
      <c r="HO336" s="82"/>
      <c r="HP336" s="82"/>
      <c r="HQ336" s="82"/>
      <c r="HR336" s="82"/>
      <c r="HS336" s="82"/>
      <c r="HT336" s="82"/>
      <c r="HU336" s="82"/>
      <c r="HV336" s="82"/>
      <c r="HW336" s="82"/>
      <c r="HX336" s="82"/>
      <c r="HY336" s="82"/>
      <c r="HZ336" s="82"/>
      <c r="IA336" s="82"/>
      <c r="IB336" s="82"/>
      <c r="IC336" s="82"/>
      <c r="ID336" s="82"/>
      <c r="IE336" s="82"/>
      <c r="IF336" s="82"/>
      <c r="IG336" s="82"/>
      <c r="IH336" s="82"/>
      <c r="II336" s="82"/>
      <c r="IJ336" s="82"/>
      <c r="IK336" s="82"/>
      <c r="IL336" s="82"/>
      <c r="IM336" s="82"/>
      <c r="IN336" s="82"/>
      <c r="IO336" s="82"/>
      <c r="IP336" s="82"/>
      <c r="IQ336" s="82"/>
      <c r="IR336" s="82"/>
      <c r="IS336" s="82"/>
      <c r="IT336" s="82"/>
      <c r="IU336" s="82"/>
      <c r="IV336" s="82"/>
      <c r="IW336" s="82"/>
      <c r="IX336" s="82"/>
      <c r="IY336" s="82"/>
      <c r="IZ336" s="82"/>
      <c r="JA336" s="82"/>
      <c r="JB336" s="82"/>
      <c r="JC336" s="82"/>
      <c r="JD336" s="82"/>
      <c r="JE336" s="82"/>
      <c r="JF336" s="82"/>
      <c r="JG336" s="82"/>
      <c r="JH336" s="82"/>
      <c r="JI336" s="82"/>
      <c r="JJ336" s="82"/>
      <c r="JK336" s="82"/>
      <c r="JL336" s="82"/>
      <c r="JM336" s="82"/>
      <c r="JN336" s="82"/>
      <c r="JO336" s="82"/>
      <c r="JP336" s="82"/>
      <c r="JQ336" s="82"/>
      <c r="JR336" s="82"/>
      <c r="JS336" s="82"/>
      <c r="JT336" s="82"/>
      <c r="JU336" s="82"/>
      <c r="JV336" s="82"/>
      <c r="JW336" s="82"/>
      <c r="JX336" s="82"/>
      <c r="JY336" s="82"/>
      <c r="JZ336" s="82"/>
      <c r="KA336" s="82"/>
      <c r="KB336" s="82"/>
      <c r="KC336" s="82"/>
      <c r="KD336" s="82"/>
      <c r="KE336" s="82"/>
      <c r="KF336" s="82"/>
      <c r="KG336" s="82"/>
      <c r="KH336" s="82"/>
      <c r="KI336" s="82"/>
      <c r="KJ336" s="82"/>
      <c r="KK336" s="82"/>
      <c r="KL336" s="82"/>
      <c r="KM336" s="82"/>
      <c r="KN336" s="82"/>
      <c r="KO336" s="82"/>
      <c r="KP336" s="82"/>
      <c r="KQ336" s="82"/>
      <c r="KR336" s="82"/>
      <c r="KS336" s="82"/>
      <c r="KT336" s="82"/>
      <c r="KU336" s="82"/>
      <c r="KV336" s="82"/>
      <c r="KW336" s="82"/>
      <c r="KX336" s="82"/>
      <c r="KY336" s="82"/>
      <c r="KZ336" s="82"/>
      <c r="LA336" s="82"/>
      <c r="LB336" s="82"/>
      <c r="LC336" s="82"/>
      <c r="LD336" s="82"/>
      <c r="LE336" s="82"/>
      <c r="LF336" s="82"/>
      <c r="LG336" s="82"/>
      <c r="LH336" s="82"/>
      <c r="LI336" s="82"/>
      <c r="LJ336" s="82"/>
      <c r="LK336" s="82"/>
      <c r="LL336" s="82"/>
      <c r="LM336" s="82"/>
      <c r="LN336" s="82"/>
      <c r="LO336" s="82"/>
      <c r="LP336" s="82"/>
      <c r="LQ336" s="82"/>
      <c r="LR336" s="82"/>
      <c r="LS336" s="82"/>
      <c r="LT336" s="82"/>
      <c r="LU336" s="82"/>
      <c r="LV336" s="82"/>
      <c r="LW336" s="82"/>
      <c r="LX336" s="82"/>
      <c r="LY336" s="82"/>
      <c r="LZ336" s="82"/>
      <c r="MA336" s="82"/>
      <c r="MB336" s="82"/>
      <c r="MC336" s="82"/>
      <c r="MD336" s="82"/>
      <c r="ME336" s="82"/>
      <c r="MF336" s="82"/>
      <c r="MG336" s="82"/>
      <c r="MH336" s="82"/>
      <c r="MI336" s="82"/>
      <c r="MJ336" s="82"/>
      <c r="MK336" s="82"/>
      <c r="ML336" s="82"/>
      <c r="MM336" s="82"/>
      <c r="MN336" s="82"/>
      <c r="MO336" s="82"/>
      <c r="MP336" s="82"/>
      <c r="MQ336" s="82"/>
      <c r="MR336" s="82"/>
      <c r="MS336" s="82"/>
      <c r="MT336" s="82"/>
      <c r="MU336" s="82"/>
      <c r="MV336" s="82"/>
      <c r="MW336" s="82"/>
      <c r="MX336" s="82"/>
      <c r="MY336" s="82"/>
      <c r="MZ336" s="82"/>
      <c r="NA336" s="82"/>
      <c r="NB336" s="82"/>
      <c r="NC336" s="82"/>
      <c r="ND336" s="82"/>
      <c r="NE336" s="82"/>
      <c r="NF336" s="82"/>
      <c r="NG336" s="82"/>
      <c r="NH336" s="82"/>
      <c r="NI336" s="82"/>
      <c r="NJ336" s="82"/>
      <c r="NK336" s="82"/>
      <c r="NL336" s="82"/>
      <c r="NM336" s="82"/>
      <c r="NN336" s="82"/>
      <c r="NO336" s="82"/>
      <c r="NP336" s="82"/>
      <c r="NQ336" s="82"/>
      <c r="NR336" s="82"/>
      <c r="NS336" s="82"/>
      <c r="NT336" s="82"/>
      <c r="NU336" s="82"/>
      <c r="NV336" s="82"/>
      <c r="NW336" s="82"/>
      <c r="NX336" s="82"/>
      <c r="NY336" s="82"/>
      <c r="NZ336" s="82"/>
      <c r="OA336" s="82"/>
      <c r="OB336" s="82"/>
      <c r="OC336" s="82"/>
      <c r="OD336" s="82"/>
      <c r="OE336" s="82"/>
      <c r="OF336" s="82"/>
      <c r="OG336" s="82"/>
      <c r="OH336" s="82"/>
      <c r="OI336" s="82"/>
      <c r="OJ336" s="82"/>
      <c r="OK336" s="82"/>
      <c r="OL336" s="82"/>
      <c r="OM336" s="82"/>
      <c r="ON336" s="82"/>
      <c r="OO336" s="82"/>
      <c r="OP336" s="82"/>
      <c r="OQ336" s="82"/>
      <c r="OR336" s="82"/>
      <c r="OS336" s="82"/>
      <c r="OT336" s="82"/>
      <c r="OU336" s="82"/>
      <c r="OV336" s="82"/>
      <c r="OW336" s="82"/>
      <c r="OX336" s="82"/>
      <c r="OY336" s="82"/>
      <c r="OZ336" s="82"/>
      <c r="PA336" s="82"/>
      <c r="PB336" s="82"/>
      <c r="PC336" s="82"/>
      <c r="PD336" s="82"/>
      <c r="PE336" s="82"/>
      <c r="PF336" s="82"/>
      <c r="PG336" s="82"/>
      <c r="PH336" s="82"/>
      <c r="PI336" s="82"/>
      <c r="PJ336" s="82"/>
      <c r="PK336" s="82"/>
      <c r="PL336" s="82"/>
      <c r="PM336" s="82"/>
      <c r="PN336" s="82"/>
      <c r="PO336" s="82"/>
      <c r="PP336" s="82"/>
      <c r="PQ336" s="82"/>
      <c r="PR336" s="82"/>
      <c r="PS336" s="82"/>
      <c r="PT336" s="82"/>
      <c r="PU336" s="82"/>
      <c r="PV336" s="82"/>
      <c r="PW336" s="82"/>
      <c r="PX336" s="82"/>
      <c r="PY336" s="82"/>
      <c r="PZ336" s="82"/>
      <c r="QA336" s="82"/>
      <c r="QB336" s="82"/>
      <c r="QC336" s="82"/>
      <c r="QD336" s="82"/>
      <c r="QE336" s="82"/>
      <c r="QF336" s="82"/>
      <c r="QG336" s="82"/>
      <c r="QH336" s="82"/>
      <c r="QI336" s="82"/>
      <c r="QJ336" s="82"/>
      <c r="QK336" s="82"/>
      <c r="QL336" s="82"/>
      <c r="QM336" s="82"/>
      <c r="QN336" s="82"/>
      <c r="QO336" s="82"/>
      <c r="QP336" s="82"/>
      <c r="QQ336" s="82"/>
      <c r="QR336" s="82"/>
      <c r="QS336" s="82"/>
      <c r="QT336" s="82"/>
      <c r="QU336" s="82"/>
      <c r="QV336" s="82"/>
      <c r="QW336" s="82"/>
      <c r="QX336" s="82"/>
      <c r="QY336" s="82"/>
      <c r="QZ336" s="82"/>
      <c r="RA336" s="82"/>
      <c r="RB336" s="82"/>
      <c r="RC336" s="82"/>
      <c r="RD336" s="82"/>
      <c r="RE336" s="82"/>
      <c r="RF336" s="82"/>
      <c r="RG336" s="82"/>
      <c r="RH336" s="82"/>
      <c r="RI336" s="82"/>
      <c r="RJ336" s="82"/>
      <c r="RK336" s="82"/>
      <c r="RL336" s="82"/>
      <c r="RM336" s="82"/>
      <c r="RN336" s="82"/>
      <c r="RO336" s="82"/>
      <c r="RP336" s="82"/>
      <c r="RQ336" s="82"/>
      <c r="RR336" s="82"/>
      <c r="RS336" s="82"/>
      <c r="RT336" s="82"/>
      <c r="RU336" s="82"/>
      <c r="RV336" s="82"/>
      <c r="RW336" s="82"/>
      <c r="RX336" s="82"/>
      <c r="RY336" s="82"/>
      <c r="RZ336" s="82"/>
      <c r="SA336" s="82"/>
      <c r="SB336" s="82"/>
      <c r="SC336" s="82"/>
      <c r="SD336" s="82"/>
      <c r="SE336" s="82"/>
      <c r="SF336" s="82"/>
      <c r="SG336" s="82"/>
      <c r="SH336" s="82"/>
      <c r="SI336" s="82"/>
      <c r="SJ336" s="82"/>
      <c r="SK336" s="82"/>
      <c r="SL336" s="82"/>
      <c r="SM336" s="82"/>
      <c r="SN336" s="82"/>
      <c r="SO336" s="82"/>
      <c r="SP336" s="82"/>
      <c r="SQ336" s="82"/>
      <c r="SR336" s="82"/>
      <c r="SS336" s="82"/>
      <c r="ST336" s="82"/>
      <c r="SU336" s="82"/>
      <c r="SV336" s="82"/>
      <c r="SW336" s="82"/>
      <c r="SX336" s="82"/>
      <c r="SY336" s="82"/>
      <c r="SZ336" s="82"/>
      <c r="TA336" s="82"/>
      <c r="TB336" s="82"/>
      <c r="TC336" s="82"/>
      <c r="TD336" s="82"/>
      <c r="TE336" s="82"/>
      <c r="TF336" s="82"/>
      <c r="TG336" s="82"/>
      <c r="TH336" s="82"/>
      <c r="TI336" s="82"/>
      <c r="TJ336" s="82"/>
      <c r="TK336" s="82"/>
      <c r="TL336" s="82"/>
      <c r="TM336" s="82"/>
      <c r="TN336" s="82"/>
      <c r="TO336" s="82"/>
      <c r="TP336" s="82"/>
      <c r="TQ336" s="82"/>
      <c r="TR336" s="82"/>
      <c r="TS336" s="82"/>
      <c r="TT336" s="82"/>
      <c r="TU336" s="82"/>
      <c r="TV336" s="82"/>
      <c r="TW336" s="82"/>
      <c r="TX336" s="82"/>
      <c r="TY336" s="82"/>
      <c r="TZ336" s="82"/>
      <c r="UA336" s="82"/>
      <c r="UB336" s="82"/>
      <c r="UC336" s="82"/>
      <c r="UD336" s="82"/>
      <c r="UE336" s="82"/>
      <c r="UF336" s="82"/>
      <c r="UG336" s="82"/>
      <c r="UH336" s="82"/>
      <c r="UI336" s="82"/>
      <c r="UJ336" s="82"/>
      <c r="UK336" s="82"/>
      <c r="UL336" s="82"/>
      <c r="UM336" s="82"/>
      <c r="UN336" s="82"/>
      <c r="UO336" s="82"/>
      <c r="UP336" s="82"/>
      <c r="UQ336" s="82"/>
      <c r="UR336" s="82"/>
      <c r="US336" s="82"/>
      <c r="UT336" s="82"/>
      <c r="UU336" s="82"/>
      <c r="UV336" s="82"/>
      <c r="UW336" s="82"/>
      <c r="UX336" s="82"/>
      <c r="UY336" s="82"/>
      <c r="UZ336" s="82"/>
      <c r="VA336" s="82"/>
      <c r="VB336" s="82"/>
      <c r="VC336" s="82"/>
      <c r="VD336" s="82"/>
      <c r="VE336" s="82"/>
      <c r="VF336" s="82"/>
      <c r="VG336" s="82"/>
      <c r="VH336" s="82"/>
      <c r="VI336" s="82"/>
      <c r="VJ336" s="82"/>
      <c r="VK336" s="82"/>
      <c r="VL336" s="82"/>
      <c r="VM336" s="82"/>
      <c r="VN336" s="82"/>
      <c r="VO336" s="82"/>
      <c r="VP336" s="82"/>
      <c r="VQ336" s="82"/>
      <c r="VR336" s="82"/>
      <c r="VS336" s="82"/>
      <c r="VT336" s="82"/>
      <c r="VU336" s="82"/>
      <c r="VV336" s="82"/>
      <c r="VW336" s="82"/>
      <c r="VX336" s="82"/>
      <c r="VY336" s="82"/>
      <c r="VZ336" s="82"/>
      <c r="WA336" s="82"/>
      <c r="WB336" s="82"/>
      <c r="WC336" s="82"/>
      <c r="WD336" s="82"/>
      <c r="WE336" s="82"/>
      <c r="WF336" s="82"/>
      <c r="WG336" s="82"/>
      <c r="WH336" s="82"/>
      <c r="WI336" s="82"/>
      <c r="WJ336" s="82"/>
      <c r="WK336" s="82"/>
      <c r="WL336" s="82"/>
      <c r="WM336" s="82"/>
      <c r="WN336" s="82"/>
      <c r="WO336" s="82"/>
      <c r="WP336" s="82"/>
      <c r="WQ336" s="82"/>
      <c r="WR336" s="82"/>
      <c r="WS336" s="82"/>
      <c r="WT336" s="82"/>
      <c r="WU336" s="82"/>
      <c r="WV336" s="82"/>
      <c r="WW336" s="82"/>
      <c r="WX336" s="82"/>
      <c r="WY336" s="82"/>
      <c r="WZ336" s="82"/>
      <c r="XA336" s="82"/>
      <c r="XB336" s="82"/>
      <c r="XC336" s="82"/>
      <c r="XD336" s="82"/>
      <c r="XE336" s="82"/>
      <c r="XF336" s="82"/>
      <c r="XG336" s="82"/>
      <c r="XH336" s="82"/>
      <c r="XI336" s="82"/>
      <c r="XJ336" s="82"/>
      <c r="XK336" s="82"/>
      <c r="XL336" s="82"/>
      <c r="XM336" s="82"/>
      <c r="XN336" s="82"/>
      <c r="XO336" s="82"/>
      <c r="XP336" s="82"/>
      <c r="XQ336" s="82"/>
      <c r="XR336" s="82"/>
      <c r="XS336" s="82"/>
      <c r="XT336" s="82"/>
      <c r="XU336" s="82"/>
      <c r="XV336" s="82"/>
      <c r="XW336" s="82"/>
      <c r="XX336" s="82"/>
      <c r="XY336" s="82"/>
      <c r="XZ336" s="82"/>
      <c r="YA336" s="82"/>
      <c r="YB336" s="82"/>
      <c r="YC336" s="82"/>
      <c r="YD336" s="82"/>
      <c r="YE336" s="82"/>
      <c r="YF336" s="82"/>
      <c r="YG336" s="82"/>
      <c r="YH336" s="82"/>
      <c r="YI336" s="82"/>
      <c r="YJ336" s="82"/>
      <c r="YK336" s="82"/>
      <c r="YL336" s="82"/>
      <c r="YM336" s="82"/>
      <c r="YN336" s="82"/>
      <c r="YO336" s="82"/>
      <c r="YP336" s="82"/>
      <c r="YQ336" s="82"/>
      <c r="YR336" s="82"/>
      <c r="YS336" s="82"/>
      <c r="YT336" s="82"/>
      <c r="YU336" s="82"/>
      <c r="YV336" s="82"/>
      <c r="YW336" s="82"/>
      <c r="YX336" s="82"/>
      <c r="YY336" s="82"/>
      <c r="YZ336" s="82"/>
      <c r="ZA336" s="82"/>
      <c r="ZB336" s="82"/>
      <c r="ZC336" s="82"/>
      <c r="ZD336" s="82"/>
      <c r="ZE336" s="82"/>
      <c r="ZF336" s="82"/>
      <c r="ZG336" s="82"/>
      <c r="ZH336" s="82"/>
      <c r="ZI336" s="82"/>
      <c r="ZJ336" s="82"/>
      <c r="ZK336" s="82"/>
      <c r="ZL336" s="82"/>
      <c r="ZM336" s="82"/>
      <c r="ZN336" s="82"/>
      <c r="ZO336" s="82"/>
      <c r="ZP336" s="82"/>
      <c r="ZQ336" s="82"/>
      <c r="ZR336" s="82"/>
      <c r="ZS336" s="82"/>
      <c r="ZT336" s="82"/>
      <c r="ZU336" s="82"/>
      <c r="ZV336" s="82"/>
      <c r="ZW336" s="82"/>
      <c r="ZX336" s="82"/>
      <c r="ZY336" s="82"/>
      <c r="ZZ336" s="82"/>
      <c r="AAA336" s="82"/>
      <c r="AAB336" s="82"/>
      <c r="AAC336" s="82"/>
      <c r="AAD336" s="82"/>
      <c r="AAE336" s="82"/>
      <c r="AAF336" s="82"/>
      <c r="AAG336" s="82"/>
      <c r="AAH336" s="82"/>
      <c r="AAI336" s="82"/>
      <c r="AAJ336" s="82"/>
      <c r="AAK336" s="82"/>
      <c r="AAL336" s="82"/>
      <c r="AAM336" s="82"/>
      <c r="AAN336" s="82"/>
      <c r="AAO336" s="82"/>
      <c r="AAP336" s="82"/>
      <c r="AAQ336" s="82"/>
      <c r="AAR336" s="82"/>
      <c r="AAS336" s="82"/>
      <c r="AAT336" s="82"/>
      <c r="AAU336" s="82"/>
      <c r="AAV336" s="82"/>
      <c r="AAW336" s="82"/>
      <c r="AAX336" s="82"/>
      <c r="AAY336" s="82"/>
      <c r="AAZ336" s="82"/>
      <c r="ABA336" s="82"/>
      <c r="ABB336" s="82"/>
      <c r="ABC336" s="82"/>
      <c r="ABD336" s="82"/>
      <c r="ABE336" s="82"/>
      <c r="ABF336" s="82"/>
      <c r="ABG336" s="82"/>
      <c r="ABH336" s="82"/>
      <c r="ABI336" s="82"/>
      <c r="ABJ336" s="82"/>
      <c r="ABK336" s="82"/>
      <c r="ABL336" s="82"/>
      <c r="ABM336" s="82"/>
      <c r="ABN336" s="82"/>
      <c r="ABO336" s="82"/>
      <c r="ABP336" s="82"/>
      <c r="ABQ336" s="82"/>
      <c r="ABR336" s="82"/>
      <c r="ABS336" s="82"/>
      <c r="ABT336" s="82"/>
      <c r="ABU336" s="82"/>
      <c r="ABV336" s="82"/>
      <c r="ABW336" s="82"/>
      <c r="ABX336" s="82"/>
      <c r="ABY336" s="82"/>
      <c r="ABZ336" s="82"/>
      <c r="ACA336" s="82"/>
      <c r="ACB336" s="82"/>
      <c r="ACC336" s="82"/>
      <c r="ACD336" s="82"/>
      <c r="ACE336" s="82"/>
      <c r="ACF336" s="82"/>
      <c r="ACG336" s="82"/>
      <c r="ACH336" s="82"/>
      <c r="ACI336" s="82"/>
      <c r="ACJ336" s="82"/>
      <c r="ACK336" s="82"/>
      <c r="ACL336" s="82"/>
      <c r="ACM336" s="82"/>
      <c r="ACN336" s="82"/>
      <c r="ACO336" s="82"/>
      <c r="ACP336" s="82"/>
      <c r="ACQ336" s="82"/>
      <c r="ACR336" s="82"/>
      <c r="ACS336" s="82"/>
      <c r="ACT336" s="82"/>
      <c r="ACU336" s="82"/>
      <c r="ACV336" s="82"/>
      <c r="ACW336" s="82"/>
      <c r="ACX336" s="82"/>
      <c r="ACY336" s="82"/>
      <c r="ACZ336" s="82"/>
      <c r="ADA336" s="82"/>
      <c r="ADB336" s="82"/>
      <c r="ADC336" s="82"/>
      <c r="ADD336" s="82"/>
      <c r="ADE336" s="82"/>
      <c r="ADF336" s="82"/>
      <c r="ADG336" s="82"/>
      <c r="ADH336" s="82"/>
      <c r="ADI336" s="82"/>
      <c r="ADJ336" s="82"/>
      <c r="ADK336" s="82"/>
      <c r="ADL336" s="82"/>
      <c r="ADM336" s="82"/>
      <c r="ADN336" s="82"/>
      <c r="ADO336" s="82"/>
      <c r="ADP336" s="82"/>
      <c r="ADQ336" s="82"/>
      <c r="ADR336" s="82"/>
      <c r="ADS336" s="82"/>
      <c r="ADT336" s="82"/>
      <c r="ADU336" s="82"/>
      <c r="ADV336" s="82"/>
      <c r="ADW336" s="82"/>
      <c r="ADX336" s="82"/>
      <c r="ADY336" s="82"/>
      <c r="ADZ336" s="82"/>
      <c r="AEA336" s="82"/>
      <c r="AEB336" s="82"/>
      <c r="AEC336" s="82"/>
      <c r="AED336" s="82"/>
      <c r="AEE336" s="82"/>
      <c r="AEF336" s="82"/>
      <c r="AEG336" s="82"/>
      <c r="AEH336" s="82"/>
      <c r="AEI336" s="82"/>
      <c r="AEJ336" s="82"/>
      <c r="AEK336" s="82"/>
      <c r="AEL336" s="82"/>
      <c r="AEM336" s="82"/>
      <c r="AEN336" s="82"/>
      <c r="AEO336" s="82"/>
      <c r="AEP336" s="82"/>
      <c r="AEQ336" s="82"/>
      <c r="AER336" s="82"/>
      <c r="AES336" s="82"/>
      <c r="AET336" s="82"/>
      <c r="AEU336" s="82"/>
      <c r="AEV336" s="82"/>
      <c r="AEW336" s="82"/>
      <c r="AEX336" s="82"/>
      <c r="AEY336" s="82"/>
      <c r="AEZ336" s="82"/>
      <c r="AFA336" s="82"/>
      <c r="AFB336" s="82"/>
      <c r="AFC336" s="82"/>
      <c r="AFD336" s="82"/>
      <c r="AFE336" s="82"/>
      <c r="AFF336" s="82"/>
      <c r="AFG336" s="82"/>
      <c r="AFH336" s="82"/>
      <c r="AFI336" s="82"/>
      <c r="AFJ336" s="82"/>
      <c r="AFK336" s="82"/>
      <c r="AFL336" s="82"/>
      <c r="AFM336" s="82"/>
      <c r="AFN336" s="82"/>
      <c r="AFO336" s="82"/>
      <c r="AFP336" s="82"/>
      <c r="AFQ336" s="82"/>
      <c r="AFR336" s="82"/>
      <c r="AFS336" s="82"/>
      <c r="AFT336" s="82"/>
      <c r="AFU336" s="82"/>
      <c r="AFV336" s="82"/>
      <c r="AFW336" s="82"/>
      <c r="AFX336" s="82"/>
      <c r="AFY336" s="82"/>
      <c r="AFZ336" s="82"/>
      <c r="AGA336" s="82"/>
      <c r="AGB336" s="82"/>
      <c r="AGC336" s="82"/>
      <c r="AGD336" s="82"/>
      <c r="AGE336" s="82"/>
      <c r="AGF336" s="82"/>
      <c r="AGG336" s="82"/>
      <c r="AGH336" s="82"/>
      <c r="AGI336" s="82"/>
      <c r="AGJ336" s="82"/>
      <c r="AGK336" s="82"/>
      <c r="AGL336" s="82"/>
      <c r="AGM336" s="82"/>
      <c r="AGN336" s="82"/>
      <c r="AGO336" s="82"/>
      <c r="AGP336" s="82"/>
      <c r="AGQ336" s="82"/>
      <c r="AGR336" s="82"/>
      <c r="AGS336" s="82"/>
      <c r="AGT336" s="82"/>
      <c r="AGU336" s="82"/>
      <c r="AGV336" s="82"/>
      <c r="AGW336" s="82"/>
      <c r="AGX336" s="82"/>
      <c r="AGY336" s="82"/>
      <c r="AGZ336" s="82"/>
      <c r="AHA336" s="82"/>
      <c r="AHB336" s="82"/>
      <c r="AHC336" s="82"/>
      <c r="AHD336" s="82"/>
      <c r="AHE336" s="82"/>
      <c r="AHF336" s="82"/>
      <c r="AHG336" s="82"/>
      <c r="AHH336" s="82"/>
      <c r="AHI336" s="82"/>
      <c r="AHJ336" s="82"/>
      <c r="AHK336" s="82"/>
      <c r="AHL336" s="82"/>
      <c r="AHM336" s="82"/>
      <c r="AHN336" s="82"/>
      <c r="AHO336" s="82"/>
      <c r="AHP336" s="82"/>
      <c r="AHQ336" s="82"/>
      <c r="AHR336" s="82"/>
      <c r="AHS336" s="82"/>
      <c r="AHT336" s="82"/>
      <c r="AHU336" s="82"/>
      <c r="AHV336" s="82"/>
      <c r="AHW336" s="82"/>
      <c r="AHX336" s="82"/>
      <c r="AHY336" s="82"/>
      <c r="AHZ336" s="82"/>
      <c r="AIA336" s="82"/>
      <c r="AIB336" s="82"/>
      <c r="AIC336" s="82"/>
      <c r="AID336" s="82"/>
      <c r="AIE336" s="82"/>
      <c r="AIF336" s="82"/>
      <c r="AIG336" s="82"/>
      <c r="AIH336" s="82"/>
      <c r="AII336" s="82"/>
      <c r="AIJ336" s="82"/>
      <c r="AIK336" s="82"/>
      <c r="AIL336" s="82"/>
      <c r="AIM336" s="82"/>
      <c r="AIN336" s="82"/>
      <c r="AIO336" s="82"/>
      <c r="AIP336" s="82"/>
      <c r="AIQ336" s="82"/>
      <c r="AIR336" s="82"/>
      <c r="AIS336" s="82"/>
      <c r="AIT336" s="82"/>
      <c r="AIU336" s="82"/>
      <c r="AIV336" s="82"/>
      <c r="AIW336" s="82"/>
      <c r="AIX336" s="82"/>
      <c r="AIY336" s="82"/>
      <c r="AIZ336" s="82"/>
      <c r="AJA336" s="82"/>
      <c r="AJB336" s="82"/>
      <c r="AJC336" s="82"/>
      <c r="AJD336" s="82"/>
      <c r="AJE336" s="82"/>
      <c r="AJF336" s="82"/>
      <c r="AJG336" s="82"/>
      <c r="AJH336" s="82"/>
      <c r="AJI336" s="82"/>
      <c r="AJJ336" s="82"/>
      <c r="AJK336" s="82"/>
      <c r="AJL336" s="82"/>
      <c r="AJM336" s="82"/>
      <c r="AJN336" s="82"/>
      <c r="AJO336" s="82"/>
      <c r="AJP336" s="82"/>
      <c r="AJQ336" s="82"/>
      <c r="AJR336" s="82"/>
      <c r="AJS336" s="82"/>
      <c r="AJT336" s="82"/>
      <c r="AJU336" s="82"/>
      <c r="AJV336" s="82"/>
      <c r="AJW336" s="82"/>
      <c r="AJX336" s="82"/>
      <c r="AJY336" s="82"/>
      <c r="AJZ336" s="82"/>
      <c r="AKA336" s="82"/>
      <c r="AKB336" s="82"/>
      <c r="AKC336" s="82"/>
      <c r="AKD336" s="82"/>
      <c r="AKE336" s="82"/>
      <c r="AKF336" s="82"/>
      <c r="AKG336" s="82"/>
      <c r="AKH336" s="82"/>
      <c r="AKI336" s="82"/>
      <c r="AKJ336" s="82"/>
      <c r="AKK336" s="82"/>
      <c r="AKL336" s="82"/>
      <c r="AKM336" s="82"/>
      <c r="AKN336" s="82"/>
      <c r="AKO336" s="82"/>
      <c r="AKP336" s="82"/>
      <c r="AKQ336" s="82"/>
      <c r="AKR336" s="82"/>
      <c r="AKS336" s="82"/>
      <c r="AKT336" s="82"/>
      <c r="AKU336" s="82"/>
      <c r="AKV336" s="82"/>
      <c r="AKW336" s="82"/>
      <c r="AKX336" s="82"/>
      <c r="AKY336" s="82"/>
      <c r="AKZ336" s="82"/>
      <c r="ALA336" s="82"/>
      <c r="ALB336" s="82"/>
      <c r="ALC336" s="82"/>
      <c r="ALD336" s="82"/>
      <c r="ALE336" s="82"/>
      <c r="ALF336" s="82"/>
      <c r="ALG336" s="82"/>
      <c r="ALH336" s="82"/>
      <c r="ALI336" s="82"/>
      <c r="ALJ336" s="82"/>
      <c r="ALK336" s="82"/>
      <c r="ALL336" s="82"/>
      <c r="ALM336" s="82"/>
      <c r="ALN336" s="82"/>
      <c r="ALO336" s="82"/>
      <c r="ALP336" s="82"/>
      <c r="ALQ336" s="82"/>
      <c r="ALR336" s="82"/>
      <c r="ALS336" s="82"/>
      <c r="ALT336" s="82"/>
    </row>
    <row r="337" spans="1:1008" customFormat="1" ht="80.25" customHeight="1" thickBot="1">
      <c r="A337" s="25" t="s">
        <v>108</v>
      </c>
      <c r="B337" s="240" t="s">
        <v>134</v>
      </c>
      <c r="C337" s="240"/>
      <c r="D337" s="240"/>
      <c r="E337" s="28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82"/>
      <c r="DH337" s="82"/>
      <c r="DI337" s="82"/>
      <c r="DJ337" s="82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82"/>
      <c r="EJ337" s="82"/>
      <c r="EK337" s="82"/>
      <c r="EL337" s="82"/>
      <c r="EM337" s="82"/>
      <c r="EN337" s="82"/>
      <c r="EO337" s="82"/>
      <c r="EP337" s="82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2"/>
      <c r="GK337" s="82"/>
      <c r="GL337" s="82"/>
      <c r="GM337" s="82"/>
      <c r="GN337" s="82"/>
      <c r="GO337" s="82"/>
      <c r="GP337" s="82"/>
      <c r="GQ337" s="82"/>
      <c r="GR337" s="82"/>
      <c r="GS337" s="82"/>
      <c r="GT337" s="82"/>
      <c r="GU337" s="82"/>
      <c r="GV337" s="82"/>
      <c r="GW337" s="82"/>
      <c r="GX337" s="82"/>
      <c r="GY337" s="82"/>
      <c r="GZ337" s="82"/>
      <c r="HA337" s="82"/>
      <c r="HB337" s="82"/>
      <c r="HC337" s="82"/>
      <c r="HD337" s="82"/>
      <c r="HE337" s="82"/>
      <c r="HF337" s="82"/>
      <c r="HG337" s="82"/>
      <c r="HH337" s="82"/>
      <c r="HI337" s="82"/>
      <c r="HJ337" s="82"/>
      <c r="HK337" s="82"/>
      <c r="HL337" s="82"/>
      <c r="HM337" s="82"/>
      <c r="HN337" s="82"/>
      <c r="HO337" s="82"/>
      <c r="HP337" s="82"/>
      <c r="HQ337" s="82"/>
      <c r="HR337" s="82"/>
      <c r="HS337" s="82"/>
      <c r="HT337" s="82"/>
      <c r="HU337" s="82"/>
      <c r="HV337" s="82"/>
      <c r="HW337" s="82"/>
      <c r="HX337" s="82"/>
      <c r="HY337" s="82"/>
      <c r="HZ337" s="82"/>
      <c r="IA337" s="82"/>
      <c r="IB337" s="82"/>
      <c r="IC337" s="82"/>
      <c r="ID337" s="82"/>
      <c r="IE337" s="82"/>
      <c r="IF337" s="82"/>
      <c r="IG337" s="82"/>
      <c r="IH337" s="82"/>
      <c r="II337" s="82"/>
      <c r="IJ337" s="82"/>
      <c r="IK337" s="82"/>
      <c r="IL337" s="82"/>
      <c r="IM337" s="82"/>
      <c r="IN337" s="82"/>
      <c r="IO337" s="82"/>
      <c r="IP337" s="82"/>
      <c r="IQ337" s="82"/>
      <c r="IR337" s="82"/>
      <c r="IS337" s="82"/>
      <c r="IT337" s="82"/>
      <c r="IU337" s="82"/>
      <c r="IV337" s="82"/>
      <c r="IW337" s="82"/>
      <c r="IX337" s="82"/>
      <c r="IY337" s="82"/>
      <c r="IZ337" s="82"/>
      <c r="JA337" s="82"/>
      <c r="JB337" s="82"/>
      <c r="JC337" s="82"/>
      <c r="JD337" s="82"/>
      <c r="JE337" s="82"/>
      <c r="JF337" s="82"/>
      <c r="JG337" s="82"/>
      <c r="JH337" s="82"/>
      <c r="JI337" s="82"/>
      <c r="JJ337" s="82"/>
      <c r="JK337" s="82"/>
      <c r="JL337" s="82"/>
      <c r="JM337" s="82"/>
      <c r="JN337" s="82"/>
      <c r="JO337" s="82"/>
      <c r="JP337" s="82"/>
      <c r="JQ337" s="82"/>
      <c r="JR337" s="82"/>
      <c r="JS337" s="82"/>
      <c r="JT337" s="82"/>
      <c r="JU337" s="82"/>
      <c r="JV337" s="82"/>
      <c r="JW337" s="82"/>
      <c r="JX337" s="82"/>
      <c r="JY337" s="82"/>
      <c r="JZ337" s="82"/>
      <c r="KA337" s="82"/>
      <c r="KB337" s="82"/>
      <c r="KC337" s="82"/>
      <c r="KD337" s="82"/>
      <c r="KE337" s="82"/>
      <c r="KF337" s="82"/>
      <c r="KG337" s="82"/>
      <c r="KH337" s="82"/>
      <c r="KI337" s="82"/>
      <c r="KJ337" s="82"/>
      <c r="KK337" s="82"/>
      <c r="KL337" s="82"/>
      <c r="KM337" s="82"/>
      <c r="KN337" s="82"/>
      <c r="KO337" s="82"/>
      <c r="KP337" s="82"/>
      <c r="KQ337" s="82"/>
      <c r="KR337" s="82"/>
      <c r="KS337" s="82"/>
      <c r="KT337" s="82"/>
      <c r="KU337" s="82"/>
      <c r="KV337" s="82"/>
      <c r="KW337" s="82"/>
      <c r="KX337" s="82"/>
      <c r="KY337" s="82"/>
      <c r="KZ337" s="82"/>
      <c r="LA337" s="82"/>
      <c r="LB337" s="82"/>
      <c r="LC337" s="82"/>
      <c r="LD337" s="82"/>
      <c r="LE337" s="82"/>
      <c r="LF337" s="82"/>
      <c r="LG337" s="82"/>
      <c r="LH337" s="82"/>
      <c r="LI337" s="82"/>
      <c r="LJ337" s="82"/>
      <c r="LK337" s="82"/>
      <c r="LL337" s="82"/>
      <c r="LM337" s="82"/>
      <c r="LN337" s="82"/>
      <c r="LO337" s="82"/>
      <c r="LP337" s="82"/>
      <c r="LQ337" s="82"/>
      <c r="LR337" s="82"/>
      <c r="LS337" s="82"/>
      <c r="LT337" s="82"/>
      <c r="LU337" s="82"/>
      <c r="LV337" s="82"/>
      <c r="LW337" s="82"/>
      <c r="LX337" s="82"/>
      <c r="LY337" s="82"/>
      <c r="LZ337" s="82"/>
      <c r="MA337" s="82"/>
      <c r="MB337" s="82"/>
      <c r="MC337" s="82"/>
      <c r="MD337" s="82"/>
      <c r="ME337" s="82"/>
      <c r="MF337" s="82"/>
      <c r="MG337" s="82"/>
      <c r="MH337" s="82"/>
      <c r="MI337" s="82"/>
      <c r="MJ337" s="82"/>
      <c r="MK337" s="82"/>
      <c r="ML337" s="82"/>
      <c r="MM337" s="82"/>
      <c r="MN337" s="82"/>
      <c r="MO337" s="82"/>
      <c r="MP337" s="82"/>
      <c r="MQ337" s="82"/>
      <c r="MR337" s="82"/>
      <c r="MS337" s="82"/>
      <c r="MT337" s="82"/>
      <c r="MU337" s="82"/>
      <c r="MV337" s="82"/>
      <c r="MW337" s="82"/>
      <c r="MX337" s="82"/>
      <c r="MY337" s="82"/>
      <c r="MZ337" s="82"/>
      <c r="NA337" s="82"/>
      <c r="NB337" s="82"/>
      <c r="NC337" s="82"/>
      <c r="ND337" s="82"/>
      <c r="NE337" s="82"/>
      <c r="NF337" s="82"/>
      <c r="NG337" s="82"/>
      <c r="NH337" s="82"/>
      <c r="NI337" s="82"/>
      <c r="NJ337" s="82"/>
      <c r="NK337" s="82"/>
      <c r="NL337" s="82"/>
      <c r="NM337" s="82"/>
      <c r="NN337" s="82"/>
      <c r="NO337" s="82"/>
      <c r="NP337" s="82"/>
      <c r="NQ337" s="82"/>
      <c r="NR337" s="82"/>
      <c r="NS337" s="82"/>
      <c r="NT337" s="82"/>
      <c r="NU337" s="82"/>
      <c r="NV337" s="82"/>
      <c r="NW337" s="82"/>
      <c r="NX337" s="82"/>
      <c r="NY337" s="82"/>
      <c r="NZ337" s="82"/>
      <c r="OA337" s="82"/>
      <c r="OB337" s="82"/>
      <c r="OC337" s="82"/>
      <c r="OD337" s="82"/>
      <c r="OE337" s="82"/>
      <c r="OF337" s="82"/>
      <c r="OG337" s="82"/>
      <c r="OH337" s="82"/>
      <c r="OI337" s="82"/>
      <c r="OJ337" s="82"/>
      <c r="OK337" s="82"/>
      <c r="OL337" s="82"/>
      <c r="OM337" s="82"/>
      <c r="ON337" s="82"/>
      <c r="OO337" s="82"/>
      <c r="OP337" s="82"/>
      <c r="OQ337" s="82"/>
      <c r="OR337" s="82"/>
      <c r="OS337" s="82"/>
      <c r="OT337" s="82"/>
      <c r="OU337" s="82"/>
      <c r="OV337" s="82"/>
      <c r="OW337" s="82"/>
      <c r="OX337" s="82"/>
      <c r="OY337" s="82"/>
      <c r="OZ337" s="82"/>
      <c r="PA337" s="82"/>
      <c r="PB337" s="82"/>
      <c r="PC337" s="82"/>
      <c r="PD337" s="82"/>
      <c r="PE337" s="82"/>
      <c r="PF337" s="82"/>
      <c r="PG337" s="82"/>
      <c r="PH337" s="82"/>
      <c r="PI337" s="82"/>
      <c r="PJ337" s="82"/>
      <c r="PK337" s="82"/>
      <c r="PL337" s="82"/>
      <c r="PM337" s="82"/>
      <c r="PN337" s="82"/>
      <c r="PO337" s="82"/>
      <c r="PP337" s="82"/>
      <c r="PQ337" s="82"/>
      <c r="PR337" s="82"/>
      <c r="PS337" s="82"/>
      <c r="PT337" s="82"/>
      <c r="PU337" s="82"/>
      <c r="PV337" s="82"/>
      <c r="PW337" s="82"/>
      <c r="PX337" s="82"/>
      <c r="PY337" s="82"/>
      <c r="PZ337" s="82"/>
      <c r="QA337" s="82"/>
      <c r="QB337" s="82"/>
      <c r="QC337" s="82"/>
      <c r="QD337" s="82"/>
      <c r="QE337" s="82"/>
      <c r="QF337" s="82"/>
      <c r="QG337" s="82"/>
      <c r="QH337" s="82"/>
      <c r="QI337" s="82"/>
      <c r="QJ337" s="82"/>
      <c r="QK337" s="82"/>
      <c r="QL337" s="82"/>
      <c r="QM337" s="82"/>
      <c r="QN337" s="82"/>
      <c r="QO337" s="82"/>
      <c r="QP337" s="82"/>
      <c r="QQ337" s="82"/>
      <c r="QR337" s="82"/>
      <c r="QS337" s="82"/>
      <c r="QT337" s="82"/>
      <c r="QU337" s="82"/>
      <c r="QV337" s="82"/>
      <c r="QW337" s="82"/>
      <c r="QX337" s="82"/>
      <c r="QY337" s="82"/>
      <c r="QZ337" s="82"/>
      <c r="RA337" s="82"/>
      <c r="RB337" s="82"/>
      <c r="RC337" s="82"/>
      <c r="RD337" s="82"/>
      <c r="RE337" s="82"/>
      <c r="RF337" s="82"/>
      <c r="RG337" s="82"/>
      <c r="RH337" s="82"/>
      <c r="RI337" s="82"/>
      <c r="RJ337" s="82"/>
      <c r="RK337" s="82"/>
      <c r="RL337" s="82"/>
      <c r="RM337" s="82"/>
      <c r="RN337" s="82"/>
      <c r="RO337" s="82"/>
      <c r="RP337" s="82"/>
      <c r="RQ337" s="82"/>
      <c r="RR337" s="82"/>
      <c r="RS337" s="82"/>
      <c r="RT337" s="82"/>
      <c r="RU337" s="82"/>
      <c r="RV337" s="82"/>
      <c r="RW337" s="82"/>
      <c r="RX337" s="82"/>
      <c r="RY337" s="82"/>
      <c r="RZ337" s="82"/>
      <c r="SA337" s="82"/>
      <c r="SB337" s="82"/>
      <c r="SC337" s="82"/>
      <c r="SD337" s="82"/>
      <c r="SE337" s="82"/>
      <c r="SF337" s="82"/>
      <c r="SG337" s="82"/>
      <c r="SH337" s="82"/>
      <c r="SI337" s="82"/>
      <c r="SJ337" s="82"/>
      <c r="SK337" s="82"/>
      <c r="SL337" s="82"/>
      <c r="SM337" s="82"/>
      <c r="SN337" s="82"/>
      <c r="SO337" s="82"/>
      <c r="SP337" s="82"/>
      <c r="SQ337" s="82"/>
      <c r="SR337" s="82"/>
      <c r="SS337" s="82"/>
      <c r="ST337" s="82"/>
      <c r="SU337" s="82"/>
      <c r="SV337" s="82"/>
      <c r="SW337" s="82"/>
      <c r="SX337" s="82"/>
      <c r="SY337" s="82"/>
      <c r="SZ337" s="82"/>
      <c r="TA337" s="82"/>
      <c r="TB337" s="82"/>
      <c r="TC337" s="82"/>
      <c r="TD337" s="82"/>
      <c r="TE337" s="82"/>
      <c r="TF337" s="82"/>
      <c r="TG337" s="82"/>
      <c r="TH337" s="82"/>
      <c r="TI337" s="82"/>
      <c r="TJ337" s="82"/>
      <c r="TK337" s="82"/>
      <c r="TL337" s="82"/>
      <c r="TM337" s="82"/>
      <c r="TN337" s="82"/>
      <c r="TO337" s="82"/>
      <c r="TP337" s="82"/>
      <c r="TQ337" s="82"/>
      <c r="TR337" s="82"/>
      <c r="TS337" s="82"/>
      <c r="TT337" s="82"/>
      <c r="TU337" s="82"/>
      <c r="TV337" s="82"/>
      <c r="TW337" s="82"/>
      <c r="TX337" s="82"/>
      <c r="TY337" s="82"/>
      <c r="TZ337" s="82"/>
      <c r="UA337" s="82"/>
      <c r="UB337" s="82"/>
      <c r="UC337" s="82"/>
      <c r="UD337" s="82"/>
      <c r="UE337" s="82"/>
      <c r="UF337" s="82"/>
      <c r="UG337" s="82"/>
      <c r="UH337" s="82"/>
      <c r="UI337" s="82"/>
      <c r="UJ337" s="82"/>
      <c r="UK337" s="82"/>
      <c r="UL337" s="82"/>
      <c r="UM337" s="82"/>
      <c r="UN337" s="82"/>
      <c r="UO337" s="82"/>
      <c r="UP337" s="82"/>
      <c r="UQ337" s="82"/>
      <c r="UR337" s="82"/>
      <c r="US337" s="82"/>
      <c r="UT337" s="82"/>
      <c r="UU337" s="82"/>
      <c r="UV337" s="82"/>
      <c r="UW337" s="82"/>
      <c r="UX337" s="82"/>
      <c r="UY337" s="82"/>
      <c r="UZ337" s="82"/>
      <c r="VA337" s="82"/>
      <c r="VB337" s="82"/>
      <c r="VC337" s="82"/>
      <c r="VD337" s="82"/>
      <c r="VE337" s="82"/>
      <c r="VF337" s="82"/>
      <c r="VG337" s="82"/>
      <c r="VH337" s="82"/>
      <c r="VI337" s="82"/>
      <c r="VJ337" s="82"/>
      <c r="VK337" s="82"/>
      <c r="VL337" s="82"/>
      <c r="VM337" s="82"/>
      <c r="VN337" s="82"/>
      <c r="VO337" s="82"/>
      <c r="VP337" s="82"/>
      <c r="VQ337" s="82"/>
      <c r="VR337" s="82"/>
      <c r="VS337" s="82"/>
      <c r="VT337" s="82"/>
      <c r="VU337" s="82"/>
      <c r="VV337" s="82"/>
      <c r="VW337" s="82"/>
      <c r="VX337" s="82"/>
      <c r="VY337" s="82"/>
      <c r="VZ337" s="82"/>
      <c r="WA337" s="82"/>
      <c r="WB337" s="82"/>
      <c r="WC337" s="82"/>
      <c r="WD337" s="82"/>
      <c r="WE337" s="82"/>
      <c r="WF337" s="82"/>
      <c r="WG337" s="82"/>
      <c r="WH337" s="82"/>
      <c r="WI337" s="82"/>
      <c r="WJ337" s="82"/>
      <c r="WK337" s="82"/>
      <c r="WL337" s="82"/>
      <c r="WM337" s="82"/>
      <c r="WN337" s="82"/>
      <c r="WO337" s="82"/>
      <c r="WP337" s="82"/>
      <c r="WQ337" s="82"/>
      <c r="WR337" s="82"/>
      <c r="WS337" s="82"/>
      <c r="WT337" s="82"/>
      <c r="WU337" s="82"/>
      <c r="WV337" s="82"/>
      <c r="WW337" s="82"/>
      <c r="WX337" s="82"/>
      <c r="WY337" s="82"/>
      <c r="WZ337" s="82"/>
      <c r="XA337" s="82"/>
      <c r="XB337" s="82"/>
      <c r="XC337" s="82"/>
      <c r="XD337" s="82"/>
      <c r="XE337" s="82"/>
      <c r="XF337" s="82"/>
      <c r="XG337" s="82"/>
      <c r="XH337" s="82"/>
      <c r="XI337" s="82"/>
      <c r="XJ337" s="82"/>
      <c r="XK337" s="82"/>
      <c r="XL337" s="82"/>
      <c r="XM337" s="82"/>
      <c r="XN337" s="82"/>
      <c r="XO337" s="82"/>
      <c r="XP337" s="82"/>
      <c r="XQ337" s="82"/>
      <c r="XR337" s="82"/>
      <c r="XS337" s="82"/>
      <c r="XT337" s="82"/>
      <c r="XU337" s="82"/>
      <c r="XV337" s="82"/>
      <c r="XW337" s="82"/>
      <c r="XX337" s="82"/>
      <c r="XY337" s="82"/>
      <c r="XZ337" s="82"/>
      <c r="YA337" s="82"/>
      <c r="YB337" s="82"/>
      <c r="YC337" s="82"/>
      <c r="YD337" s="82"/>
      <c r="YE337" s="82"/>
      <c r="YF337" s="82"/>
      <c r="YG337" s="82"/>
      <c r="YH337" s="82"/>
      <c r="YI337" s="82"/>
      <c r="YJ337" s="82"/>
      <c r="YK337" s="82"/>
      <c r="YL337" s="82"/>
      <c r="YM337" s="82"/>
      <c r="YN337" s="82"/>
      <c r="YO337" s="82"/>
      <c r="YP337" s="82"/>
      <c r="YQ337" s="82"/>
      <c r="YR337" s="82"/>
      <c r="YS337" s="82"/>
      <c r="YT337" s="82"/>
      <c r="YU337" s="82"/>
      <c r="YV337" s="82"/>
      <c r="YW337" s="82"/>
      <c r="YX337" s="82"/>
      <c r="YY337" s="82"/>
      <c r="YZ337" s="82"/>
      <c r="ZA337" s="82"/>
      <c r="ZB337" s="82"/>
      <c r="ZC337" s="82"/>
      <c r="ZD337" s="82"/>
      <c r="ZE337" s="82"/>
      <c r="ZF337" s="82"/>
      <c r="ZG337" s="82"/>
      <c r="ZH337" s="82"/>
      <c r="ZI337" s="82"/>
      <c r="ZJ337" s="82"/>
      <c r="ZK337" s="82"/>
      <c r="ZL337" s="82"/>
      <c r="ZM337" s="82"/>
      <c r="ZN337" s="82"/>
      <c r="ZO337" s="82"/>
      <c r="ZP337" s="82"/>
      <c r="ZQ337" s="82"/>
      <c r="ZR337" s="82"/>
      <c r="ZS337" s="82"/>
      <c r="ZT337" s="82"/>
      <c r="ZU337" s="82"/>
      <c r="ZV337" s="82"/>
      <c r="ZW337" s="82"/>
      <c r="ZX337" s="82"/>
      <c r="ZY337" s="82"/>
      <c r="ZZ337" s="82"/>
      <c r="AAA337" s="82"/>
      <c r="AAB337" s="82"/>
      <c r="AAC337" s="82"/>
      <c r="AAD337" s="82"/>
      <c r="AAE337" s="82"/>
      <c r="AAF337" s="82"/>
      <c r="AAG337" s="82"/>
      <c r="AAH337" s="82"/>
      <c r="AAI337" s="82"/>
      <c r="AAJ337" s="82"/>
      <c r="AAK337" s="82"/>
      <c r="AAL337" s="82"/>
      <c r="AAM337" s="82"/>
      <c r="AAN337" s="82"/>
      <c r="AAO337" s="82"/>
      <c r="AAP337" s="82"/>
      <c r="AAQ337" s="82"/>
      <c r="AAR337" s="82"/>
      <c r="AAS337" s="82"/>
      <c r="AAT337" s="82"/>
      <c r="AAU337" s="82"/>
      <c r="AAV337" s="82"/>
      <c r="AAW337" s="82"/>
      <c r="AAX337" s="82"/>
      <c r="AAY337" s="82"/>
      <c r="AAZ337" s="82"/>
      <c r="ABA337" s="82"/>
      <c r="ABB337" s="82"/>
      <c r="ABC337" s="82"/>
      <c r="ABD337" s="82"/>
      <c r="ABE337" s="82"/>
      <c r="ABF337" s="82"/>
      <c r="ABG337" s="82"/>
      <c r="ABH337" s="82"/>
      <c r="ABI337" s="82"/>
      <c r="ABJ337" s="82"/>
      <c r="ABK337" s="82"/>
      <c r="ABL337" s="82"/>
      <c r="ABM337" s="82"/>
      <c r="ABN337" s="82"/>
      <c r="ABO337" s="82"/>
      <c r="ABP337" s="82"/>
      <c r="ABQ337" s="82"/>
      <c r="ABR337" s="82"/>
      <c r="ABS337" s="82"/>
      <c r="ABT337" s="82"/>
      <c r="ABU337" s="82"/>
      <c r="ABV337" s="82"/>
      <c r="ABW337" s="82"/>
      <c r="ABX337" s="82"/>
      <c r="ABY337" s="82"/>
      <c r="ABZ337" s="82"/>
      <c r="ACA337" s="82"/>
      <c r="ACB337" s="82"/>
      <c r="ACC337" s="82"/>
      <c r="ACD337" s="82"/>
      <c r="ACE337" s="82"/>
      <c r="ACF337" s="82"/>
      <c r="ACG337" s="82"/>
      <c r="ACH337" s="82"/>
      <c r="ACI337" s="82"/>
      <c r="ACJ337" s="82"/>
      <c r="ACK337" s="82"/>
      <c r="ACL337" s="82"/>
      <c r="ACM337" s="82"/>
      <c r="ACN337" s="82"/>
      <c r="ACO337" s="82"/>
      <c r="ACP337" s="82"/>
      <c r="ACQ337" s="82"/>
      <c r="ACR337" s="82"/>
      <c r="ACS337" s="82"/>
      <c r="ACT337" s="82"/>
      <c r="ACU337" s="82"/>
      <c r="ACV337" s="82"/>
      <c r="ACW337" s="82"/>
      <c r="ACX337" s="82"/>
      <c r="ACY337" s="82"/>
      <c r="ACZ337" s="82"/>
      <c r="ADA337" s="82"/>
      <c r="ADB337" s="82"/>
      <c r="ADC337" s="82"/>
      <c r="ADD337" s="82"/>
      <c r="ADE337" s="82"/>
      <c r="ADF337" s="82"/>
      <c r="ADG337" s="82"/>
      <c r="ADH337" s="82"/>
      <c r="ADI337" s="82"/>
      <c r="ADJ337" s="82"/>
      <c r="ADK337" s="82"/>
      <c r="ADL337" s="82"/>
      <c r="ADM337" s="82"/>
      <c r="ADN337" s="82"/>
      <c r="ADO337" s="82"/>
      <c r="ADP337" s="82"/>
      <c r="ADQ337" s="82"/>
      <c r="ADR337" s="82"/>
      <c r="ADS337" s="82"/>
      <c r="ADT337" s="82"/>
      <c r="ADU337" s="82"/>
      <c r="ADV337" s="82"/>
      <c r="ADW337" s="82"/>
      <c r="ADX337" s="82"/>
      <c r="ADY337" s="82"/>
      <c r="ADZ337" s="82"/>
      <c r="AEA337" s="82"/>
      <c r="AEB337" s="82"/>
      <c r="AEC337" s="82"/>
      <c r="AED337" s="82"/>
      <c r="AEE337" s="82"/>
      <c r="AEF337" s="82"/>
      <c r="AEG337" s="82"/>
      <c r="AEH337" s="82"/>
      <c r="AEI337" s="82"/>
      <c r="AEJ337" s="82"/>
      <c r="AEK337" s="82"/>
      <c r="AEL337" s="82"/>
      <c r="AEM337" s="82"/>
      <c r="AEN337" s="82"/>
      <c r="AEO337" s="82"/>
      <c r="AEP337" s="82"/>
      <c r="AEQ337" s="82"/>
      <c r="AER337" s="82"/>
      <c r="AES337" s="82"/>
      <c r="AET337" s="82"/>
      <c r="AEU337" s="82"/>
      <c r="AEV337" s="82"/>
      <c r="AEW337" s="82"/>
      <c r="AEX337" s="82"/>
      <c r="AEY337" s="82"/>
      <c r="AEZ337" s="82"/>
      <c r="AFA337" s="82"/>
      <c r="AFB337" s="82"/>
      <c r="AFC337" s="82"/>
      <c r="AFD337" s="82"/>
      <c r="AFE337" s="82"/>
      <c r="AFF337" s="82"/>
      <c r="AFG337" s="82"/>
      <c r="AFH337" s="82"/>
      <c r="AFI337" s="82"/>
      <c r="AFJ337" s="82"/>
      <c r="AFK337" s="82"/>
      <c r="AFL337" s="82"/>
      <c r="AFM337" s="82"/>
      <c r="AFN337" s="82"/>
      <c r="AFO337" s="82"/>
      <c r="AFP337" s="82"/>
      <c r="AFQ337" s="82"/>
      <c r="AFR337" s="82"/>
      <c r="AFS337" s="82"/>
      <c r="AFT337" s="82"/>
      <c r="AFU337" s="82"/>
      <c r="AFV337" s="82"/>
      <c r="AFW337" s="82"/>
      <c r="AFX337" s="82"/>
      <c r="AFY337" s="82"/>
      <c r="AFZ337" s="82"/>
      <c r="AGA337" s="82"/>
      <c r="AGB337" s="82"/>
      <c r="AGC337" s="82"/>
      <c r="AGD337" s="82"/>
      <c r="AGE337" s="82"/>
      <c r="AGF337" s="82"/>
      <c r="AGG337" s="82"/>
      <c r="AGH337" s="82"/>
      <c r="AGI337" s="82"/>
      <c r="AGJ337" s="82"/>
      <c r="AGK337" s="82"/>
      <c r="AGL337" s="82"/>
      <c r="AGM337" s="82"/>
      <c r="AGN337" s="82"/>
      <c r="AGO337" s="82"/>
      <c r="AGP337" s="82"/>
      <c r="AGQ337" s="82"/>
      <c r="AGR337" s="82"/>
      <c r="AGS337" s="82"/>
      <c r="AGT337" s="82"/>
      <c r="AGU337" s="82"/>
      <c r="AGV337" s="82"/>
      <c r="AGW337" s="82"/>
      <c r="AGX337" s="82"/>
      <c r="AGY337" s="82"/>
      <c r="AGZ337" s="82"/>
      <c r="AHA337" s="82"/>
      <c r="AHB337" s="82"/>
      <c r="AHC337" s="82"/>
      <c r="AHD337" s="82"/>
      <c r="AHE337" s="82"/>
      <c r="AHF337" s="82"/>
      <c r="AHG337" s="82"/>
      <c r="AHH337" s="82"/>
      <c r="AHI337" s="82"/>
      <c r="AHJ337" s="82"/>
      <c r="AHK337" s="82"/>
      <c r="AHL337" s="82"/>
      <c r="AHM337" s="82"/>
      <c r="AHN337" s="82"/>
      <c r="AHO337" s="82"/>
      <c r="AHP337" s="82"/>
      <c r="AHQ337" s="82"/>
      <c r="AHR337" s="82"/>
      <c r="AHS337" s="82"/>
      <c r="AHT337" s="82"/>
      <c r="AHU337" s="82"/>
      <c r="AHV337" s="82"/>
      <c r="AHW337" s="82"/>
      <c r="AHX337" s="82"/>
      <c r="AHY337" s="82"/>
      <c r="AHZ337" s="82"/>
      <c r="AIA337" s="82"/>
      <c r="AIB337" s="82"/>
      <c r="AIC337" s="82"/>
      <c r="AID337" s="82"/>
      <c r="AIE337" s="82"/>
      <c r="AIF337" s="82"/>
      <c r="AIG337" s="82"/>
      <c r="AIH337" s="82"/>
      <c r="AII337" s="82"/>
      <c r="AIJ337" s="82"/>
      <c r="AIK337" s="82"/>
      <c r="AIL337" s="82"/>
      <c r="AIM337" s="82"/>
      <c r="AIN337" s="82"/>
      <c r="AIO337" s="82"/>
      <c r="AIP337" s="82"/>
      <c r="AIQ337" s="82"/>
      <c r="AIR337" s="82"/>
      <c r="AIS337" s="82"/>
      <c r="AIT337" s="82"/>
      <c r="AIU337" s="82"/>
      <c r="AIV337" s="82"/>
      <c r="AIW337" s="82"/>
      <c r="AIX337" s="82"/>
      <c r="AIY337" s="82"/>
      <c r="AIZ337" s="82"/>
      <c r="AJA337" s="82"/>
      <c r="AJB337" s="82"/>
      <c r="AJC337" s="82"/>
      <c r="AJD337" s="82"/>
      <c r="AJE337" s="82"/>
      <c r="AJF337" s="82"/>
      <c r="AJG337" s="82"/>
      <c r="AJH337" s="82"/>
      <c r="AJI337" s="82"/>
      <c r="AJJ337" s="82"/>
      <c r="AJK337" s="82"/>
      <c r="AJL337" s="82"/>
      <c r="AJM337" s="82"/>
      <c r="AJN337" s="82"/>
      <c r="AJO337" s="82"/>
      <c r="AJP337" s="82"/>
      <c r="AJQ337" s="82"/>
      <c r="AJR337" s="82"/>
      <c r="AJS337" s="82"/>
      <c r="AJT337" s="82"/>
      <c r="AJU337" s="82"/>
      <c r="AJV337" s="82"/>
      <c r="AJW337" s="82"/>
      <c r="AJX337" s="82"/>
      <c r="AJY337" s="82"/>
      <c r="AJZ337" s="82"/>
      <c r="AKA337" s="82"/>
      <c r="AKB337" s="82"/>
      <c r="AKC337" s="82"/>
      <c r="AKD337" s="82"/>
      <c r="AKE337" s="82"/>
      <c r="AKF337" s="82"/>
      <c r="AKG337" s="82"/>
      <c r="AKH337" s="82"/>
      <c r="AKI337" s="82"/>
      <c r="AKJ337" s="82"/>
      <c r="AKK337" s="82"/>
      <c r="AKL337" s="82"/>
      <c r="AKM337" s="82"/>
      <c r="AKN337" s="82"/>
      <c r="AKO337" s="82"/>
      <c r="AKP337" s="82"/>
      <c r="AKQ337" s="82"/>
      <c r="AKR337" s="82"/>
      <c r="AKS337" s="82"/>
      <c r="AKT337" s="82"/>
      <c r="AKU337" s="82"/>
      <c r="AKV337" s="82"/>
      <c r="AKW337" s="82"/>
      <c r="AKX337" s="82"/>
      <c r="AKY337" s="82"/>
      <c r="AKZ337" s="82"/>
      <c r="ALA337" s="82"/>
      <c r="ALB337" s="82"/>
      <c r="ALC337" s="82"/>
      <c r="ALD337" s="82"/>
      <c r="ALE337" s="82"/>
      <c r="ALF337" s="82"/>
      <c r="ALG337" s="82"/>
      <c r="ALH337" s="82"/>
      <c r="ALI337" s="82"/>
      <c r="ALJ337" s="82"/>
      <c r="ALK337" s="82"/>
      <c r="ALL337" s="82"/>
      <c r="ALM337" s="82"/>
      <c r="ALN337" s="82"/>
      <c r="ALO337" s="82"/>
      <c r="ALP337" s="82"/>
      <c r="ALQ337" s="82"/>
      <c r="ALR337" s="82"/>
      <c r="ALS337" s="82"/>
      <c r="ALT337" s="82"/>
    </row>
    <row r="338" spans="1:1008" customFormat="1" ht="30" customHeight="1">
      <c r="A338" s="299" t="s">
        <v>484</v>
      </c>
      <c r="B338" s="300"/>
      <c r="C338" s="83" t="s">
        <v>155</v>
      </c>
      <c r="D338" s="84" t="s">
        <v>156</v>
      </c>
      <c r="E338" s="28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82"/>
      <c r="EJ338" s="82"/>
      <c r="EK338" s="82"/>
      <c r="EL338" s="82"/>
      <c r="EM338" s="82"/>
      <c r="EN338" s="82"/>
      <c r="EO338" s="82"/>
      <c r="EP338" s="82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2"/>
      <c r="GK338" s="82"/>
      <c r="GL338" s="82"/>
      <c r="GM338" s="82"/>
      <c r="GN338" s="82"/>
      <c r="GO338" s="82"/>
      <c r="GP338" s="82"/>
      <c r="GQ338" s="82"/>
      <c r="GR338" s="82"/>
      <c r="GS338" s="82"/>
      <c r="GT338" s="82"/>
      <c r="GU338" s="82"/>
      <c r="GV338" s="82"/>
      <c r="GW338" s="82"/>
      <c r="GX338" s="82"/>
      <c r="GY338" s="82"/>
      <c r="GZ338" s="82"/>
      <c r="HA338" s="82"/>
      <c r="HB338" s="82"/>
      <c r="HC338" s="82"/>
      <c r="HD338" s="82"/>
      <c r="HE338" s="82"/>
      <c r="HF338" s="82"/>
      <c r="HG338" s="82"/>
      <c r="HH338" s="82"/>
      <c r="HI338" s="82"/>
      <c r="HJ338" s="82"/>
      <c r="HK338" s="82"/>
      <c r="HL338" s="82"/>
      <c r="HM338" s="82"/>
      <c r="HN338" s="82"/>
      <c r="HO338" s="82"/>
      <c r="HP338" s="82"/>
      <c r="HQ338" s="82"/>
      <c r="HR338" s="82"/>
      <c r="HS338" s="82"/>
      <c r="HT338" s="82"/>
      <c r="HU338" s="82"/>
      <c r="HV338" s="82"/>
      <c r="HW338" s="82"/>
      <c r="HX338" s="82"/>
      <c r="HY338" s="82"/>
      <c r="HZ338" s="82"/>
      <c r="IA338" s="82"/>
      <c r="IB338" s="82"/>
      <c r="IC338" s="82"/>
      <c r="ID338" s="82"/>
      <c r="IE338" s="82"/>
      <c r="IF338" s="82"/>
      <c r="IG338" s="82"/>
      <c r="IH338" s="82"/>
      <c r="II338" s="82"/>
      <c r="IJ338" s="82"/>
      <c r="IK338" s="82"/>
      <c r="IL338" s="82"/>
      <c r="IM338" s="82"/>
      <c r="IN338" s="82"/>
      <c r="IO338" s="82"/>
      <c r="IP338" s="82"/>
      <c r="IQ338" s="82"/>
      <c r="IR338" s="82"/>
      <c r="IS338" s="82"/>
      <c r="IT338" s="82"/>
      <c r="IU338" s="82"/>
      <c r="IV338" s="82"/>
      <c r="IW338" s="82"/>
      <c r="IX338" s="82"/>
      <c r="IY338" s="82"/>
      <c r="IZ338" s="82"/>
      <c r="JA338" s="82"/>
      <c r="JB338" s="82"/>
      <c r="JC338" s="82"/>
      <c r="JD338" s="82"/>
      <c r="JE338" s="82"/>
      <c r="JF338" s="82"/>
      <c r="JG338" s="82"/>
      <c r="JH338" s="82"/>
      <c r="JI338" s="82"/>
      <c r="JJ338" s="82"/>
      <c r="JK338" s="82"/>
      <c r="JL338" s="82"/>
      <c r="JM338" s="82"/>
      <c r="JN338" s="82"/>
      <c r="JO338" s="82"/>
      <c r="JP338" s="82"/>
      <c r="JQ338" s="82"/>
      <c r="JR338" s="82"/>
      <c r="JS338" s="82"/>
      <c r="JT338" s="82"/>
      <c r="JU338" s="82"/>
      <c r="JV338" s="82"/>
      <c r="JW338" s="82"/>
      <c r="JX338" s="82"/>
      <c r="JY338" s="82"/>
      <c r="JZ338" s="82"/>
      <c r="KA338" s="82"/>
      <c r="KB338" s="82"/>
      <c r="KC338" s="82"/>
      <c r="KD338" s="82"/>
      <c r="KE338" s="82"/>
      <c r="KF338" s="82"/>
      <c r="KG338" s="82"/>
      <c r="KH338" s="82"/>
      <c r="KI338" s="82"/>
      <c r="KJ338" s="82"/>
      <c r="KK338" s="82"/>
      <c r="KL338" s="82"/>
      <c r="KM338" s="82"/>
      <c r="KN338" s="82"/>
      <c r="KO338" s="82"/>
      <c r="KP338" s="82"/>
      <c r="KQ338" s="82"/>
      <c r="KR338" s="82"/>
      <c r="KS338" s="82"/>
      <c r="KT338" s="82"/>
      <c r="KU338" s="82"/>
      <c r="KV338" s="82"/>
      <c r="KW338" s="82"/>
      <c r="KX338" s="82"/>
      <c r="KY338" s="82"/>
      <c r="KZ338" s="82"/>
      <c r="LA338" s="82"/>
      <c r="LB338" s="82"/>
      <c r="LC338" s="82"/>
      <c r="LD338" s="82"/>
      <c r="LE338" s="82"/>
      <c r="LF338" s="82"/>
      <c r="LG338" s="82"/>
      <c r="LH338" s="82"/>
      <c r="LI338" s="82"/>
      <c r="LJ338" s="82"/>
      <c r="LK338" s="82"/>
      <c r="LL338" s="82"/>
      <c r="LM338" s="82"/>
      <c r="LN338" s="82"/>
      <c r="LO338" s="82"/>
      <c r="LP338" s="82"/>
      <c r="LQ338" s="82"/>
      <c r="LR338" s="82"/>
      <c r="LS338" s="82"/>
      <c r="LT338" s="82"/>
      <c r="LU338" s="82"/>
      <c r="LV338" s="82"/>
      <c r="LW338" s="82"/>
      <c r="LX338" s="82"/>
      <c r="LY338" s="82"/>
      <c r="LZ338" s="82"/>
      <c r="MA338" s="82"/>
      <c r="MB338" s="82"/>
      <c r="MC338" s="82"/>
      <c r="MD338" s="82"/>
      <c r="ME338" s="82"/>
      <c r="MF338" s="82"/>
      <c r="MG338" s="82"/>
      <c r="MH338" s="82"/>
      <c r="MI338" s="82"/>
      <c r="MJ338" s="82"/>
      <c r="MK338" s="82"/>
      <c r="ML338" s="82"/>
      <c r="MM338" s="82"/>
      <c r="MN338" s="82"/>
      <c r="MO338" s="82"/>
      <c r="MP338" s="82"/>
      <c r="MQ338" s="82"/>
      <c r="MR338" s="82"/>
      <c r="MS338" s="82"/>
      <c r="MT338" s="82"/>
      <c r="MU338" s="82"/>
      <c r="MV338" s="82"/>
      <c r="MW338" s="82"/>
      <c r="MX338" s="82"/>
      <c r="MY338" s="82"/>
      <c r="MZ338" s="82"/>
      <c r="NA338" s="82"/>
      <c r="NB338" s="82"/>
      <c r="NC338" s="82"/>
      <c r="ND338" s="82"/>
      <c r="NE338" s="82"/>
      <c r="NF338" s="82"/>
      <c r="NG338" s="82"/>
      <c r="NH338" s="82"/>
      <c r="NI338" s="82"/>
      <c r="NJ338" s="82"/>
      <c r="NK338" s="82"/>
      <c r="NL338" s="82"/>
      <c r="NM338" s="82"/>
      <c r="NN338" s="82"/>
      <c r="NO338" s="82"/>
      <c r="NP338" s="82"/>
      <c r="NQ338" s="82"/>
      <c r="NR338" s="82"/>
      <c r="NS338" s="82"/>
      <c r="NT338" s="82"/>
      <c r="NU338" s="82"/>
      <c r="NV338" s="82"/>
      <c r="NW338" s="82"/>
      <c r="NX338" s="82"/>
      <c r="NY338" s="82"/>
      <c r="NZ338" s="82"/>
      <c r="OA338" s="82"/>
      <c r="OB338" s="82"/>
      <c r="OC338" s="82"/>
      <c r="OD338" s="82"/>
      <c r="OE338" s="82"/>
      <c r="OF338" s="82"/>
      <c r="OG338" s="82"/>
      <c r="OH338" s="82"/>
      <c r="OI338" s="82"/>
      <c r="OJ338" s="82"/>
      <c r="OK338" s="82"/>
      <c r="OL338" s="82"/>
      <c r="OM338" s="82"/>
      <c r="ON338" s="82"/>
      <c r="OO338" s="82"/>
      <c r="OP338" s="82"/>
      <c r="OQ338" s="82"/>
      <c r="OR338" s="82"/>
      <c r="OS338" s="82"/>
      <c r="OT338" s="82"/>
      <c r="OU338" s="82"/>
      <c r="OV338" s="82"/>
      <c r="OW338" s="82"/>
      <c r="OX338" s="82"/>
      <c r="OY338" s="82"/>
      <c r="OZ338" s="82"/>
      <c r="PA338" s="82"/>
      <c r="PB338" s="82"/>
      <c r="PC338" s="82"/>
      <c r="PD338" s="82"/>
      <c r="PE338" s="82"/>
      <c r="PF338" s="82"/>
      <c r="PG338" s="82"/>
      <c r="PH338" s="82"/>
      <c r="PI338" s="82"/>
      <c r="PJ338" s="82"/>
      <c r="PK338" s="82"/>
      <c r="PL338" s="82"/>
      <c r="PM338" s="82"/>
      <c r="PN338" s="82"/>
      <c r="PO338" s="82"/>
      <c r="PP338" s="82"/>
      <c r="PQ338" s="82"/>
      <c r="PR338" s="82"/>
      <c r="PS338" s="82"/>
      <c r="PT338" s="82"/>
      <c r="PU338" s="82"/>
      <c r="PV338" s="82"/>
      <c r="PW338" s="82"/>
      <c r="PX338" s="82"/>
      <c r="PY338" s="82"/>
      <c r="PZ338" s="82"/>
      <c r="QA338" s="82"/>
      <c r="QB338" s="82"/>
      <c r="QC338" s="82"/>
      <c r="QD338" s="82"/>
      <c r="QE338" s="82"/>
      <c r="QF338" s="82"/>
      <c r="QG338" s="82"/>
      <c r="QH338" s="82"/>
      <c r="QI338" s="82"/>
      <c r="QJ338" s="82"/>
      <c r="QK338" s="82"/>
      <c r="QL338" s="82"/>
      <c r="QM338" s="82"/>
      <c r="QN338" s="82"/>
      <c r="QO338" s="82"/>
      <c r="QP338" s="82"/>
      <c r="QQ338" s="82"/>
      <c r="QR338" s="82"/>
      <c r="QS338" s="82"/>
      <c r="QT338" s="82"/>
      <c r="QU338" s="82"/>
      <c r="QV338" s="82"/>
      <c r="QW338" s="82"/>
      <c r="QX338" s="82"/>
      <c r="QY338" s="82"/>
      <c r="QZ338" s="82"/>
      <c r="RA338" s="82"/>
      <c r="RB338" s="82"/>
      <c r="RC338" s="82"/>
      <c r="RD338" s="82"/>
      <c r="RE338" s="82"/>
      <c r="RF338" s="82"/>
      <c r="RG338" s="82"/>
      <c r="RH338" s="82"/>
      <c r="RI338" s="82"/>
      <c r="RJ338" s="82"/>
      <c r="RK338" s="82"/>
      <c r="RL338" s="82"/>
      <c r="RM338" s="82"/>
      <c r="RN338" s="82"/>
      <c r="RO338" s="82"/>
      <c r="RP338" s="82"/>
      <c r="RQ338" s="82"/>
      <c r="RR338" s="82"/>
      <c r="RS338" s="82"/>
      <c r="RT338" s="82"/>
      <c r="RU338" s="82"/>
      <c r="RV338" s="82"/>
      <c r="RW338" s="82"/>
      <c r="RX338" s="82"/>
      <c r="RY338" s="82"/>
      <c r="RZ338" s="82"/>
      <c r="SA338" s="82"/>
      <c r="SB338" s="82"/>
      <c r="SC338" s="82"/>
      <c r="SD338" s="82"/>
      <c r="SE338" s="82"/>
      <c r="SF338" s="82"/>
      <c r="SG338" s="82"/>
      <c r="SH338" s="82"/>
      <c r="SI338" s="82"/>
      <c r="SJ338" s="82"/>
      <c r="SK338" s="82"/>
      <c r="SL338" s="82"/>
      <c r="SM338" s="82"/>
      <c r="SN338" s="82"/>
      <c r="SO338" s="82"/>
      <c r="SP338" s="82"/>
      <c r="SQ338" s="82"/>
      <c r="SR338" s="82"/>
      <c r="SS338" s="82"/>
      <c r="ST338" s="82"/>
      <c r="SU338" s="82"/>
      <c r="SV338" s="82"/>
      <c r="SW338" s="82"/>
      <c r="SX338" s="82"/>
      <c r="SY338" s="82"/>
      <c r="SZ338" s="82"/>
      <c r="TA338" s="82"/>
      <c r="TB338" s="82"/>
      <c r="TC338" s="82"/>
      <c r="TD338" s="82"/>
      <c r="TE338" s="82"/>
      <c r="TF338" s="82"/>
      <c r="TG338" s="82"/>
      <c r="TH338" s="82"/>
      <c r="TI338" s="82"/>
      <c r="TJ338" s="82"/>
      <c r="TK338" s="82"/>
      <c r="TL338" s="82"/>
      <c r="TM338" s="82"/>
      <c r="TN338" s="82"/>
      <c r="TO338" s="82"/>
      <c r="TP338" s="82"/>
      <c r="TQ338" s="82"/>
      <c r="TR338" s="82"/>
      <c r="TS338" s="82"/>
      <c r="TT338" s="82"/>
      <c r="TU338" s="82"/>
      <c r="TV338" s="82"/>
      <c r="TW338" s="82"/>
      <c r="TX338" s="82"/>
      <c r="TY338" s="82"/>
      <c r="TZ338" s="82"/>
      <c r="UA338" s="82"/>
      <c r="UB338" s="82"/>
      <c r="UC338" s="82"/>
      <c r="UD338" s="82"/>
      <c r="UE338" s="82"/>
      <c r="UF338" s="82"/>
      <c r="UG338" s="82"/>
      <c r="UH338" s="82"/>
      <c r="UI338" s="82"/>
      <c r="UJ338" s="82"/>
      <c r="UK338" s="82"/>
      <c r="UL338" s="82"/>
      <c r="UM338" s="82"/>
      <c r="UN338" s="82"/>
      <c r="UO338" s="82"/>
      <c r="UP338" s="82"/>
      <c r="UQ338" s="82"/>
      <c r="UR338" s="82"/>
      <c r="US338" s="82"/>
      <c r="UT338" s="82"/>
      <c r="UU338" s="82"/>
      <c r="UV338" s="82"/>
      <c r="UW338" s="82"/>
      <c r="UX338" s="82"/>
      <c r="UY338" s="82"/>
      <c r="UZ338" s="82"/>
      <c r="VA338" s="82"/>
      <c r="VB338" s="82"/>
      <c r="VC338" s="82"/>
      <c r="VD338" s="82"/>
      <c r="VE338" s="82"/>
      <c r="VF338" s="82"/>
      <c r="VG338" s="82"/>
      <c r="VH338" s="82"/>
      <c r="VI338" s="82"/>
      <c r="VJ338" s="82"/>
      <c r="VK338" s="82"/>
      <c r="VL338" s="82"/>
      <c r="VM338" s="82"/>
      <c r="VN338" s="82"/>
      <c r="VO338" s="82"/>
      <c r="VP338" s="82"/>
      <c r="VQ338" s="82"/>
      <c r="VR338" s="82"/>
      <c r="VS338" s="82"/>
      <c r="VT338" s="82"/>
      <c r="VU338" s="82"/>
      <c r="VV338" s="82"/>
      <c r="VW338" s="82"/>
      <c r="VX338" s="82"/>
      <c r="VY338" s="82"/>
      <c r="VZ338" s="82"/>
      <c r="WA338" s="82"/>
      <c r="WB338" s="82"/>
      <c r="WC338" s="82"/>
      <c r="WD338" s="82"/>
      <c r="WE338" s="82"/>
      <c r="WF338" s="82"/>
      <c r="WG338" s="82"/>
      <c r="WH338" s="82"/>
      <c r="WI338" s="82"/>
      <c r="WJ338" s="82"/>
      <c r="WK338" s="82"/>
      <c r="WL338" s="82"/>
      <c r="WM338" s="82"/>
      <c r="WN338" s="82"/>
      <c r="WO338" s="82"/>
      <c r="WP338" s="82"/>
      <c r="WQ338" s="82"/>
      <c r="WR338" s="82"/>
      <c r="WS338" s="82"/>
      <c r="WT338" s="82"/>
      <c r="WU338" s="82"/>
      <c r="WV338" s="82"/>
      <c r="WW338" s="82"/>
      <c r="WX338" s="82"/>
      <c r="WY338" s="82"/>
      <c r="WZ338" s="82"/>
      <c r="XA338" s="82"/>
      <c r="XB338" s="82"/>
      <c r="XC338" s="82"/>
      <c r="XD338" s="82"/>
      <c r="XE338" s="82"/>
      <c r="XF338" s="82"/>
      <c r="XG338" s="82"/>
      <c r="XH338" s="82"/>
      <c r="XI338" s="82"/>
      <c r="XJ338" s="82"/>
      <c r="XK338" s="82"/>
      <c r="XL338" s="82"/>
      <c r="XM338" s="82"/>
      <c r="XN338" s="82"/>
      <c r="XO338" s="82"/>
      <c r="XP338" s="82"/>
      <c r="XQ338" s="82"/>
      <c r="XR338" s="82"/>
      <c r="XS338" s="82"/>
      <c r="XT338" s="82"/>
      <c r="XU338" s="82"/>
      <c r="XV338" s="82"/>
      <c r="XW338" s="82"/>
      <c r="XX338" s="82"/>
      <c r="XY338" s="82"/>
      <c r="XZ338" s="82"/>
      <c r="YA338" s="82"/>
      <c r="YB338" s="82"/>
      <c r="YC338" s="82"/>
      <c r="YD338" s="82"/>
      <c r="YE338" s="82"/>
      <c r="YF338" s="82"/>
      <c r="YG338" s="82"/>
      <c r="YH338" s="82"/>
      <c r="YI338" s="82"/>
      <c r="YJ338" s="82"/>
      <c r="YK338" s="82"/>
      <c r="YL338" s="82"/>
      <c r="YM338" s="82"/>
      <c r="YN338" s="82"/>
      <c r="YO338" s="82"/>
      <c r="YP338" s="82"/>
      <c r="YQ338" s="82"/>
      <c r="YR338" s="82"/>
      <c r="YS338" s="82"/>
      <c r="YT338" s="82"/>
      <c r="YU338" s="82"/>
      <c r="YV338" s="82"/>
      <c r="YW338" s="82"/>
      <c r="YX338" s="82"/>
      <c r="YY338" s="82"/>
      <c r="YZ338" s="82"/>
      <c r="ZA338" s="82"/>
      <c r="ZB338" s="82"/>
      <c r="ZC338" s="82"/>
      <c r="ZD338" s="82"/>
      <c r="ZE338" s="82"/>
      <c r="ZF338" s="82"/>
      <c r="ZG338" s="82"/>
      <c r="ZH338" s="82"/>
      <c r="ZI338" s="82"/>
      <c r="ZJ338" s="82"/>
      <c r="ZK338" s="82"/>
      <c r="ZL338" s="82"/>
      <c r="ZM338" s="82"/>
      <c r="ZN338" s="82"/>
      <c r="ZO338" s="82"/>
      <c r="ZP338" s="82"/>
      <c r="ZQ338" s="82"/>
      <c r="ZR338" s="82"/>
      <c r="ZS338" s="82"/>
      <c r="ZT338" s="82"/>
      <c r="ZU338" s="82"/>
      <c r="ZV338" s="82"/>
      <c r="ZW338" s="82"/>
      <c r="ZX338" s="82"/>
      <c r="ZY338" s="82"/>
      <c r="ZZ338" s="82"/>
      <c r="AAA338" s="82"/>
      <c r="AAB338" s="82"/>
      <c r="AAC338" s="82"/>
      <c r="AAD338" s="82"/>
      <c r="AAE338" s="82"/>
      <c r="AAF338" s="82"/>
      <c r="AAG338" s="82"/>
      <c r="AAH338" s="82"/>
      <c r="AAI338" s="82"/>
      <c r="AAJ338" s="82"/>
      <c r="AAK338" s="82"/>
      <c r="AAL338" s="82"/>
      <c r="AAM338" s="82"/>
      <c r="AAN338" s="82"/>
      <c r="AAO338" s="82"/>
      <c r="AAP338" s="82"/>
      <c r="AAQ338" s="82"/>
      <c r="AAR338" s="82"/>
      <c r="AAS338" s="82"/>
      <c r="AAT338" s="82"/>
      <c r="AAU338" s="82"/>
      <c r="AAV338" s="82"/>
      <c r="AAW338" s="82"/>
      <c r="AAX338" s="82"/>
      <c r="AAY338" s="82"/>
      <c r="AAZ338" s="82"/>
      <c r="ABA338" s="82"/>
      <c r="ABB338" s="82"/>
      <c r="ABC338" s="82"/>
      <c r="ABD338" s="82"/>
      <c r="ABE338" s="82"/>
      <c r="ABF338" s="82"/>
      <c r="ABG338" s="82"/>
      <c r="ABH338" s="82"/>
      <c r="ABI338" s="82"/>
      <c r="ABJ338" s="82"/>
      <c r="ABK338" s="82"/>
      <c r="ABL338" s="82"/>
      <c r="ABM338" s="82"/>
      <c r="ABN338" s="82"/>
      <c r="ABO338" s="82"/>
      <c r="ABP338" s="82"/>
      <c r="ABQ338" s="82"/>
      <c r="ABR338" s="82"/>
      <c r="ABS338" s="82"/>
      <c r="ABT338" s="82"/>
      <c r="ABU338" s="82"/>
      <c r="ABV338" s="82"/>
      <c r="ABW338" s="82"/>
      <c r="ABX338" s="82"/>
      <c r="ABY338" s="82"/>
      <c r="ABZ338" s="82"/>
      <c r="ACA338" s="82"/>
      <c r="ACB338" s="82"/>
      <c r="ACC338" s="82"/>
      <c r="ACD338" s="82"/>
      <c r="ACE338" s="82"/>
      <c r="ACF338" s="82"/>
      <c r="ACG338" s="82"/>
      <c r="ACH338" s="82"/>
      <c r="ACI338" s="82"/>
      <c r="ACJ338" s="82"/>
      <c r="ACK338" s="82"/>
      <c r="ACL338" s="82"/>
      <c r="ACM338" s="82"/>
      <c r="ACN338" s="82"/>
      <c r="ACO338" s="82"/>
      <c r="ACP338" s="82"/>
      <c r="ACQ338" s="82"/>
      <c r="ACR338" s="82"/>
      <c r="ACS338" s="82"/>
      <c r="ACT338" s="82"/>
      <c r="ACU338" s="82"/>
      <c r="ACV338" s="82"/>
      <c r="ACW338" s="82"/>
      <c r="ACX338" s="82"/>
      <c r="ACY338" s="82"/>
      <c r="ACZ338" s="82"/>
      <c r="ADA338" s="82"/>
      <c r="ADB338" s="82"/>
      <c r="ADC338" s="82"/>
      <c r="ADD338" s="82"/>
      <c r="ADE338" s="82"/>
      <c r="ADF338" s="82"/>
      <c r="ADG338" s="82"/>
      <c r="ADH338" s="82"/>
      <c r="ADI338" s="82"/>
      <c r="ADJ338" s="82"/>
      <c r="ADK338" s="82"/>
      <c r="ADL338" s="82"/>
      <c r="ADM338" s="82"/>
      <c r="ADN338" s="82"/>
      <c r="ADO338" s="82"/>
      <c r="ADP338" s="82"/>
      <c r="ADQ338" s="82"/>
      <c r="ADR338" s="82"/>
      <c r="ADS338" s="82"/>
      <c r="ADT338" s="82"/>
      <c r="ADU338" s="82"/>
      <c r="ADV338" s="82"/>
      <c r="ADW338" s="82"/>
      <c r="ADX338" s="82"/>
      <c r="ADY338" s="82"/>
      <c r="ADZ338" s="82"/>
      <c r="AEA338" s="82"/>
      <c r="AEB338" s="82"/>
      <c r="AEC338" s="82"/>
      <c r="AED338" s="82"/>
      <c r="AEE338" s="82"/>
      <c r="AEF338" s="82"/>
      <c r="AEG338" s="82"/>
      <c r="AEH338" s="82"/>
      <c r="AEI338" s="82"/>
      <c r="AEJ338" s="82"/>
      <c r="AEK338" s="82"/>
      <c r="AEL338" s="82"/>
      <c r="AEM338" s="82"/>
      <c r="AEN338" s="82"/>
      <c r="AEO338" s="82"/>
      <c r="AEP338" s="82"/>
      <c r="AEQ338" s="82"/>
      <c r="AER338" s="82"/>
      <c r="AES338" s="82"/>
      <c r="AET338" s="82"/>
      <c r="AEU338" s="82"/>
      <c r="AEV338" s="82"/>
      <c r="AEW338" s="82"/>
      <c r="AEX338" s="82"/>
      <c r="AEY338" s="82"/>
      <c r="AEZ338" s="82"/>
      <c r="AFA338" s="82"/>
      <c r="AFB338" s="82"/>
      <c r="AFC338" s="82"/>
      <c r="AFD338" s="82"/>
      <c r="AFE338" s="82"/>
      <c r="AFF338" s="82"/>
      <c r="AFG338" s="82"/>
      <c r="AFH338" s="82"/>
      <c r="AFI338" s="82"/>
      <c r="AFJ338" s="82"/>
      <c r="AFK338" s="82"/>
      <c r="AFL338" s="82"/>
      <c r="AFM338" s="82"/>
      <c r="AFN338" s="82"/>
      <c r="AFO338" s="82"/>
      <c r="AFP338" s="82"/>
      <c r="AFQ338" s="82"/>
      <c r="AFR338" s="82"/>
      <c r="AFS338" s="82"/>
      <c r="AFT338" s="82"/>
      <c r="AFU338" s="82"/>
      <c r="AFV338" s="82"/>
      <c r="AFW338" s="82"/>
      <c r="AFX338" s="82"/>
      <c r="AFY338" s="82"/>
      <c r="AFZ338" s="82"/>
      <c r="AGA338" s="82"/>
      <c r="AGB338" s="82"/>
      <c r="AGC338" s="82"/>
      <c r="AGD338" s="82"/>
      <c r="AGE338" s="82"/>
      <c r="AGF338" s="82"/>
      <c r="AGG338" s="82"/>
      <c r="AGH338" s="82"/>
      <c r="AGI338" s="82"/>
      <c r="AGJ338" s="82"/>
      <c r="AGK338" s="82"/>
      <c r="AGL338" s="82"/>
      <c r="AGM338" s="82"/>
      <c r="AGN338" s="82"/>
      <c r="AGO338" s="82"/>
      <c r="AGP338" s="82"/>
      <c r="AGQ338" s="82"/>
      <c r="AGR338" s="82"/>
      <c r="AGS338" s="82"/>
      <c r="AGT338" s="82"/>
      <c r="AGU338" s="82"/>
      <c r="AGV338" s="82"/>
      <c r="AGW338" s="82"/>
      <c r="AGX338" s="82"/>
      <c r="AGY338" s="82"/>
      <c r="AGZ338" s="82"/>
      <c r="AHA338" s="82"/>
      <c r="AHB338" s="82"/>
      <c r="AHC338" s="82"/>
      <c r="AHD338" s="82"/>
      <c r="AHE338" s="82"/>
      <c r="AHF338" s="82"/>
      <c r="AHG338" s="82"/>
      <c r="AHH338" s="82"/>
      <c r="AHI338" s="82"/>
      <c r="AHJ338" s="82"/>
      <c r="AHK338" s="82"/>
      <c r="AHL338" s="82"/>
      <c r="AHM338" s="82"/>
      <c r="AHN338" s="82"/>
      <c r="AHO338" s="82"/>
      <c r="AHP338" s="82"/>
      <c r="AHQ338" s="82"/>
      <c r="AHR338" s="82"/>
      <c r="AHS338" s="82"/>
      <c r="AHT338" s="82"/>
      <c r="AHU338" s="82"/>
      <c r="AHV338" s="82"/>
      <c r="AHW338" s="82"/>
      <c r="AHX338" s="82"/>
      <c r="AHY338" s="82"/>
      <c r="AHZ338" s="82"/>
      <c r="AIA338" s="82"/>
      <c r="AIB338" s="82"/>
      <c r="AIC338" s="82"/>
      <c r="AID338" s="82"/>
      <c r="AIE338" s="82"/>
      <c r="AIF338" s="82"/>
      <c r="AIG338" s="82"/>
      <c r="AIH338" s="82"/>
      <c r="AII338" s="82"/>
      <c r="AIJ338" s="82"/>
      <c r="AIK338" s="82"/>
      <c r="AIL338" s="82"/>
      <c r="AIM338" s="82"/>
      <c r="AIN338" s="82"/>
      <c r="AIO338" s="82"/>
      <c r="AIP338" s="82"/>
      <c r="AIQ338" s="82"/>
      <c r="AIR338" s="82"/>
      <c r="AIS338" s="82"/>
      <c r="AIT338" s="82"/>
      <c r="AIU338" s="82"/>
      <c r="AIV338" s="82"/>
      <c r="AIW338" s="82"/>
      <c r="AIX338" s="82"/>
      <c r="AIY338" s="82"/>
      <c r="AIZ338" s="82"/>
      <c r="AJA338" s="82"/>
      <c r="AJB338" s="82"/>
      <c r="AJC338" s="82"/>
      <c r="AJD338" s="82"/>
      <c r="AJE338" s="82"/>
      <c r="AJF338" s="82"/>
      <c r="AJG338" s="82"/>
      <c r="AJH338" s="82"/>
      <c r="AJI338" s="82"/>
      <c r="AJJ338" s="82"/>
      <c r="AJK338" s="82"/>
      <c r="AJL338" s="82"/>
      <c r="AJM338" s="82"/>
      <c r="AJN338" s="82"/>
      <c r="AJO338" s="82"/>
      <c r="AJP338" s="82"/>
      <c r="AJQ338" s="82"/>
      <c r="AJR338" s="82"/>
      <c r="AJS338" s="82"/>
      <c r="AJT338" s="82"/>
      <c r="AJU338" s="82"/>
      <c r="AJV338" s="82"/>
      <c r="AJW338" s="82"/>
      <c r="AJX338" s="82"/>
      <c r="AJY338" s="82"/>
      <c r="AJZ338" s="82"/>
      <c r="AKA338" s="82"/>
      <c r="AKB338" s="82"/>
      <c r="AKC338" s="82"/>
      <c r="AKD338" s="82"/>
      <c r="AKE338" s="82"/>
      <c r="AKF338" s="82"/>
      <c r="AKG338" s="82"/>
      <c r="AKH338" s="82"/>
      <c r="AKI338" s="82"/>
      <c r="AKJ338" s="82"/>
      <c r="AKK338" s="82"/>
      <c r="AKL338" s="82"/>
      <c r="AKM338" s="82"/>
      <c r="AKN338" s="82"/>
      <c r="AKO338" s="82"/>
      <c r="AKP338" s="82"/>
      <c r="AKQ338" s="82"/>
      <c r="AKR338" s="82"/>
      <c r="AKS338" s="82"/>
      <c r="AKT338" s="82"/>
      <c r="AKU338" s="82"/>
      <c r="AKV338" s="82"/>
      <c r="AKW338" s="82"/>
      <c r="AKX338" s="82"/>
      <c r="AKY338" s="82"/>
      <c r="AKZ338" s="82"/>
      <c r="ALA338" s="82"/>
      <c r="ALB338" s="82"/>
      <c r="ALC338" s="82"/>
      <c r="ALD338" s="82"/>
      <c r="ALE338" s="82"/>
      <c r="ALF338" s="82"/>
      <c r="ALG338" s="82"/>
      <c r="ALH338" s="82"/>
      <c r="ALI338" s="82"/>
      <c r="ALJ338" s="82"/>
      <c r="ALK338" s="82"/>
      <c r="ALL338" s="82"/>
      <c r="ALM338" s="82"/>
      <c r="ALN338" s="82"/>
      <c r="ALO338" s="82"/>
      <c r="ALP338" s="82"/>
      <c r="ALQ338" s="82"/>
      <c r="ALR338" s="82"/>
      <c r="ALS338" s="82"/>
      <c r="ALT338" s="82"/>
    </row>
    <row r="339" spans="1:1008" customFormat="1" ht="30" customHeight="1" thickBot="1">
      <c r="A339" s="282"/>
      <c r="B339" s="283"/>
      <c r="C339" s="79">
        <f>D336</f>
        <v>0</v>
      </c>
      <c r="D339" s="71">
        <f>C339/48*100</f>
        <v>0</v>
      </c>
      <c r="E339" s="28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82"/>
      <c r="DH339" s="82"/>
      <c r="DI339" s="82"/>
      <c r="DJ339" s="82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82"/>
      <c r="EJ339" s="82"/>
      <c r="EK339" s="82"/>
      <c r="EL339" s="82"/>
      <c r="EM339" s="82"/>
      <c r="EN339" s="82"/>
      <c r="EO339" s="82"/>
      <c r="EP339" s="82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2"/>
      <c r="GK339" s="82"/>
      <c r="GL339" s="82"/>
      <c r="GM339" s="82"/>
      <c r="GN339" s="82"/>
      <c r="GO339" s="82"/>
      <c r="GP339" s="82"/>
      <c r="GQ339" s="82"/>
      <c r="GR339" s="82"/>
      <c r="GS339" s="82"/>
      <c r="GT339" s="82"/>
      <c r="GU339" s="82"/>
      <c r="GV339" s="82"/>
      <c r="GW339" s="82"/>
      <c r="GX339" s="82"/>
      <c r="GY339" s="82"/>
      <c r="GZ339" s="82"/>
      <c r="HA339" s="82"/>
      <c r="HB339" s="82"/>
      <c r="HC339" s="82"/>
      <c r="HD339" s="82"/>
      <c r="HE339" s="82"/>
      <c r="HF339" s="82"/>
      <c r="HG339" s="82"/>
      <c r="HH339" s="82"/>
      <c r="HI339" s="82"/>
      <c r="HJ339" s="82"/>
      <c r="HK339" s="82"/>
      <c r="HL339" s="82"/>
      <c r="HM339" s="82"/>
      <c r="HN339" s="82"/>
      <c r="HO339" s="82"/>
      <c r="HP339" s="82"/>
      <c r="HQ339" s="82"/>
      <c r="HR339" s="82"/>
      <c r="HS339" s="82"/>
      <c r="HT339" s="82"/>
      <c r="HU339" s="82"/>
      <c r="HV339" s="82"/>
      <c r="HW339" s="82"/>
      <c r="HX339" s="82"/>
      <c r="HY339" s="82"/>
      <c r="HZ339" s="82"/>
      <c r="IA339" s="82"/>
      <c r="IB339" s="82"/>
      <c r="IC339" s="82"/>
      <c r="ID339" s="82"/>
      <c r="IE339" s="82"/>
      <c r="IF339" s="82"/>
      <c r="IG339" s="82"/>
      <c r="IH339" s="82"/>
      <c r="II339" s="82"/>
      <c r="IJ339" s="82"/>
      <c r="IK339" s="82"/>
      <c r="IL339" s="82"/>
      <c r="IM339" s="82"/>
      <c r="IN339" s="82"/>
      <c r="IO339" s="82"/>
      <c r="IP339" s="82"/>
      <c r="IQ339" s="82"/>
      <c r="IR339" s="82"/>
      <c r="IS339" s="82"/>
      <c r="IT339" s="82"/>
      <c r="IU339" s="82"/>
      <c r="IV339" s="82"/>
      <c r="IW339" s="82"/>
      <c r="IX339" s="82"/>
      <c r="IY339" s="82"/>
      <c r="IZ339" s="82"/>
      <c r="JA339" s="82"/>
      <c r="JB339" s="82"/>
      <c r="JC339" s="82"/>
      <c r="JD339" s="82"/>
      <c r="JE339" s="82"/>
      <c r="JF339" s="82"/>
      <c r="JG339" s="82"/>
      <c r="JH339" s="82"/>
      <c r="JI339" s="82"/>
      <c r="JJ339" s="82"/>
      <c r="JK339" s="82"/>
      <c r="JL339" s="82"/>
      <c r="JM339" s="82"/>
      <c r="JN339" s="82"/>
      <c r="JO339" s="82"/>
      <c r="JP339" s="82"/>
      <c r="JQ339" s="82"/>
      <c r="JR339" s="82"/>
      <c r="JS339" s="82"/>
      <c r="JT339" s="82"/>
      <c r="JU339" s="82"/>
      <c r="JV339" s="82"/>
      <c r="JW339" s="82"/>
      <c r="JX339" s="82"/>
      <c r="JY339" s="82"/>
      <c r="JZ339" s="82"/>
      <c r="KA339" s="82"/>
      <c r="KB339" s="82"/>
      <c r="KC339" s="82"/>
      <c r="KD339" s="82"/>
      <c r="KE339" s="82"/>
      <c r="KF339" s="82"/>
      <c r="KG339" s="82"/>
      <c r="KH339" s="82"/>
      <c r="KI339" s="82"/>
      <c r="KJ339" s="82"/>
      <c r="KK339" s="82"/>
      <c r="KL339" s="82"/>
      <c r="KM339" s="82"/>
      <c r="KN339" s="82"/>
      <c r="KO339" s="82"/>
      <c r="KP339" s="82"/>
      <c r="KQ339" s="82"/>
      <c r="KR339" s="82"/>
      <c r="KS339" s="82"/>
      <c r="KT339" s="82"/>
      <c r="KU339" s="82"/>
      <c r="KV339" s="82"/>
      <c r="KW339" s="82"/>
      <c r="KX339" s="82"/>
      <c r="KY339" s="82"/>
      <c r="KZ339" s="82"/>
      <c r="LA339" s="82"/>
      <c r="LB339" s="82"/>
      <c r="LC339" s="82"/>
      <c r="LD339" s="82"/>
      <c r="LE339" s="82"/>
      <c r="LF339" s="82"/>
      <c r="LG339" s="82"/>
      <c r="LH339" s="82"/>
      <c r="LI339" s="82"/>
      <c r="LJ339" s="82"/>
      <c r="LK339" s="82"/>
      <c r="LL339" s="82"/>
      <c r="LM339" s="82"/>
      <c r="LN339" s="82"/>
      <c r="LO339" s="82"/>
      <c r="LP339" s="82"/>
      <c r="LQ339" s="82"/>
      <c r="LR339" s="82"/>
      <c r="LS339" s="82"/>
      <c r="LT339" s="82"/>
      <c r="LU339" s="82"/>
      <c r="LV339" s="82"/>
      <c r="LW339" s="82"/>
      <c r="LX339" s="82"/>
      <c r="LY339" s="82"/>
      <c r="LZ339" s="82"/>
      <c r="MA339" s="82"/>
      <c r="MB339" s="82"/>
      <c r="MC339" s="82"/>
      <c r="MD339" s="82"/>
      <c r="ME339" s="82"/>
      <c r="MF339" s="82"/>
      <c r="MG339" s="82"/>
      <c r="MH339" s="82"/>
      <c r="MI339" s="82"/>
      <c r="MJ339" s="82"/>
      <c r="MK339" s="82"/>
      <c r="ML339" s="82"/>
      <c r="MM339" s="82"/>
      <c r="MN339" s="82"/>
      <c r="MO339" s="82"/>
      <c r="MP339" s="82"/>
      <c r="MQ339" s="82"/>
      <c r="MR339" s="82"/>
      <c r="MS339" s="82"/>
      <c r="MT339" s="82"/>
      <c r="MU339" s="82"/>
      <c r="MV339" s="82"/>
      <c r="MW339" s="82"/>
      <c r="MX339" s="82"/>
      <c r="MY339" s="82"/>
      <c r="MZ339" s="82"/>
      <c r="NA339" s="82"/>
      <c r="NB339" s="82"/>
      <c r="NC339" s="82"/>
      <c r="ND339" s="82"/>
      <c r="NE339" s="82"/>
      <c r="NF339" s="82"/>
      <c r="NG339" s="82"/>
      <c r="NH339" s="82"/>
      <c r="NI339" s="82"/>
      <c r="NJ339" s="82"/>
      <c r="NK339" s="82"/>
      <c r="NL339" s="82"/>
      <c r="NM339" s="82"/>
      <c r="NN339" s="82"/>
      <c r="NO339" s="82"/>
      <c r="NP339" s="82"/>
      <c r="NQ339" s="82"/>
      <c r="NR339" s="82"/>
      <c r="NS339" s="82"/>
      <c r="NT339" s="82"/>
      <c r="NU339" s="82"/>
      <c r="NV339" s="82"/>
      <c r="NW339" s="82"/>
      <c r="NX339" s="82"/>
      <c r="NY339" s="82"/>
      <c r="NZ339" s="82"/>
      <c r="OA339" s="82"/>
      <c r="OB339" s="82"/>
      <c r="OC339" s="82"/>
      <c r="OD339" s="82"/>
      <c r="OE339" s="82"/>
      <c r="OF339" s="82"/>
      <c r="OG339" s="82"/>
      <c r="OH339" s="82"/>
      <c r="OI339" s="82"/>
      <c r="OJ339" s="82"/>
      <c r="OK339" s="82"/>
      <c r="OL339" s="82"/>
      <c r="OM339" s="82"/>
      <c r="ON339" s="82"/>
      <c r="OO339" s="82"/>
      <c r="OP339" s="82"/>
      <c r="OQ339" s="82"/>
      <c r="OR339" s="82"/>
      <c r="OS339" s="82"/>
      <c r="OT339" s="82"/>
      <c r="OU339" s="82"/>
      <c r="OV339" s="82"/>
      <c r="OW339" s="82"/>
      <c r="OX339" s="82"/>
      <c r="OY339" s="82"/>
      <c r="OZ339" s="82"/>
      <c r="PA339" s="82"/>
      <c r="PB339" s="82"/>
      <c r="PC339" s="82"/>
      <c r="PD339" s="82"/>
      <c r="PE339" s="82"/>
      <c r="PF339" s="82"/>
      <c r="PG339" s="82"/>
      <c r="PH339" s="82"/>
      <c r="PI339" s="82"/>
      <c r="PJ339" s="82"/>
      <c r="PK339" s="82"/>
      <c r="PL339" s="82"/>
      <c r="PM339" s="82"/>
      <c r="PN339" s="82"/>
      <c r="PO339" s="82"/>
      <c r="PP339" s="82"/>
      <c r="PQ339" s="82"/>
      <c r="PR339" s="82"/>
      <c r="PS339" s="82"/>
      <c r="PT339" s="82"/>
      <c r="PU339" s="82"/>
      <c r="PV339" s="82"/>
      <c r="PW339" s="82"/>
      <c r="PX339" s="82"/>
      <c r="PY339" s="82"/>
      <c r="PZ339" s="82"/>
      <c r="QA339" s="82"/>
      <c r="QB339" s="82"/>
      <c r="QC339" s="82"/>
      <c r="QD339" s="82"/>
      <c r="QE339" s="82"/>
      <c r="QF339" s="82"/>
      <c r="QG339" s="82"/>
      <c r="QH339" s="82"/>
      <c r="QI339" s="82"/>
      <c r="QJ339" s="82"/>
      <c r="QK339" s="82"/>
      <c r="QL339" s="82"/>
      <c r="QM339" s="82"/>
      <c r="QN339" s="82"/>
      <c r="QO339" s="82"/>
      <c r="QP339" s="82"/>
      <c r="QQ339" s="82"/>
      <c r="QR339" s="82"/>
      <c r="QS339" s="82"/>
      <c r="QT339" s="82"/>
      <c r="QU339" s="82"/>
      <c r="QV339" s="82"/>
      <c r="QW339" s="82"/>
      <c r="QX339" s="82"/>
      <c r="QY339" s="82"/>
      <c r="QZ339" s="82"/>
      <c r="RA339" s="82"/>
      <c r="RB339" s="82"/>
      <c r="RC339" s="82"/>
      <c r="RD339" s="82"/>
      <c r="RE339" s="82"/>
      <c r="RF339" s="82"/>
      <c r="RG339" s="82"/>
      <c r="RH339" s="82"/>
      <c r="RI339" s="82"/>
      <c r="RJ339" s="82"/>
      <c r="RK339" s="82"/>
      <c r="RL339" s="82"/>
      <c r="RM339" s="82"/>
      <c r="RN339" s="82"/>
      <c r="RO339" s="82"/>
      <c r="RP339" s="82"/>
      <c r="RQ339" s="82"/>
      <c r="RR339" s="82"/>
      <c r="RS339" s="82"/>
      <c r="RT339" s="82"/>
      <c r="RU339" s="82"/>
      <c r="RV339" s="82"/>
      <c r="RW339" s="82"/>
      <c r="RX339" s="82"/>
      <c r="RY339" s="82"/>
      <c r="RZ339" s="82"/>
      <c r="SA339" s="82"/>
      <c r="SB339" s="82"/>
      <c r="SC339" s="82"/>
      <c r="SD339" s="82"/>
      <c r="SE339" s="82"/>
      <c r="SF339" s="82"/>
      <c r="SG339" s="82"/>
      <c r="SH339" s="82"/>
      <c r="SI339" s="82"/>
      <c r="SJ339" s="82"/>
      <c r="SK339" s="82"/>
      <c r="SL339" s="82"/>
      <c r="SM339" s="82"/>
      <c r="SN339" s="82"/>
      <c r="SO339" s="82"/>
      <c r="SP339" s="82"/>
      <c r="SQ339" s="82"/>
      <c r="SR339" s="82"/>
      <c r="SS339" s="82"/>
      <c r="ST339" s="82"/>
      <c r="SU339" s="82"/>
      <c r="SV339" s="82"/>
      <c r="SW339" s="82"/>
      <c r="SX339" s="82"/>
      <c r="SY339" s="82"/>
      <c r="SZ339" s="82"/>
      <c r="TA339" s="82"/>
      <c r="TB339" s="82"/>
      <c r="TC339" s="82"/>
      <c r="TD339" s="82"/>
      <c r="TE339" s="82"/>
      <c r="TF339" s="82"/>
      <c r="TG339" s="82"/>
      <c r="TH339" s="82"/>
      <c r="TI339" s="82"/>
      <c r="TJ339" s="82"/>
      <c r="TK339" s="82"/>
      <c r="TL339" s="82"/>
      <c r="TM339" s="82"/>
      <c r="TN339" s="82"/>
      <c r="TO339" s="82"/>
      <c r="TP339" s="82"/>
      <c r="TQ339" s="82"/>
      <c r="TR339" s="82"/>
      <c r="TS339" s="82"/>
      <c r="TT339" s="82"/>
      <c r="TU339" s="82"/>
      <c r="TV339" s="82"/>
      <c r="TW339" s="82"/>
      <c r="TX339" s="82"/>
      <c r="TY339" s="82"/>
      <c r="TZ339" s="82"/>
      <c r="UA339" s="82"/>
      <c r="UB339" s="82"/>
      <c r="UC339" s="82"/>
      <c r="UD339" s="82"/>
      <c r="UE339" s="82"/>
      <c r="UF339" s="82"/>
      <c r="UG339" s="82"/>
      <c r="UH339" s="82"/>
      <c r="UI339" s="82"/>
      <c r="UJ339" s="82"/>
      <c r="UK339" s="82"/>
      <c r="UL339" s="82"/>
      <c r="UM339" s="82"/>
      <c r="UN339" s="82"/>
      <c r="UO339" s="82"/>
      <c r="UP339" s="82"/>
      <c r="UQ339" s="82"/>
      <c r="UR339" s="82"/>
      <c r="US339" s="82"/>
      <c r="UT339" s="82"/>
      <c r="UU339" s="82"/>
      <c r="UV339" s="82"/>
      <c r="UW339" s="82"/>
      <c r="UX339" s="82"/>
      <c r="UY339" s="82"/>
      <c r="UZ339" s="82"/>
      <c r="VA339" s="82"/>
      <c r="VB339" s="82"/>
      <c r="VC339" s="82"/>
      <c r="VD339" s="82"/>
      <c r="VE339" s="82"/>
      <c r="VF339" s="82"/>
      <c r="VG339" s="82"/>
      <c r="VH339" s="82"/>
      <c r="VI339" s="82"/>
      <c r="VJ339" s="82"/>
      <c r="VK339" s="82"/>
      <c r="VL339" s="82"/>
      <c r="VM339" s="82"/>
      <c r="VN339" s="82"/>
      <c r="VO339" s="82"/>
      <c r="VP339" s="82"/>
      <c r="VQ339" s="82"/>
      <c r="VR339" s="82"/>
      <c r="VS339" s="82"/>
      <c r="VT339" s="82"/>
      <c r="VU339" s="82"/>
      <c r="VV339" s="82"/>
      <c r="VW339" s="82"/>
      <c r="VX339" s="82"/>
      <c r="VY339" s="82"/>
      <c r="VZ339" s="82"/>
      <c r="WA339" s="82"/>
      <c r="WB339" s="82"/>
      <c r="WC339" s="82"/>
      <c r="WD339" s="82"/>
      <c r="WE339" s="82"/>
      <c r="WF339" s="82"/>
      <c r="WG339" s="82"/>
      <c r="WH339" s="82"/>
      <c r="WI339" s="82"/>
      <c r="WJ339" s="82"/>
      <c r="WK339" s="82"/>
      <c r="WL339" s="82"/>
      <c r="WM339" s="82"/>
      <c r="WN339" s="82"/>
      <c r="WO339" s="82"/>
      <c r="WP339" s="82"/>
      <c r="WQ339" s="82"/>
      <c r="WR339" s="82"/>
      <c r="WS339" s="82"/>
      <c r="WT339" s="82"/>
      <c r="WU339" s="82"/>
      <c r="WV339" s="82"/>
      <c r="WW339" s="82"/>
      <c r="WX339" s="82"/>
      <c r="WY339" s="82"/>
      <c r="WZ339" s="82"/>
      <c r="XA339" s="82"/>
      <c r="XB339" s="82"/>
      <c r="XC339" s="82"/>
      <c r="XD339" s="82"/>
      <c r="XE339" s="82"/>
      <c r="XF339" s="82"/>
      <c r="XG339" s="82"/>
      <c r="XH339" s="82"/>
      <c r="XI339" s="82"/>
      <c r="XJ339" s="82"/>
      <c r="XK339" s="82"/>
      <c r="XL339" s="82"/>
      <c r="XM339" s="82"/>
      <c r="XN339" s="82"/>
      <c r="XO339" s="82"/>
      <c r="XP339" s="82"/>
      <c r="XQ339" s="82"/>
      <c r="XR339" s="82"/>
      <c r="XS339" s="82"/>
      <c r="XT339" s="82"/>
      <c r="XU339" s="82"/>
      <c r="XV339" s="82"/>
      <c r="XW339" s="82"/>
      <c r="XX339" s="82"/>
      <c r="XY339" s="82"/>
      <c r="XZ339" s="82"/>
      <c r="YA339" s="82"/>
      <c r="YB339" s="82"/>
      <c r="YC339" s="82"/>
      <c r="YD339" s="82"/>
      <c r="YE339" s="82"/>
      <c r="YF339" s="82"/>
      <c r="YG339" s="82"/>
      <c r="YH339" s="82"/>
      <c r="YI339" s="82"/>
      <c r="YJ339" s="82"/>
      <c r="YK339" s="82"/>
      <c r="YL339" s="82"/>
      <c r="YM339" s="82"/>
      <c r="YN339" s="82"/>
      <c r="YO339" s="82"/>
      <c r="YP339" s="82"/>
      <c r="YQ339" s="82"/>
      <c r="YR339" s="82"/>
      <c r="YS339" s="82"/>
      <c r="YT339" s="82"/>
      <c r="YU339" s="82"/>
      <c r="YV339" s="82"/>
      <c r="YW339" s="82"/>
      <c r="YX339" s="82"/>
      <c r="YY339" s="82"/>
      <c r="YZ339" s="82"/>
      <c r="ZA339" s="82"/>
      <c r="ZB339" s="82"/>
      <c r="ZC339" s="82"/>
      <c r="ZD339" s="82"/>
      <c r="ZE339" s="82"/>
      <c r="ZF339" s="82"/>
      <c r="ZG339" s="82"/>
      <c r="ZH339" s="82"/>
      <c r="ZI339" s="82"/>
      <c r="ZJ339" s="82"/>
      <c r="ZK339" s="82"/>
      <c r="ZL339" s="82"/>
      <c r="ZM339" s="82"/>
      <c r="ZN339" s="82"/>
      <c r="ZO339" s="82"/>
      <c r="ZP339" s="82"/>
      <c r="ZQ339" s="82"/>
      <c r="ZR339" s="82"/>
      <c r="ZS339" s="82"/>
      <c r="ZT339" s="82"/>
      <c r="ZU339" s="82"/>
      <c r="ZV339" s="82"/>
      <c r="ZW339" s="82"/>
      <c r="ZX339" s="82"/>
      <c r="ZY339" s="82"/>
      <c r="ZZ339" s="82"/>
      <c r="AAA339" s="82"/>
      <c r="AAB339" s="82"/>
      <c r="AAC339" s="82"/>
      <c r="AAD339" s="82"/>
      <c r="AAE339" s="82"/>
      <c r="AAF339" s="82"/>
      <c r="AAG339" s="82"/>
      <c r="AAH339" s="82"/>
      <c r="AAI339" s="82"/>
      <c r="AAJ339" s="82"/>
      <c r="AAK339" s="82"/>
      <c r="AAL339" s="82"/>
      <c r="AAM339" s="82"/>
      <c r="AAN339" s="82"/>
      <c r="AAO339" s="82"/>
      <c r="AAP339" s="82"/>
      <c r="AAQ339" s="82"/>
      <c r="AAR339" s="82"/>
      <c r="AAS339" s="82"/>
      <c r="AAT339" s="82"/>
      <c r="AAU339" s="82"/>
      <c r="AAV339" s="82"/>
      <c r="AAW339" s="82"/>
      <c r="AAX339" s="82"/>
      <c r="AAY339" s="82"/>
      <c r="AAZ339" s="82"/>
      <c r="ABA339" s="82"/>
      <c r="ABB339" s="82"/>
      <c r="ABC339" s="82"/>
      <c r="ABD339" s="82"/>
      <c r="ABE339" s="82"/>
      <c r="ABF339" s="82"/>
      <c r="ABG339" s="82"/>
      <c r="ABH339" s="82"/>
      <c r="ABI339" s="82"/>
      <c r="ABJ339" s="82"/>
      <c r="ABK339" s="82"/>
      <c r="ABL339" s="82"/>
      <c r="ABM339" s="82"/>
      <c r="ABN339" s="82"/>
      <c r="ABO339" s="82"/>
      <c r="ABP339" s="82"/>
      <c r="ABQ339" s="82"/>
      <c r="ABR339" s="82"/>
      <c r="ABS339" s="82"/>
      <c r="ABT339" s="82"/>
      <c r="ABU339" s="82"/>
      <c r="ABV339" s="82"/>
      <c r="ABW339" s="82"/>
      <c r="ABX339" s="82"/>
      <c r="ABY339" s="82"/>
      <c r="ABZ339" s="82"/>
      <c r="ACA339" s="82"/>
      <c r="ACB339" s="82"/>
      <c r="ACC339" s="82"/>
      <c r="ACD339" s="82"/>
      <c r="ACE339" s="82"/>
      <c r="ACF339" s="82"/>
      <c r="ACG339" s="82"/>
      <c r="ACH339" s="82"/>
      <c r="ACI339" s="82"/>
      <c r="ACJ339" s="82"/>
      <c r="ACK339" s="82"/>
      <c r="ACL339" s="82"/>
      <c r="ACM339" s="82"/>
      <c r="ACN339" s="82"/>
      <c r="ACO339" s="82"/>
      <c r="ACP339" s="82"/>
      <c r="ACQ339" s="82"/>
      <c r="ACR339" s="82"/>
      <c r="ACS339" s="82"/>
      <c r="ACT339" s="82"/>
      <c r="ACU339" s="82"/>
      <c r="ACV339" s="82"/>
      <c r="ACW339" s="82"/>
      <c r="ACX339" s="82"/>
      <c r="ACY339" s="82"/>
      <c r="ACZ339" s="82"/>
      <c r="ADA339" s="82"/>
      <c r="ADB339" s="82"/>
      <c r="ADC339" s="82"/>
      <c r="ADD339" s="82"/>
      <c r="ADE339" s="82"/>
      <c r="ADF339" s="82"/>
      <c r="ADG339" s="82"/>
      <c r="ADH339" s="82"/>
      <c r="ADI339" s="82"/>
      <c r="ADJ339" s="82"/>
      <c r="ADK339" s="82"/>
      <c r="ADL339" s="82"/>
      <c r="ADM339" s="82"/>
      <c r="ADN339" s="82"/>
      <c r="ADO339" s="82"/>
      <c r="ADP339" s="82"/>
      <c r="ADQ339" s="82"/>
      <c r="ADR339" s="82"/>
      <c r="ADS339" s="82"/>
      <c r="ADT339" s="82"/>
      <c r="ADU339" s="82"/>
      <c r="ADV339" s="82"/>
      <c r="ADW339" s="82"/>
      <c r="ADX339" s="82"/>
      <c r="ADY339" s="82"/>
      <c r="ADZ339" s="82"/>
      <c r="AEA339" s="82"/>
      <c r="AEB339" s="82"/>
      <c r="AEC339" s="82"/>
      <c r="AED339" s="82"/>
      <c r="AEE339" s="82"/>
      <c r="AEF339" s="82"/>
      <c r="AEG339" s="82"/>
      <c r="AEH339" s="82"/>
      <c r="AEI339" s="82"/>
      <c r="AEJ339" s="82"/>
      <c r="AEK339" s="82"/>
      <c r="AEL339" s="82"/>
      <c r="AEM339" s="82"/>
      <c r="AEN339" s="82"/>
      <c r="AEO339" s="82"/>
      <c r="AEP339" s="82"/>
      <c r="AEQ339" s="82"/>
      <c r="AER339" s="82"/>
      <c r="AES339" s="82"/>
      <c r="AET339" s="82"/>
      <c r="AEU339" s="82"/>
      <c r="AEV339" s="82"/>
      <c r="AEW339" s="82"/>
      <c r="AEX339" s="82"/>
      <c r="AEY339" s="82"/>
      <c r="AEZ339" s="82"/>
      <c r="AFA339" s="82"/>
      <c r="AFB339" s="82"/>
      <c r="AFC339" s="82"/>
      <c r="AFD339" s="82"/>
      <c r="AFE339" s="82"/>
      <c r="AFF339" s="82"/>
      <c r="AFG339" s="82"/>
      <c r="AFH339" s="82"/>
      <c r="AFI339" s="82"/>
      <c r="AFJ339" s="82"/>
      <c r="AFK339" s="82"/>
      <c r="AFL339" s="82"/>
      <c r="AFM339" s="82"/>
      <c r="AFN339" s="82"/>
      <c r="AFO339" s="82"/>
      <c r="AFP339" s="82"/>
      <c r="AFQ339" s="82"/>
      <c r="AFR339" s="82"/>
      <c r="AFS339" s="82"/>
      <c r="AFT339" s="82"/>
      <c r="AFU339" s="82"/>
      <c r="AFV339" s="82"/>
      <c r="AFW339" s="82"/>
      <c r="AFX339" s="82"/>
      <c r="AFY339" s="82"/>
      <c r="AFZ339" s="82"/>
      <c r="AGA339" s="82"/>
      <c r="AGB339" s="82"/>
      <c r="AGC339" s="82"/>
      <c r="AGD339" s="82"/>
      <c r="AGE339" s="82"/>
      <c r="AGF339" s="82"/>
      <c r="AGG339" s="82"/>
      <c r="AGH339" s="82"/>
      <c r="AGI339" s="82"/>
      <c r="AGJ339" s="82"/>
      <c r="AGK339" s="82"/>
      <c r="AGL339" s="82"/>
      <c r="AGM339" s="82"/>
      <c r="AGN339" s="82"/>
      <c r="AGO339" s="82"/>
      <c r="AGP339" s="82"/>
      <c r="AGQ339" s="82"/>
      <c r="AGR339" s="82"/>
      <c r="AGS339" s="82"/>
      <c r="AGT339" s="82"/>
      <c r="AGU339" s="82"/>
      <c r="AGV339" s="82"/>
      <c r="AGW339" s="82"/>
      <c r="AGX339" s="82"/>
      <c r="AGY339" s="82"/>
      <c r="AGZ339" s="82"/>
      <c r="AHA339" s="82"/>
      <c r="AHB339" s="82"/>
      <c r="AHC339" s="82"/>
      <c r="AHD339" s="82"/>
      <c r="AHE339" s="82"/>
      <c r="AHF339" s="82"/>
      <c r="AHG339" s="82"/>
      <c r="AHH339" s="82"/>
      <c r="AHI339" s="82"/>
      <c r="AHJ339" s="82"/>
      <c r="AHK339" s="82"/>
      <c r="AHL339" s="82"/>
      <c r="AHM339" s="82"/>
      <c r="AHN339" s="82"/>
      <c r="AHO339" s="82"/>
      <c r="AHP339" s="82"/>
      <c r="AHQ339" s="82"/>
      <c r="AHR339" s="82"/>
      <c r="AHS339" s="82"/>
      <c r="AHT339" s="82"/>
      <c r="AHU339" s="82"/>
      <c r="AHV339" s="82"/>
      <c r="AHW339" s="82"/>
      <c r="AHX339" s="82"/>
      <c r="AHY339" s="82"/>
      <c r="AHZ339" s="82"/>
      <c r="AIA339" s="82"/>
      <c r="AIB339" s="82"/>
      <c r="AIC339" s="82"/>
      <c r="AID339" s="82"/>
      <c r="AIE339" s="82"/>
      <c r="AIF339" s="82"/>
      <c r="AIG339" s="82"/>
      <c r="AIH339" s="82"/>
      <c r="AII339" s="82"/>
      <c r="AIJ339" s="82"/>
      <c r="AIK339" s="82"/>
      <c r="AIL339" s="82"/>
      <c r="AIM339" s="82"/>
      <c r="AIN339" s="82"/>
      <c r="AIO339" s="82"/>
      <c r="AIP339" s="82"/>
      <c r="AIQ339" s="82"/>
      <c r="AIR339" s="82"/>
      <c r="AIS339" s="82"/>
      <c r="AIT339" s="82"/>
      <c r="AIU339" s="82"/>
      <c r="AIV339" s="82"/>
      <c r="AIW339" s="82"/>
      <c r="AIX339" s="82"/>
      <c r="AIY339" s="82"/>
      <c r="AIZ339" s="82"/>
      <c r="AJA339" s="82"/>
      <c r="AJB339" s="82"/>
      <c r="AJC339" s="82"/>
      <c r="AJD339" s="82"/>
      <c r="AJE339" s="82"/>
      <c r="AJF339" s="82"/>
      <c r="AJG339" s="82"/>
      <c r="AJH339" s="82"/>
      <c r="AJI339" s="82"/>
      <c r="AJJ339" s="82"/>
      <c r="AJK339" s="82"/>
      <c r="AJL339" s="82"/>
      <c r="AJM339" s="82"/>
      <c r="AJN339" s="82"/>
      <c r="AJO339" s="82"/>
      <c r="AJP339" s="82"/>
      <c r="AJQ339" s="82"/>
      <c r="AJR339" s="82"/>
      <c r="AJS339" s="82"/>
      <c r="AJT339" s="82"/>
      <c r="AJU339" s="82"/>
      <c r="AJV339" s="82"/>
      <c r="AJW339" s="82"/>
      <c r="AJX339" s="82"/>
      <c r="AJY339" s="82"/>
      <c r="AJZ339" s="82"/>
      <c r="AKA339" s="82"/>
      <c r="AKB339" s="82"/>
      <c r="AKC339" s="82"/>
      <c r="AKD339" s="82"/>
      <c r="AKE339" s="82"/>
      <c r="AKF339" s="82"/>
      <c r="AKG339" s="82"/>
      <c r="AKH339" s="82"/>
      <c r="AKI339" s="82"/>
      <c r="AKJ339" s="82"/>
      <c r="AKK339" s="82"/>
      <c r="AKL339" s="82"/>
      <c r="AKM339" s="82"/>
      <c r="AKN339" s="82"/>
      <c r="AKO339" s="82"/>
      <c r="AKP339" s="82"/>
      <c r="AKQ339" s="82"/>
      <c r="AKR339" s="82"/>
      <c r="AKS339" s="82"/>
      <c r="AKT339" s="82"/>
      <c r="AKU339" s="82"/>
      <c r="AKV339" s="82"/>
      <c r="AKW339" s="82"/>
      <c r="AKX339" s="82"/>
      <c r="AKY339" s="82"/>
      <c r="AKZ339" s="82"/>
      <c r="ALA339" s="82"/>
      <c r="ALB339" s="82"/>
      <c r="ALC339" s="82"/>
      <c r="ALD339" s="82"/>
      <c r="ALE339" s="82"/>
      <c r="ALF339" s="82"/>
      <c r="ALG339" s="82"/>
      <c r="ALH339" s="82"/>
      <c r="ALI339" s="82"/>
      <c r="ALJ339" s="82"/>
      <c r="ALK339" s="82"/>
      <c r="ALL339" s="82"/>
      <c r="ALM339" s="82"/>
      <c r="ALN339" s="82"/>
      <c r="ALO339" s="82"/>
      <c r="ALP339" s="82"/>
      <c r="ALQ339" s="82"/>
      <c r="ALR339" s="82"/>
      <c r="ALS339" s="82"/>
      <c r="ALT339" s="82"/>
    </row>
    <row r="340" spans="1:1008" customFormat="1" ht="15" customHeight="1" thickBot="1">
      <c r="A340" s="286"/>
      <c r="B340" s="287"/>
      <c r="C340" s="287"/>
      <c r="D340" s="288"/>
      <c r="E340" s="28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82"/>
      <c r="DH340" s="82"/>
      <c r="DI340" s="82"/>
      <c r="DJ340" s="82"/>
      <c r="DK340" s="82"/>
      <c r="DL340" s="82"/>
      <c r="DM340" s="82"/>
      <c r="DN340" s="82"/>
      <c r="DO340" s="82"/>
      <c r="DP340" s="82"/>
      <c r="DQ340" s="82"/>
      <c r="DR340" s="82"/>
      <c r="DS340" s="82"/>
      <c r="DT340" s="82"/>
      <c r="DU340" s="82"/>
      <c r="DV340" s="82"/>
      <c r="DW340" s="82"/>
      <c r="DX340" s="82"/>
      <c r="DY340" s="82"/>
      <c r="DZ340" s="82"/>
      <c r="EA340" s="82"/>
      <c r="EB340" s="82"/>
      <c r="EC340" s="82"/>
      <c r="ED340" s="82"/>
      <c r="EE340" s="82"/>
      <c r="EF340" s="82"/>
      <c r="EG340" s="82"/>
      <c r="EH340" s="82"/>
      <c r="EI340" s="82"/>
      <c r="EJ340" s="82"/>
      <c r="EK340" s="82"/>
      <c r="EL340" s="82"/>
      <c r="EM340" s="82"/>
      <c r="EN340" s="82"/>
      <c r="EO340" s="82"/>
      <c r="EP340" s="82"/>
      <c r="EQ340" s="82"/>
      <c r="ER340" s="82"/>
      <c r="ES340" s="82"/>
      <c r="ET340" s="82"/>
      <c r="EU340" s="82"/>
      <c r="EV340" s="82"/>
      <c r="EW340" s="82"/>
      <c r="EX340" s="82"/>
      <c r="EY340" s="82"/>
      <c r="EZ340" s="82"/>
      <c r="FA340" s="82"/>
      <c r="FB340" s="82"/>
      <c r="FC340" s="82"/>
      <c r="FD340" s="82"/>
      <c r="FE340" s="82"/>
      <c r="FF340" s="82"/>
      <c r="FG340" s="82"/>
      <c r="FH340" s="82"/>
      <c r="FI340" s="82"/>
      <c r="FJ340" s="82"/>
      <c r="FK340" s="82"/>
      <c r="FL340" s="82"/>
      <c r="FM340" s="82"/>
      <c r="FN340" s="82"/>
      <c r="FO340" s="82"/>
      <c r="FP340" s="82"/>
      <c r="FQ340" s="82"/>
      <c r="FR340" s="82"/>
      <c r="FS340" s="82"/>
      <c r="FT340" s="82"/>
      <c r="FU340" s="82"/>
      <c r="FV340" s="82"/>
      <c r="FW340" s="82"/>
      <c r="FX340" s="82"/>
      <c r="FY340" s="82"/>
      <c r="FZ340" s="82"/>
      <c r="GA340" s="82"/>
      <c r="GB340" s="82"/>
      <c r="GC340" s="82"/>
      <c r="GD340" s="82"/>
      <c r="GE340" s="82"/>
      <c r="GF340" s="82"/>
      <c r="GG340" s="82"/>
      <c r="GH340" s="82"/>
      <c r="GI340" s="82"/>
      <c r="GJ340" s="82"/>
      <c r="GK340" s="82"/>
      <c r="GL340" s="82"/>
      <c r="GM340" s="82"/>
      <c r="GN340" s="82"/>
      <c r="GO340" s="82"/>
      <c r="GP340" s="82"/>
      <c r="GQ340" s="82"/>
      <c r="GR340" s="82"/>
      <c r="GS340" s="82"/>
      <c r="GT340" s="82"/>
      <c r="GU340" s="82"/>
      <c r="GV340" s="82"/>
      <c r="GW340" s="82"/>
      <c r="GX340" s="82"/>
      <c r="GY340" s="82"/>
      <c r="GZ340" s="82"/>
      <c r="HA340" s="82"/>
      <c r="HB340" s="82"/>
      <c r="HC340" s="82"/>
      <c r="HD340" s="82"/>
      <c r="HE340" s="82"/>
      <c r="HF340" s="82"/>
      <c r="HG340" s="82"/>
      <c r="HH340" s="82"/>
      <c r="HI340" s="82"/>
      <c r="HJ340" s="82"/>
      <c r="HK340" s="82"/>
      <c r="HL340" s="82"/>
      <c r="HM340" s="82"/>
      <c r="HN340" s="82"/>
      <c r="HO340" s="82"/>
      <c r="HP340" s="82"/>
      <c r="HQ340" s="82"/>
      <c r="HR340" s="82"/>
      <c r="HS340" s="82"/>
      <c r="HT340" s="82"/>
      <c r="HU340" s="82"/>
      <c r="HV340" s="82"/>
      <c r="HW340" s="82"/>
      <c r="HX340" s="82"/>
      <c r="HY340" s="82"/>
      <c r="HZ340" s="82"/>
      <c r="IA340" s="82"/>
      <c r="IB340" s="82"/>
      <c r="IC340" s="82"/>
      <c r="ID340" s="82"/>
      <c r="IE340" s="82"/>
      <c r="IF340" s="82"/>
      <c r="IG340" s="82"/>
      <c r="IH340" s="82"/>
      <c r="II340" s="82"/>
      <c r="IJ340" s="82"/>
      <c r="IK340" s="82"/>
      <c r="IL340" s="82"/>
      <c r="IM340" s="82"/>
      <c r="IN340" s="82"/>
      <c r="IO340" s="82"/>
      <c r="IP340" s="82"/>
      <c r="IQ340" s="82"/>
      <c r="IR340" s="82"/>
      <c r="IS340" s="82"/>
      <c r="IT340" s="82"/>
      <c r="IU340" s="82"/>
      <c r="IV340" s="82"/>
      <c r="IW340" s="82"/>
      <c r="IX340" s="82"/>
      <c r="IY340" s="82"/>
      <c r="IZ340" s="82"/>
      <c r="JA340" s="82"/>
      <c r="JB340" s="82"/>
      <c r="JC340" s="82"/>
      <c r="JD340" s="82"/>
      <c r="JE340" s="82"/>
      <c r="JF340" s="82"/>
      <c r="JG340" s="82"/>
      <c r="JH340" s="82"/>
      <c r="JI340" s="82"/>
      <c r="JJ340" s="82"/>
      <c r="JK340" s="82"/>
      <c r="JL340" s="82"/>
      <c r="JM340" s="82"/>
      <c r="JN340" s="82"/>
      <c r="JO340" s="82"/>
      <c r="JP340" s="82"/>
      <c r="JQ340" s="82"/>
      <c r="JR340" s="82"/>
      <c r="JS340" s="82"/>
      <c r="JT340" s="82"/>
      <c r="JU340" s="82"/>
      <c r="JV340" s="82"/>
      <c r="JW340" s="82"/>
      <c r="JX340" s="82"/>
      <c r="JY340" s="82"/>
      <c r="JZ340" s="82"/>
      <c r="KA340" s="82"/>
      <c r="KB340" s="82"/>
      <c r="KC340" s="82"/>
      <c r="KD340" s="82"/>
      <c r="KE340" s="82"/>
      <c r="KF340" s="82"/>
      <c r="KG340" s="82"/>
      <c r="KH340" s="82"/>
      <c r="KI340" s="82"/>
      <c r="KJ340" s="82"/>
      <c r="KK340" s="82"/>
      <c r="KL340" s="82"/>
      <c r="KM340" s="82"/>
      <c r="KN340" s="82"/>
      <c r="KO340" s="82"/>
      <c r="KP340" s="82"/>
      <c r="KQ340" s="82"/>
      <c r="KR340" s="82"/>
      <c r="KS340" s="82"/>
      <c r="KT340" s="82"/>
      <c r="KU340" s="82"/>
      <c r="KV340" s="82"/>
      <c r="KW340" s="82"/>
      <c r="KX340" s="82"/>
      <c r="KY340" s="82"/>
      <c r="KZ340" s="82"/>
      <c r="LA340" s="82"/>
      <c r="LB340" s="82"/>
      <c r="LC340" s="82"/>
      <c r="LD340" s="82"/>
      <c r="LE340" s="82"/>
      <c r="LF340" s="82"/>
      <c r="LG340" s="82"/>
      <c r="LH340" s="82"/>
      <c r="LI340" s="82"/>
      <c r="LJ340" s="82"/>
      <c r="LK340" s="82"/>
      <c r="LL340" s="82"/>
      <c r="LM340" s="82"/>
      <c r="LN340" s="82"/>
      <c r="LO340" s="82"/>
      <c r="LP340" s="82"/>
      <c r="LQ340" s="82"/>
      <c r="LR340" s="82"/>
      <c r="LS340" s="82"/>
      <c r="LT340" s="82"/>
      <c r="LU340" s="82"/>
      <c r="LV340" s="82"/>
      <c r="LW340" s="82"/>
      <c r="LX340" s="82"/>
      <c r="LY340" s="82"/>
      <c r="LZ340" s="82"/>
      <c r="MA340" s="82"/>
      <c r="MB340" s="82"/>
      <c r="MC340" s="82"/>
      <c r="MD340" s="82"/>
      <c r="ME340" s="82"/>
      <c r="MF340" s="82"/>
      <c r="MG340" s="82"/>
      <c r="MH340" s="82"/>
      <c r="MI340" s="82"/>
      <c r="MJ340" s="82"/>
      <c r="MK340" s="82"/>
      <c r="ML340" s="82"/>
      <c r="MM340" s="82"/>
      <c r="MN340" s="82"/>
      <c r="MO340" s="82"/>
      <c r="MP340" s="82"/>
      <c r="MQ340" s="82"/>
      <c r="MR340" s="82"/>
      <c r="MS340" s="82"/>
      <c r="MT340" s="82"/>
      <c r="MU340" s="82"/>
      <c r="MV340" s="82"/>
      <c r="MW340" s="82"/>
      <c r="MX340" s="82"/>
      <c r="MY340" s="82"/>
      <c r="MZ340" s="82"/>
      <c r="NA340" s="82"/>
      <c r="NB340" s="82"/>
      <c r="NC340" s="82"/>
      <c r="ND340" s="82"/>
      <c r="NE340" s="82"/>
      <c r="NF340" s="82"/>
      <c r="NG340" s="82"/>
      <c r="NH340" s="82"/>
      <c r="NI340" s="82"/>
      <c r="NJ340" s="82"/>
      <c r="NK340" s="82"/>
      <c r="NL340" s="82"/>
      <c r="NM340" s="82"/>
      <c r="NN340" s="82"/>
      <c r="NO340" s="82"/>
      <c r="NP340" s="82"/>
      <c r="NQ340" s="82"/>
      <c r="NR340" s="82"/>
      <c r="NS340" s="82"/>
      <c r="NT340" s="82"/>
      <c r="NU340" s="82"/>
      <c r="NV340" s="82"/>
      <c r="NW340" s="82"/>
      <c r="NX340" s="82"/>
      <c r="NY340" s="82"/>
      <c r="NZ340" s="82"/>
      <c r="OA340" s="82"/>
      <c r="OB340" s="82"/>
      <c r="OC340" s="82"/>
      <c r="OD340" s="82"/>
      <c r="OE340" s="82"/>
      <c r="OF340" s="82"/>
      <c r="OG340" s="82"/>
      <c r="OH340" s="82"/>
      <c r="OI340" s="82"/>
      <c r="OJ340" s="82"/>
      <c r="OK340" s="82"/>
      <c r="OL340" s="82"/>
      <c r="OM340" s="82"/>
      <c r="ON340" s="82"/>
      <c r="OO340" s="82"/>
      <c r="OP340" s="82"/>
      <c r="OQ340" s="82"/>
      <c r="OR340" s="82"/>
      <c r="OS340" s="82"/>
      <c r="OT340" s="82"/>
      <c r="OU340" s="82"/>
      <c r="OV340" s="82"/>
      <c r="OW340" s="82"/>
      <c r="OX340" s="82"/>
      <c r="OY340" s="82"/>
      <c r="OZ340" s="82"/>
      <c r="PA340" s="82"/>
      <c r="PB340" s="82"/>
      <c r="PC340" s="82"/>
      <c r="PD340" s="82"/>
      <c r="PE340" s="82"/>
      <c r="PF340" s="82"/>
      <c r="PG340" s="82"/>
      <c r="PH340" s="82"/>
      <c r="PI340" s="82"/>
      <c r="PJ340" s="82"/>
      <c r="PK340" s="82"/>
      <c r="PL340" s="82"/>
      <c r="PM340" s="82"/>
      <c r="PN340" s="82"/>
      <c r="PO340" s="82"/>
      <c r="PP340" s="82"/>
      <c r="PQ340" s="82"/>
      <c r="PR340" s="82"/>
      <c r="PS340" s="82"/>
      <c r="PT340" s="82"/>
      <c r="PU340" s="82"/>
      <c r="PV340" s="82"/>
      <c r="PW340" s="82"/>
      <c r="PX340" s="82"/>
      <c r="PY340" s="82"/>
      <c r="PZ340" s="82"/>
      <c r="QA340" s="82"/>
      <c r="QB340" s="82"/>
      <c r="QC340" s="82"/>
      <c r="QD340" s="82"/>
      <c r="QE340" s="82"/>
      <c r="QF340" s="82"/>
      <c r="QG340" s="82"/>
      <c r="QH340" s="82"/>
      <c r="QI340" s="82"/>
      <c r="QJ340" s="82"/>
      <c r="QK340" s="82"/>
      <c r="QL340" s="82"/>
      <c r="QM340" s="82"/>
      <c r="QN340" s="82"/>
      <c r="QO340" s="82"/>
      <c r="QP340" s="82"/>
      <c r="QQ340" s="82"/>
      <c r="QR340" s="82"/>
      <c r="QS340" s="82"/>
      <c r="QT340" s="82"/>
      <c r="QU340" s="82"/>
      <c r="QV340" s="82"/>
      <c r="QW340" s="82"/>
      <c r="QX340" s="82"/>
      <c r="QY340" s="82"/>
      <c r="QZ340" s="82"/>
      <c r="RA340" s="82"/>
      <c r="RB340" s="82"/>
      <c r="RC340" s="82"/>
      <c r="RD340" s="82"/>
      <c r="RE340" s="82"/>
      <c r="RF340" s="82"/>
      <c r="RG340" s="82"/>
      <c r="RH340" s="82"/>
      <c r="RI340" s="82"/>
      <c r="RJ340" s="82"/>
      <c r="RK340" s="82"/>
      <c r="RL340" s="82"/>
      <c r="RM340" s="82"/>
      <c r="RN340" s="82"/>
      <c r="RO340" s="82"/>
      <c r="RP340" s="82"/>
      <c r="RQ340" s="82"/>
      <c r="RR340" s="82"/>
      <c r="RS340" s="82"/>
      <c r="RT340" s="82"/>
      <c r="RU340" s="82"/>
      <c r="RV340" s="82"/>
      <c r="RW340" s="82"/>
      <c r="RX340" s="82"/>
      <c r="RY340" s="82"/>
      <c r="RZ340" s="82"/>
      <c r="SA340" s="82"/>
      <c r="SB340" s="82"/>
      <c r="SC340" s="82"/>
      <c r="SD340" s="82"/>
      <c r="SE340" s="82"/>
      <c r="SF340" s="82"/>
      <c r="SG340" s="82"/>
      <c r="SH340" s="82"/>
      <c r="SI340" s="82"/>
      <c r="SJ340" s="82"/>
      <c r="SK340" s="82"/>
      <c r="SL340" s="82"/>
      <c r="SM340" s="82"/>
      <c r="SN340" s="82"/>
      <c r="SO340" s="82"/>
      <c r="SP340" s="82"/>
      <c r="SQ340" s="82"/>
      <c r="SR340" s="82"/>
      <c r="SS340" s="82"/>
      <c r="ST340" s="82"/>
      <c r="SU340" s="82"/>
      <c r="SV340" s="82"/>
      <c r="SW340" s="82"/>
      <c r="SX340" s="82"/>
      <c r="SY340" s="82"/>
      <c r="SZ340" s="82"/>
      <c r="TA340" s="82"/>
      <c r="TB340" s="82"/>
      <c r="TC340" s="82"/>
      <c r="TD340" s="82"/>
      <c r="TE340" s="82"/>
      <c r="TF340" s="82"/>
      <c r="TG340" s="82"/>
      <c r="TH340" s="82"/>
      <c r="TI340" s="82"/>
      <c r="TJ340" s="82"/>
      <c r="TK340" s="82"/>
      <c r="TL340" s="82"/>
      <c r="TM340" s="82"/>
      <c r="TN340" s="82"/>
      <c r="TO340" s="82"/>
      <c r="TP340" s="82"/>
      <c r="TQ340" s="82"/>
      <c r="TR340" s="82"/>
      <c r="TS340" s="82"/>
      <c r="TT340" s="82"/>
      <c r="TU340" s="82"/>
      <c r="TV340" s="82"/>
      <c r="TW340" s="82"/>
      <c r="TX340" s="82"/>
      <c r="TY340" s="82"/>
      <c r="TZ340" s="82"/>
      <c r="UA340" s="82"/>
      <c r="UB340" s="82"/>
      <c r="UC340" s="82"/>
      <c r="UD340" s="82"/>
      <c r="UE340" s="82"/>
      <c r="UF340" s="82"/>
      <c r="UG340" s="82"/>
      <c r="UH340" s="82"/>
      <c r="UI340" s="82"/>
      <c r="UJ340" s="82"/>
      <c r="UK340" s="82"/>
      <c r="UL340" s="82"/>
      <c r="UM340" s="82"/>
      <c r="UN340" s="82"/>
      <c r="UO340" s="82"/>
      <c r="UP340" s="82"/>
      <c r="UQ340" s="82"/>
      <c r="UR340" s="82"/>
      <c r="US340" s="82"/>
      <c r="UT340" s="82"/>
      <c r="UU340" s="82"/>
      <c r="UV340" s="82"/>
      <c r="UW340" s="82"/>
      <c r="UX340" s="82"/>
      <c r="UY340" s="82"/>
      <c r="UZ340" s="82"/>
      <c r="VA340" s="82"/>
      <c r="VB340" s="82"/>
      <c r="VC340" s="82"/>
      <c r="VD340" s="82"/>
      <c r="VE340" s="82"/>
      <c r="VF340" s="82"/>
      <c r="VG340" s="82"/>
      <c r="VH340" s="82"/>
      <c r="VI340" s="82"/>
      <c r="VJ340" s="82"/>
      <c r="VK340" s="82"/>
      <c r="VL340" s="82"/>
      <c r="VM340" s="82"/>
      <c r="VN340" s="82"/>
      <c r="VO340" s="82"/>
      <c r="VP340" s="82"/>
      <c r="VQ340" s="82"/>
      <c r="VR340" s="82"/>
      <c r="VS340" s="82"/>
      <c r="VT340" s="82"/>
      <c r="VU340" s="82"/>
      <c r="VV340" s="82"/>
      <c r="VW340" s="82"/>
      <c r="VX340" s="82"/>
      <c r="VY340" s="82"/>
      <c r="VZ340" s="82"/>
      <c r="WA340" s="82"/>
      <c r="WB340" s="82"/>
      <c r="WC340" s="82"/>
      <c r="WD340" s="82"/>
      <c r="WE340" s="82"/>
      <c r="WF340" s="82"/>
      <c r="WG340" s="82"/>
      <c r="WH340" s="82"/>
      <c r="WI340" s="82"/>
      <c r="WJ340" s="82"/>
      <c r="WK340" s="82"/>
      <c r="WL340" s="82"/>
      <c r="WM340" s="82"/>
      <c r="WN340" s="82"/>
      <c r="WO340" s="82"/>
      <c r="WP340" s="82"/>
      <c r="WQ340" s="82"/>
      <c r="WR340" s="82"/>
      <c r="WS340" s="82"/>
      <c r="WT340" s="82"/>
      <c r="WU340" s="82"/>
      <c r="WV340" s="82"/>
      <c r="WW340" s="82"/>
      <c r="WX340" s="82"/>
      <c r="WY340" s="82"/>
      <c r="WZ340" s="82"/>
      <c r="XA340" s="82"/>
      <c r="XB340" s="82"/>
      <c r="XC340" s="82"/>
      <c r="XD340" s="82"/>
      <c r="XE340" s="82"/>
      <c r="XF340" s="82"/>
      <c r="XG340" s="82"/>
      <c r="XH340" s="82"/>
      <c r="XI340" s="82"/>
      <c r="XJ340" s="82"/>
      <c r="XK340" s="82"/>
      <c r="XL340" s="82"/>
      <c r="XM340" s="82"/>
      <c r="XN340" s="82"/>
      <c r="XO340" s="82"/>
      <c r="XP340" s="82"/>
      <c r="XQ340" s="82"/>
      <c r="XR340" s="82"/>
      <c r="XS340" s="82"/>
      <c r="XT340" s="82"/>
      <c r="XU340" s="82"/>
      <c r="XV340" s="82"/>
      <c r="XW340" s="82"/>
      <c r="XX340" s="82"/>
      <c r="XY340" s="82"/>
      <c r="XZ340" s="82"/>
      <c r="YA340" s="82"/>
      <c r="YB340" s="82"/>
      <c r="YC340" s="82"/>
      <c r="YD340" s="82"/>
      <c r="YE340" s="82"/>
      <c r="YF340" s="82"/>
      <c r="YG340" s="82"/>
      <c r="YH340" s="82"/>
      <c r="YI340" s="82"/>
      <c r="YJ340" s="82"/>
      <c r="YK340" s="82"/>
      <c r="YL340" s="82"/>
      <c r="YM340" s="82"/>
      <c r="YN340" s="82"/>
      <c r="YO340" s="82"/>
      <c r="YP340" s="82"/>
      <c r="YQ340" s="82"/>
      <c r="YR340" s="82"/>
      <c r="YS340" s="82"/>
      <c r="YT340" s="82"/>
      <c r="YU340" s="82"/>
      <c r="YV340" s="82"/>
      <c r="YW340" s="82"/>
      <c r="YX340" s="82"/>
      <c r="YY340" s="82"/>
      <c r="YZ340" s="82"/>
      <c r="ZA340" s="82"/>
      <c r="ZB340" s="82"/>
      <c r="ZC340" s="82"/>
      <c r="ZD340" s="82"/>
      <c r="ZE340" s="82"/>
      <c r="ZF340" s="82"/>
      <c r="ZG340" s="82"/>
      <c r="ZH340" s="82"/>
      <c r="ZI340" s="82"/>
      <c r="ZJ340" s="82"/>
      <c r="ZK340" s="82"/>
      <c r="ZL340" s="82"/>
      <c r="ZM340" s="82"/>
      <c r="ZN340" s="82"/>
      <c r="ZO340" s="82"/>
      <c r="ZP340" s="82"/>
      <c r="ZQ340" s="82"/>
      <c r="ZR340" s="82"/>
      <c r="ZS340" s="82"/>
      <c r="ZT340" s="82"/>
      <c r="ZU340" s="82"/>
      <c r="ZV340" s="82"/>
      <c r="ZW340" s="82"/>
      <c r="ZX340" s="82"/>
      <c r="ZY340" s="82"/>
      <c r="ZZ340" s="82"/>
      <c r="AAA340" s="82"/>
      <c r="AAB340" s="82"/>
      <c r="AAC340" s="82"/>
      <c r="AAD340" s="82"/>
      <c r="AAE340" s="82"/>
      <c r="AAF340" s="82"/>
      <c r="AAG340" s="82"/>
      <c r="AAH340" s="82"/>
      <c r="AAI340" s="82"/>
      <c r="AAJ340" s="82"/>
      <c r="AAK340" s="82"/>
      <c r="AAL340" s="82"/>
      <c r="AAM340" s="82"/>
      <c r="AAN340" s="82"/>
      <c r="AAO340" s="82"/>
      <c r="AAP340" s="82"/>
      <c r="AAQ340" s="82"/>
      <c r="AAR340" s="82"/>
      <c r="AAS340" s="82"/>
      <c r="AAT340" s="82"/>
      <c r="AAU340" s="82"/>
      <c r="AAV340" s="82"/>
      <c r="AAW340" s="82"/>
      <c r="AAX340" s="82"/>
      <c r="AAY340" s="82"/>
      <c r="AAZ340" s="82"/>
      <c r="ABA340" s="82"/>
      <c r="ABB340" s="82"/>
      <c r="ABC340" s="82"/>
      <c r="ABD340" s="82"/>
      <c r="ABE340" s="82"/>
      <c r="ABF340" s="82"/>
      <c r="ABG340" s="82"/>
      <c r="ABH340" s="82"/>
      <c r="ABI340" s="82"/>
      <c r="ABJ340" s="82"/>
      <c r="ABK340" s="82"/>
      <c r="ABL340" s="82"/>
      <c r="ABM340" s="82"/>
      <c r="ABN340" s="82"/>
      <c r="ABO340" s="82"/>
      <c r="ABP340" s="82"/>
      <c r="ABQ340" s="82"/>
      <c r="ABR340" s="82"/>
      <c r="ABS340" s="82"/>
      <c r="ABT340" s="82"/>
      <c r="ABU340" s="82"/>
      <c r="ABV340" s="82"/>
      <c r="ABW340" s="82"/>
      <c r="ABX340" s="82"/>
      <c r="ABY340" s="82"/>
      <c r="ABZ340" s="82"/>
      <c r="ACA340" s="82"/>
      <c r="ACB340" s="82"/>
      <c r="ACC340" s="82"/>
      <c r="ACD340" s="82"/>
      <c r="ACE340" s="82"/>
      <c r="ACF340" s="82"/>
      <c r="ACG340" s="82"/>
      <c r="ACH340" s="82"/>
      <c r="ACI340" s="82"/>
      <c r="ACJ340" s="82"/>
      <c r="ACK340" s="82"/>
      <c r="ACL340" s="82"/>
      <c r="ACM340" s="82"/>
      <c r="ACN340" s="82"/>
      <c r="ACO340" s="82"/>
      <c r="ACP340" s="82"/>
      <c r="ACQ340" s="82"/>
      <c r="ACR340" s="82"/>
      <c r="ACS340" s="82"/>
      <c r="ACT340" s="82"/>
      <c r="ACU340" s="82"/>
      <c r="ACV340" s="82"/>
      <c r="ACW340" s="82"/>
      <c r="ACX340" s="82"/>
      <c r="ACY340" s="82"/>
      <c r="ACZ340" s="82"/>
      <c r="ADA340" s="82"/>
      <c r="ADB340" s="82"/>
      <c r="ADC340" s="82"/>
      <c r="ADD340" s="82"/>
      <c r="ADE340" s="82"/>
      <c r="ADF340" s="82"/>
      <c r="ADG340" s="82"/>
      <c r="ADH340" s="82"/>
      <c r="ADI340" s="82"/>
      <c r="ADJ340" s="82"/>
      <c r="ADK340" s="82"/>
      <c r="ADL340" s="82"/>
      <c r="ADM340" s="82"/>
      <c r="ADN340" s="82"/>
      <c r="ADO340" s="82"/>
      <c r="ADP340" s="82"/>
      <c r="ADQ340" s="82"/>
      <c r="ADR340" s="82"/>
      <c r="ADS340" s="82"/>
      <c r="ADT340" s="82"/>
      <c r="ADU340" s="82"/>
      <c r="ADV340" s="82"/>
      <c r="ADW340" s="82"/>
      <c r="ADX340" s="82"/>
      <c r="ADY340" s="82"/>
      <c r="ADZ340" s="82"/>
      <c r="AEA340" s="82"/>
      <c r="AEB340" s="82"/>
      <c r="AEC340" s="82"/>
      <c r="AED340" s="82"/>
      <c r="AEE340" s="82"/>
      <c r="AEF340" s="82"/>
      <c r="AEG340" s="82"/>
      <c r="AEH340" s="82"/>
      <c r="AEI340" s="82"/>
      <c r="AEJ340" s="82"/>
      <c r="AEK340" s="82"/>
      <c r="AEL340" s="82"/>
      <c r="AEM340" s="82"/>
      <c r="AEN340" s="82"/>
      <c r="AEO340" s="82"/>
      <c r="AEP340" s="82"/>
      <c r="AEQ340" s="82"/>
      <c r="AER340" s="82"/>
      <c r="AES340" s="82"/>
      <c r="AET340" s="82"/>
      <c r="AEU340" s="82"/>
      <c r="AEV340" s="82"/>
      <c r="AEW340" s="82"/>
      <c r="AEX340" s="82"/>
      <c r="AEY340" s="82"/>
      <c r="AEZ340" s="82"/>
      <c r="AFA340" s="82"/>
      <c r="AFB340" s="82"/>
      <c r="AFC340" s="82"/>
      <c r="AFD340" s="82"/>
      <c r="AFE340" s="82"/>
      <c r="AFF340" s="82"/>
      <c r="AFG340" s="82"/>
      <c r="AFH340" s="82"/>
      <c r="AFI340" s="82"/>
      <c r="AFJ340" s="82"/>
      <c r="AFK340" s="82"/>
      <c r="AFL340" s="82"/>
      <c r="AFM340" s="82"/>
      <c r="AFN340" s="82"/>
      <c r="AFO340" s="82"/>
      <c r="AFP340" s="82"/>
      <c r="AFQ340" s="82"/>
      <c r="AFR340" s="82"/>
      <c r="AFS340" s="82"/>
      <c r="AFT340" s="82"/>
      <c r="AFU340" s="82"/>
      <c r="AFV340" s="82"/>
      <c r="AFW340" s="82"/>
      <c r="AFX340" s="82"/>
      <c r="AFY340" s="82"/>
      <c r="AFZ340" s="82"/>
      <c r="AGA340" s="82"/>
      <c r="AGB340" s="82"/>
      <c r="AGC340" s="82"/>
      <c r="AGD340" s="82"/>
      <c r="AGE340" s="82"/>
      <c r="AGF340" s="82"/>
      <c r="AGG340" s="82"/>
      <c r="AGH340" s="82"/>
      <c r="AGI340" s="82"/>
      <c r="AGJ340" s="82"/>
      <c r="AGK340" s="82"/>
      <c r="AGL340" s="82"/>
      <c r="AGM340" s="82"/>
      <c r="AGN340" s="82"/>
      <c r="AGO340" s="82"/>
      <c r="AGP340" s="82"/>
      <c r="AGQ340" s="82"/>
      <c r="AGR340" s="82"/>
      <c r="AGS340" s="82"/>
      <c r="AGT340" s="82"/>
      <c r="AGU340" s="82"/>
      <c r="AGV340" s="82"/>
      <c r="AGW340" s="82"/>
      <c r="AGX340" s="82"/>
      <c r="AGY340" s="82"/>
      <c r="AGZ340" s="82"/>
      <c r="AHA340" s="82"/>
      <c r="AHB340" s="82"/>
      <c r="AHC340" s="82"/>
      <c r="AHD340" s="82"/>
      <c r="AHE340" s="82"/>
      <c r="AHF340" s="82"/>
      <c r="AHG340" s="82"/>
      <c r="AHH340" s="82"/>
      <c r="AHI340" s="82"/>
      <c r="AHJ340" s="82"/>
      <c r="AHK340" s="82"/>
      <c r="AHL340" s="82"/>
      <c r="AHM340" s="82"/>
      <c r="AHN340" s="82"/>
      <c r="AHO340" s="82"/>
      <c r="AHP340" s="82"/>
      <c r="AHQ340" s="82"/>
      <c r="AHR340" s="82"/>
      <c r="AHS340" s="82"/>
      <c r="AHT340" s="82"/>
      <c r="AHU340" s="82"/>
      <c r="AHV340" s="82"/>
      <c r="AHW340" s="82"/>
      <c r="AHX340" s="82"/>
      <c r="AHY340" s="82"/>
      <c r="AHZ340" s="82"/>
      <c r="AIA340" s="82"/>
      <c r="AIB340" s="82"/>
      <c r="AIC340" s="82"/>
      <c r="AID340" s="82"/>
      <c r="AIE340" s="82"/>
      <c r="AIF340" s="82"/>
      <c r="AIG340" s="82"/>
      <c r="AIH340" s="82"/>
      <c r="AII340" s="82"/>
      <c r="AIJ340" s="82"/>
      <c r="AIK340" s="82"/>
      <c r="AIL340" s="82"/>
      <c r="AIM340" s="82"/>
      <c r="AIN340" s="82"/>
      <c r="AIO340" s="82"/>
      <c r="AIP340" s="82"/>
      <c r="AIQ340" s="82"/>
      <c r="AIR340" s="82"/>
      <c r="AIS340" s="82"/>
      <c r="AIT340" s="82"/>
      <c r="AIU340" s="82"/>
      <c r="AIV340" s="82"/>
      <c r="AIW340" s="82"/>
      <c r="AIX340" s="82"/>
      <c r="AIY340" s="82"/>
      <c r="AIZ340" s="82"/>
      <c r="AJA340" s="82"/>
      <c r="AJB340" s="82"/>
      <c r="AJC340" s="82"/>
      <c r="AJD340" s="82"/>
      <c r="AJE340" s="82"/>
      <c r="AJF340" s="82"/>
      <c r="AJG340" s="82"/>
      <c r="AJH340" s="82"/>
      <c r="AJI340" s="82"/>
      <c r="AJJ340" s="82"/>
      <c r="AJK340" s="82"/>
      <c r="AJL340" s="82"/>
      <c r="AJM340" s="82"/>
      <c r="AJN340" s="82"/>
      <c r="AJO340" s="82"/>
      <c r="AJP340" s="82"/>
      <c r="AJQ340" s="82"/>
      <c r="AJR340" s="82"/>
      <c r="AJS340" s="82"/>
      <c r="AJT340" s="82"/>
      <c r="AJU340" s="82"/>
      <c r="AJV340" s="82"/>
      <c r="AJW340" s="82"/>
      <c r="AJX340" s="82"/>
      <c r="AJY340" s="82"/>
      <c r="AJZ340" s="82"/>
      <c r="AKA340" s="82"/>
      <c r="AKB340" s="82"/>
      <c r="AKC340" s="82"/>
      <c r="AKD340" s="82"/>
      <c r="AKE340" s="82"/>
      <c r="AKF340" s="82"/>
      <c r="AKG340" s="82"/>
      <c r="AKH340" s="82"/>
      <c r="AKI340" s="82"/>
      <c r="AKJ340" s="82"/>
      <c r="AKK340" s="82"/>
      <c r="AKL340" s="82"/>
      <c r="AKM340" s="82"/>
      <c r="AKN340" s="82"/>
      <c r="AKO340" s="82"/>
      <c r="AKP340" s="82"/>
      <c r="AKQ340" s="82"/>
      <c r="AKR340" s="82"/>
      <c r="AKS340" s="82"/>
      <c r="AKT340" s="82"/>
      <c r="AKU340" s="82"/>
      <c r="AKV340" s="82"/>
      <c r="AKW340" s="82"/>
      <c r="AKX340" s="82"/>
      <c r="AKY340" s="82"/>
      <c r="AKZ340" s="82"/>
      <c r="ALA340" s="82"/>
      <c r="ALB340" s="82"/>
      <c r="ALC340" s="82"/>
      <c r="ALD340" s="82"/>
      <c r="ALE340" s="82"/>
      <c r="ALF340" s="82"/>
      <c r="ALG340" s="82"/>
      <c r="ALH340" s="82"/>
      <c r="ALI340" s="82"/>
      <c r="ALJ340" s="82"/>
      <c r="ALK340" s="82"/>
      <c r="ALL340" s="82"/>
      <c r="ALM340" s="82"/>
      <c r="ALN340" s="82"/>
      <c r="ALO340" s="82"/>
      <c r="ALP340" s="82"/>
      <c r="ALQ340" s="82"/>
      <c r="ALR340" s="82"/>
      <c r="ALS340" s="82"/>
      <c r="ALT340" s="82"/>
    </row>
    <row r="341" spans="1:1008" ht="27" customHeight="1">
      <c r="A341" s="280" t="s">
        <v>195</v>
      </c>
      <c r="B341" s="281"/>
      <c r="C341" s="68" t="s">
        <v>179</v>
      </c>
      <c r="D341" s="74" t="s">
        <v>180</v>
      </c>
      <c r="E341" s="28"/>
    </row>
    <row r="342" spans="1:1008" ht="43.35" customHeight="1" thickBot="1">
      <c r="A342" s="282"/>
      <c r="B342" s="283"/>
      <c r="C342" s="85">
        <f>C339</f>
        <v>0</v>
      </c>
      <c r="D342" s="76">
        <f>C342/48*100</f>
        <v>0</v>
      </c>
      <c r="E342" s="28">
        <f>E336</f>
        <v>48</v>
      </c>
    </row>
    <row r="343" spans="1:1008" ht="27" customHeight="1" thickBot="1">
      <c r="A343" s="279"/>
      <c r="B343" s="279"/>
      <c r="C343" s="279"/>
      <c r="D343" s="279"/>
      <c r="E343" s="28"/>
    </row>
    <row r="344" spans="1:1008" ht="15" customHeight="1" thickBot="1">
      <c r="A344" s="280" t="s">
        <v>196</v>
      </c>
      <c r="B344" s="281"/>
      <c r="C344" s="86" t="s">
        <v>143</v>
      </c>
      <c r="D344" s="87" t="s">
        <v>144</v>
      </c>
      <c r="E344" s="29">
        <f>E342+E312+E205</f>
        <v>432</v>
      </c>
    </row>
    <row r="345" spans="1:1008" ht="27" customHeight="1">
      <c r="A345" s="595" t="s">
        <v>485</v>
      </c>
      <c r="B345" s="596"/>
      <c r="C345" s="318">
        <f>C205+C312+C342</f>
        <v>0</v>
      </c>
      <c r="D345" s="320">
        <f>C345/432*100</f>
        <v>0</v>
      </c>
    </row>
    <row r="346" spans="1:1008" ht="54" customHeight="1" thickBot="1">
      <c r="A346" s="428" t="s">
        <v>197</v>
      </c>
      <c r="B346" s="429"/>
      <c r="C346" s="319"/>
      <c r="D346" s="321"/>
    </row>
    <row r="347" spans="1:1008" ht="27" customHeight="1" thickBot="1">
      <c r="A347" s="324"/>
      <c r="B347" s="325"/>
      <c r="C347" s="287"/>
      <c r="D347" s="288"/>
    </row>
    <row r="348" spans="1:1008" ht="27" customHeight="1" thickBot="1">
      <c r="A348" s="316" t="s">
        <v>198</v>
      </c>
      <c r="B348" s="316"/>
      <c r="C348" s="316"/>
      <c r="D348" s="316"/>
    </row>
    <row r="349" spans="1:1008" ht="27" customHeight="1" thickBot="1">
      <c r="A349" s="328" t="s">
        <v>113</v>
      </c>
      <c r="B349" s="328"/>
      <c r="C349" s="328"/>
      <c r="D349" s="328"/>
    </row>
    <row r="350" spans="1:1008" ht="33" customHeight="1">
      <c r="A350" s="317" t="s">
        <v>199</v>
      </c>
      <c r="B350" s="306"/>
      <c r="C350" s="306" t="s">
        <v>200</v>
      </c>
      <c r="D350" s="307"/>
    </row>
    <row r="351" spans="1:1008" ht="27" customHeight="1">
      <c r="A351" s="308" t="s">
        <v>5</v>
      </c>
      <c r="B351" s="309"/>
      <c r="C351" s="310" t="s">
        <v>201</v>
      </c>
      <c r="D351" s="311"/>
    </row>
    <row r="352" spans="1:1008" ht="27" customHeight="1" thickBot="1">
      <c r="A352" s="312" t="s">
        <v>202</v>
      </c>
      <c r="B352" s="313"/>
      <c r="C352" s="314" t="s">
        <v>7</v>
      </c>
      <c r="D352" s="315"/>
    </row>
    <row r="353" spans="1:4" ht="45.75" customHeight="1" thickBot="1">
      <c r="A353" s="305" t="s">
        <v>203</v>
      </c>
      <c r="B353" s="305"/>
      <c r="C353" s="305"/>
      <c r="D353" s="305"/>
    </row>
    <row r="354" spans="1:4" ht="27" customHeight="1" thickBot="1">
      <c r="A354" s="88" t="s">
        <v>204</v>
      </c>
      <c r="B354" s="89" t="s">
        <v>205</v>
      </c>
      <c r="C354" s="89" t="s">
        <v>206</v>
      </c>
      <c r="D354" s="90" t="s">
        <v>107</v>
      </c>
    </row>
    <row r="355" spans="1:4" ht="27" customHeight="1">
      <c r="A355" s="91" t="s">
        <v>207</v>
      </c>
      <c r="B355" s="92">
        <v>1</v>
      </c>
      <c r="C355" s="92" t="e">
        <f>C62</f>
        <v>#VALUE!</v>
      </c>
      <c r="D355" s="93" t="e">
        <f>D62</f>
        <v>#VALUE!</v>
      </c>
    </row>
    <row r="356" spans="1:4" ht="27" customHeight="1">
      <c r="A356" s="94" t="s">
        <v>208</v>
      </c>
      <c r="B356" s="95">
        <v>1</v>
      </c>
      <c r="C356" s="95">
        <f>C88</f>
        <v>0</v>
      </c>
      <c r="D356" s="96">
        <f>D88</f>
        <v>0</v>
      </c>
    </row>
    <row r="357" spans="1:4" ht="27" customHeight="1" thickBot="1">
      <c r="A357" s="97" t="s">
        <v>209</v>
      </c>
      <c r="B357" s="70">
        <v>3</v>
      </c>
      <c r="C357" s="70">
        <f>C345</f>
        <v>0</v>
      </c>
      <c r="D357" s="71">
        <f>D345</f>
        <v>0</v>
      </c>
    </row>
    <row r="358" spans="1:4" ht="15.75" thickBot="1">
      <c r="A358" s="302"/>
      <c r="B358" s="302"/>
      <c r="C358" s="302"/>
      <c r="D358" s="302"/>
    </row>
    <row r="359" spans="1:4" ht="42" customHeight="1" thickBot="1">
      <c r="A359" s="303" t="s">
        <v>114</v>
      </c>
      <c r="B359" s="303"/>
      <c r="C359" s="98" t="e">
        <f>IF(D359&gt;50,"SATISFATÓRIO","INSATISFATÓRIO")</f>
        <v>#VALUE!</v>
      </c>
      <c r="D359" s="99" t="e">
        <f>((C355/12*1)+(C356/48*1)+(C357/432*3))/5*100</f>
        <v>#VALUE!</v>
      </c>
    </row>
    <row r="360" spans="1:4" ht="15.75" thickBot="1">
      <c r="A360" s="304"/>
      <c r="B360" s="304"/>
      <c r="C360" s="304"/>
      <c r="D360" s="304"/>
    </row>
    <row r="361" spans="1:4" ht="27" customHeight="1">
      <c r="A361" s="234" t="s">
        <v>115</v>
      </c>
      <c r="B361" s="234"/>
      <c r="C361" s="234"/>
      <c r="D361" s="234"/>
    </row>
    <row r="362" spans="1:4" ht="27" customHeight="1">
      <c r="A362" s="235" t="s">
        <v>210</v>
      </c>
      <c r="B362" s="235"/>
      <c r="C362" s="235"/>
      <c r="D362" s="235"/>
    </row>
    <row r="363" spans="1:4" ht="69" customHeight="1" thickBot="1">
      <c r="A363" s="236"/>
      <c r="B363" s="236"/>
      <c r="C363" s="236"/>
      <c r="D363" s="236"/>
    </row>
    <row r="364" spans="1:4" ht="27" customHeight="1">
      <c r="A364" s="216" t="s">
        <v>116</v>
      </c>
      <c r="B364" s="216"/>
      <c r="C364" s="216"/>
      <c r="D364" s="216"/>
    </row>
    <row r="365" spans="1:4" ht="82.5" customHeight="1" thickBot="1">
      <c r="A365" s="236"/>
      <c r="B365" s="236"/>
      <c r="C365" s="236"/>
      <c r="D365" s="236"/>
    </row>
    <row r="366" spans="1:4" ht="27" customHeight="1">
      <c r="A366" s="218" t="s">
        <v>117</v>
      </c>
      <c r="B366" s="219"/>
      <c r="C366" s="219"/>
      <c r="D366" s="220"/>
    </row>
    <row r="367" spans="1:4" ht="27" customHeight="1" thickBot="1">
      <c r="A367" s="169" t="s">
        <v>378</v>
      </c>
      <c r="B367" s="8"/>
      <c r="C367" s="170" t="s">
        <v>105</v>
      </c>
      <c r="D367" s="9"/>
    </row>
    <row r="368" spans="1:4" ht="27" customHeight="1">
      <c r="A368" s="218" t="s">
        <v>379</v>
      </c>
      <c r="B368" s="219"/>
      <c r="C368" s="219"/>
      <c r="D368" s="220"/>
    </row>
    <row r="369" spans="1:4" ht="27" customHeight="1">
      <c r="A369" s="169" t="s">
        <v>380</v>
      </c>
      <c r="B369" s="10"/>
      <c r="C369" s="171" t="s">
        <v>105</v>
      </c>
      <c r="D369" s="11"/>
    </row>
    <row r="370" spans="1:4" ht="27" customHeight="1">
      <c r="A370" s="194"/>
      <c r="B370" s="195"/>
      <c r="C370" s="221"/>
      <c r="D370" s="196"/>
    </row>
    <row r="371" spans="1:4" ht="27" customHeight="1" thickBot="1">
      <c r="A371" s="222" t="s">
        <v>381</v>
      </c>
      <c r="B371" s="223"/>
      <c r="C371" s="223"/>
      <c r="D371" s="224"/>
    </row>
    <row r="372" spans="1:4" ht="27" customHeight="1">
      <c r="A372" s="225" t="s">
        <v>382</v>
      </c>
      <c r="B372" s="226"/>
      <c r="C372" s="226"/>
      <c r="D372" s="227"/>
    </row>
    <row r="373" spans="1:4" ht="123" customHeight="1" thickBot="1">
      <c r="A373" s="228"/>
      <c r="B373" s="189"/>
      <c r="C373" s="189"/>
      <c r="D373" s="190"/>
    </row>
    <row r="374" spans="1:4" ht="27" customHeight="1" thickBot="1">
      <c r="A374" s="204" t="s">
        <v>383</v>
      </c>
      <c r="B374" s="205"/>
      <c r="C374" s="205"/>
      <c r="D374" s="206"/>
    </row>
    <row r="375" spans="1:4" ht="27" customHeight="1">
      <c r="A375" s="191"/>
      <c r="B375" s="192"/>
      <c r="C375" s="192"/>
      <c r="D375" s="193"/>
    </row>
    <row r="376" spans="1:4" ht="27" customHeight="1">
      <c r="A376" s="194" t="s">
        <v>384</v>
      </c>
      <c r="B376" s="195"/>
      <c r="C376" s="195"/>
      <c r="D376" s="196"/>
    </row>
    <row r="377" spans="1:4" ht="27" customHeight="1">
      <c r="A377" s="197"/>
      <c r="B377" s="198"/>
      <c r="C377" s="199"/>
      <c r="D377" s="200"/>
    </row>
    <row r="378" spans="1:4" ht="27" customHeight="1">
      <c r="A378" s="201" t="s">
        <v>385</v>
      </c>
      <c r="B378" s="202"/>
      <c r="C378" s="202" t="s">
        <v>386</v>
      </c>
      <c r="D378" s="203"/>
    </row>
    <row r="379" spans="1:4" ht="27" customHeight="1">
      <c r="A379" s="182"/>
      <c r="B379" s="183"/>
      <c r="C379" s="183"/>
      <c r="D379" s="184"/>
    </row>
    <row r="380" spans="1:4" ht="27" customHeight="1">
      <c r="A380" s="172" t="s">
        <v>109</v>
      </c>
      <c r="B380" s="185"/>
      <c r="C380" s="186"/>
      <c r="D380" s="187"/>
    </row>
    <row r="381" spans="1:4" ht="27" customHeight="1">
      <c r="A381" s="172" t="s">
        <v>387</v>
      </c>
      <c r="B381" s="185"/>
      <c r="C381" s="186"/>
      <c r="D381" s="187"/>
    </row>
    <row r="382" spans="1:4" ht="27" customHeight="1" thickBot="1">
      <c r="A382" s="173" t="s">
        <v>105</v>
      </c>
      <c r="B382" s="188"/>
      <c r="C382" s="189"/>
      <c r="D382" s="190"/>
    </row>
  </sheetData>
  <sheetProtection algorithmName="SHA-512" hashValue="YwVUD87Bcefv5u82BO0UHRnh7WhGw+b0uJjWwoePPpjDGwz36d/QzAyyGmx+rsY17IvqL4Z+RZ8dlbFXcri1Yw==" saltValue="GIc/HBlj+qqmRf4t0BPY/A==" spinCount="100000" sheet="1" formatRows="0"/>
  <mergeCells count="379"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B15:D15"/>
    <mergeCell ref="B18:D18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85:D85"/>
    <mergeCell ref="A86:D86"/>
    <mergeCell ref="A87:B87"/>
    <mergeCell ref="A88:B88"/>
    <mergeCell ref="C88:C89"/>
    <mergeCell ref="D88:D89"/>
    <mergeCell ref="A89:B89"/>
    <mergeCell ref="A76:C76"/>
    <mergeCell ref="A77:C77"/>
    <mergeCell ref="A78:C78"/>
    <mergeCell ref="A79:C79"/>
    <mergeCell ref="A80:C80"/>
    <mergeCell ref="A81:C81"/>
    <mergeCell ref="A82:C82"/>
    <mergeCell ref="A83:C83"/>
    <mergeCell ref="A96:D96"/>
    <mergeCell ref="A97:D97"/>
    <mergeCell ref="A98:D98"/>
    <mergeCell ref="A99:D99"/>
    <mergeCell ref="A100:C100"/>
    <mergeCell ref="A101:C101"/>
    <mergeCell ref="A90:D90"/>
    <mergeCell ref="A91:D91"/>
    <mergeCell ref="A92:D92"/>
    <mergeCell ref="A93:D93"/>
    <mergeCell ref="A94:D94"/>
    <mergeCell ref="A95:D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20:C120"/>
    <mergeCell ref="A121:C121"/>
    <mergeCell ref="A122:C122"/>
    <mergeCell ref="B123:D123"/>
    <mergeCell ref="A124:B125"/>
    <mergeCell ref="A126:D126"/>
    <mergeCell ref="A114:C114"/>
    <mergeCell ref="A115:C115"/>
    <mergeCell ref="A116:C116"/>
    <mergeCell ref="A117:C117"/>
    <mergeCell ref="A118:C118"/>
    <mergeCell ref="A119:C119"/>
    <mergeCell ref="A133:C133"/>
    <mergeCell ref="A134:C134"/>
    <mergeCell ref="A135:C135"/>
    <mergeCell ref="A136:C136"/>
    <mergeCell ref="A137:C137"/>
    <mergeCell ref="A138:C138"/>
    <mergeCell ref="A127:D127"/>
    <mergeCell ref="A128:C128"/>
    <mergeCell ref="A129:C129"/>
    <mergeCell ref="A130:C130"/>
    <mergeCell ref="A131:C131"/>
    <mergeCell ref="A132:C132"/>
    <mergeCell ref="A145:C145"/>
    <mergeCell ref="A146:C146"/>
    <mergeCell ref="A147:C147"/>
    <mergeCell ref="B148:D148"/>
    <mergeCell ref="A149:B150"/>
    <mergeCell ref="A151:D151"/>
    <mergeCell ref="A139:C139"/>
    <mergeCell ref="A140:C140"/>
    <mergeCell ref="A141:C141"/>
    <mergeCell ref="A142:C142"/>
    <mergeCell ref="A143:C143"/>
    <mergeCell ref="A144:C144"/>
    <mergeCell ref="A159:C159"/>
    <mergeCell ref="A160:C160"/>
    <mergeCell ref="A161:C161"/>
    <mergeCell ref="A162:C162"/>
    <mergeCell ref="A152:D152"/>
    <mergeCell ref="A153:C153"/>
    <mergeCell ref="A154:C154"/>
    <mergeCell ref="A155:C155"/>
    <mergeCell ref="A157:C157"/>
    <mergeCell ref="A158:C158"/>
    <mergeCell ref="A156:C156"/>
    <mergeCell ref="A169:C169"/>
    <mergeCell ref="B170:D170"/>
    <mergeCell ref="A171:B172"/>
    <mergeCell ref="A173:D173"/>
    <mergeCell ref="A174:D174"/>
    <mergeCell ref="A175:C175"/>
    <mergeCell ref="A163:C163"/>
    <mergeCell ref="A164:C164"/>
    <mergeCell ref="A165:C165"/>
    <mergeCell ref="A166:C166"/>
    <mergeCell ref="A167:C167"/>
    <mergeCell ref="A168:C168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0"/>
    <mergeCell ref="A191:C191"/>
    <mergeCell ref="A192:C192"/>
    <mergeCell ref="A193:C193"/>
    <mergeCell ref="A208:D208"/>
    <mergeCell ref="A209:C209"/>
    <mergeCell ref="A210:C210"/>
    <mergeCell ref="A211:C211"/>
    <mergeCell ref="A212:C212"/>
    <mergeCell ref="A213:C213"/>
    <mergeCell ref="B200:D200"/>
    <mergeCell ref="A201:B202"/>
    <mergeCell ref="A203:D203"/>
    <mergeCell ref="A204:B205"/>
    <mergeCell ref="A206:D206"/>
    <mergeCell ref="A207:D207"/>
    <mergeCell ref="A220:C220"/>
    <mergeCell ref="A221:C221"/>
    <mergeCell ref="A222:C222"/>
    <mergeCell ref="A223:C223"/>
    <mergeCell ref="B224:D224"/>
    <mergeCell ref="A225:B226"/>
    <mergeCell ref="A214:C214"/>
    <mergeCell ref="A215:C215"/>
    <mergeCell ref="A216:C216"/>
    <mergeCell ref="A217:C217"/>
    <mergeCell ref="A218:C218"/>
    <mergeCell ref="A219:C219"/>
    <mergeCell ref="A233:C233"/>
    <mergeCell ref="A234:C234"/>
    <mergeCell ref="A235:C235"/>
    <mergeCell ref="A236:C236"/>
    <mergeCell ref="A237:C237"/>
    <mergeCell ref="A238:C238"/>
    <mergeCell ref="A227:D227"/>
    <mergeCell ref="A228:D228"/>
    <mergeCell ref="A229:C229"/>
    <mergeCell ref="A230:C230"/>
    <mergeCell ref="A231:C231"/>
    <mergeCell ref="A232:C232"/>
    <mergeCell ref="B245:D245"/>
    <mergeCell ref="A246:B247"/>
    <mergeCell ref="A248:D248"/>
    <mergeCell ref="A249:D249"/>
    <mergeCell ref="A250:C250"/>
    <mergeCell ref="A251:C251"/>
    <mergeCell ref="A239:C239"/>
    <mergeCell ref="A240:C240"/>
    <mergeCell ref="A241:C241"/>
    <mergeCell ref="A242:C242"/>
    <mergeCell ref="A243:C243"/>
    <mergeCell ref="A244:C244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83:C283"/>
    <mergeCell ref="A284:C284"/>
    <mergeCell ref="A285:C285"/>
    <mergeCell ref="A286:C286"/>
    <mergeCell ref="A287:C287"/>
    <mergeCell ref="A288:C288"/>
    <mergeCell ref="B276:D276"/>
    <mergeCell ref="A277:B278"/>
    <mergeCell ref="A279:D279"/>
    <mergeCell ref="A280:D280"/>
    <mergeCell ref="A281:C281"/>
    <mergeCell ref="A282:C282"/>
    <mergeCell ref="A295:C295"/>
    <mergeCell ref="A296:C296"/>
    <mergeCell ref="A297:C297"/>
    <mergeCell ref="A298:C298"/>
    <mergeCell ref="A299:C299"/>
    <mergeCell ref="A300:C300"/>
    <mergeCell ref="A289:C289"/>
    <mergeCell ref="A290:C290"/>
    <mergeCell ref="A291:C291"/>
    <mergeCell ref="A292:C292"/>
    <mergeCell ref="A293:C293"/>
    <mergeCell ref="A294:C294"/>
    <mergeCell ref="B307:D307"/>
    <mergeCell ref="A308:B309"/>
    <mergeCell ref="A310:D310"/>
    <mergeCell ref="A311:B312"/>
    <mergeCell ref="A313:D313"/>
    <mergeCell ref="A314:D314"/>
    <mergeCell ref="A301:C301"/>
    <mergeCell ref="A302:C302"/>
    <mergeCell ref="A303:C303"/>
    <mergeCell ref="A304:C304"/>
    <mergeCell ref="A305:C305"/>
    <mergeCell ref="A306:C306"/>
    <mergeCell ref="A321:C321"/>
    <mergeCell ref="A322:C322"/>
    <mergeCell ref="A323:C323"/>
    <mergeCell ref="A324:C324"/>
    <mergeCell ref="A315:D315"/>
    <mergeCell ref="A316:C316"/>
    <mergeCell ref="A317:C317"/>
    <mergeCell ref="A318:C318"/>
    <mergeCell ref="A319:C319"/>
    <mergeCell ref="A320:C320"/>
    <mergeCell ref="A332:C332"/>
    <mergeCell ref="A333:C333"/>
    <mergeCell ref="A334:C334"/>
    <mergeCell ref="A335:C335"/>
    <mergeCell ref="A336:C336"/>
    <mergeCell ref="B337:D337"/>
    <mergeCell ref="A327:C327"/>
    <mergeCell ref="A328:C328"/>
    <mergeCell ref="A325:C325"/>
    <mergeCell ref="A326:C326"/>
    <mergeCell ref="A331:C331"/>
    <mergeCell ref="A329:C329"/>
    <mergeCell ref="A330:C330"/>
    <mergeCell ref="A345:B345"/>
    <mergeCell ref="C345:C346"/>
    <mergeCell ref="D345:D346"/>
    <mergeCell ref="A346:B346"/>
    <mergeCell ref="A347:D347"/>
    <mergeCell ref="A348:D348"/>
    <mergeCell ref="A344:B344"/>
    <mergeCell ref="A338:B339"/>
    <mergeCell ref="A340:D340"/>
    <mergeCell ref="A341:B342"/>
    <mergeCell ref="A343:D343"/>
    <mergeCell ref="A358:D358"/>
    <mergeCell ref="A359:B359"/>
    <mergeCell ref="A360:D360"/>
    <mergeCell ref="A361:D361"/>
    <mergeCell ref="A362:D362"/>
    <mergeCell ref="A349:D349"/>
    <mergeCell ref="A350:B350"/>
    <mergeCell ref="C350:D350"/>
    <mergeCell ref="A351:B351"/>
    <mergeCell ref="C351:D351"/>
    <mergeCell ref="A352:B352"/>
    <mergeCell ref="C352:D352"/>
    <mergeCell ref="A1:D1"/>
    <mergeCell ref="A2:D2"/>
    <mergeCell ref="A32:C32"/>
    <mergeCell ref="B381:D381"/>
    <mergeCell ref="B382:D382"/>
    <mergeCell ref="A377:B377"/>
    <mergeCell ref="C377:D377"/>
    <mergeCell ref="A378:B378"/>
    <mergeCell ref="C378:D378"/>
    <mergeCell ref="A379:D379"/>
    <mergeCell ref="B380:D380"/>
    <mergeCell ref="A371:D371"/>
    <mergeCell ref="A372:D372"/>
    <mergeCell ref="A373:D373"/>
    <mergeCell ref="A374:D374"/>
    <mergeCell ref="A375:D375"/>
    <mergeCell ref="A376:D376"/>
    <mergeCell ref="A363:D363"/>
    <mergeCell ref="A364:D364"/>
    <mergeCell ref="A365:D365"/>
    <mergeCell ref="A366:D366"/>
    <mergeCell ref="A368:D368"/>
    <mergeCell ref="A370:D370"/>
    <mergeCell ref="A353:D353"/>
  </mergeCells>
  <conditionalFormatting sqref="D359">
    <cfRule type="cellIs" dxfId="3" priority="1" operator="between">
      <formula>0</formula>
      <formula>50</formula>
    </cfRule>
    <cfRule type="cellIs" dxfId="2" priority="2" operator="between">
      <formula>0</formula>
      <formula>50</formula>
    </cfRule>
    <cfRule type="cellIs" dxfId="1" priority="3" operator="between">
      <formula>0</formula>
      <formula>50</formula>
    </cfRule>
  </conditionalFormatting>
  <conditionalFormatting sqref="C359">
    <cfRule type="containsText" dxfId="0" priority="4" operator="containsText" text="INSATISFATÓRIO">
      <formula>NOT(ISERROR(SEARCH("INSATISFATÓRIO",C359)))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1000000}">
          <x14:formula1>
            <xm:f>DADOS!$A$2:$A$5</xm:f>
          </x14:formula1>
          <xm:sqref>D68:D83 D102:D114 D116:D118 D120:D121 D130:D137 D139:D141 D143:D146 D155:D158 D164:D168 D177:D184 D186:D191 D193:D198 D211:D214 D216:D217 D219:D222 D231:D233 D235:D237 D239:D243 D252:D260 D262:D270 D272:D274 D283:D295 D297:D302 D304:D305 D318:D324 D326:D330 D332:D335 D160:D162</xm:sqref>
        </x14:dataValidation>
        <x14:dataValidation type="list" allowBlank="1" showInputMessage="1" showErrorMessage="1" xr:uid="{00000000-0002-0000-0300-000002000000}">
          <x14:formula1>
            <xm:f>DADOS!$C$1:$C$134</xm:f>
          </x14:formula1>
          <xm:sqref>B15</xm:sqref>
        </x14:dataValidation>
        <x14:dataValidation type="list" allowBlank="1" showInputMessage="1" showErrorMessage="1" xr:uid="{00000000-0002-0000-0300-000003000000}">
          <x14:formula1>
            <xm:f>DADOS!$B$1:$B$33</xm:f>
          </x14:formula1>
          <xm:sqref>B14:D14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XIV A Formulário Autoavaliação</vt:lpstr>
      <vt:lpstr>XIV B Form. Superior Imediato</vt:lpstr>
      <vt:lpstr>XIV C Formulário Consenso</vt:lpstr>
      <vt:lpstr>'XIV A Formulário Autoavaliação'!Titulos_de_impressao</vt:lpstr>
      <vt:lpstr>'XIV B Form. Superior Imediato'!Titulos_de_impressao</vt:lpstr>
      <vt:lpstr>'XIV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2023-02-10T11:49:29Z</cp:lastPrinted>
  <dcterms:created xsi:type="dcterms:W3CDTF">2022-11-17T12:34:23Z</dcterms:created>
  <dcterms:modified xsi:type="dcterms:W3CDTF">2023-02-24T17:25:27Z</dcterms:modified>
</cp:coreProperties>
</file>