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353D7C6F-668D-47F9-A6F3-96527374523E}" xr6:coauthVersionLast="36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DOS" sheetId="13" state="hidden" r:id="rId1"/>
    <sheet name="X A Formulário Autoavaliação" sheetId="1" r:id="rId2"/>
    <sheet name="X B Form. Superior Imediato" sheetId="12" r:id="rId3"/>
    <sheet name="X C Formulário Consenso" sheetId="11" r:id="rId4"/>
  </sheets>
  <definedNames>
    <definedName name="_xlnm.Print_Titles" localSheetId="1">'X A Formulário Autoavaliação'!$1:$3</definedName>
    <definedName name="_xlnm.Print_Titles" localSheetId="2">'X B Form. Superior Imediato'!$1:$3</definedName>
    <definedName name="_xlnm.Print_Titles" localSheetId="3">'X 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0" i="11" l="1"/>
  <c r="D366" i="11"/>
  <c r="D380" i="12"/>
  <c r="D366" i="12"/>
  <c r="D332" i="12"/>
  <c r="D329" i="12"/>
  <c r="D377" i="1"/>
  <c r="D363" i="1"/>
  <c r="D329" i="1"/>
  <c r="D326" i="1"/>
  <c r="E61" i="11" l="1"/>
  <c r="E58" i="1"/>
  <c r="E357" i="12" l="1"/>
  <c r="E363" i="12" s="1"/>
  <c r="D357" i="12"/>
  <c r="C363" i="12" s="1"/>
  <c r="D363" i="12" s="1"/>
  <c r="E326" i="12"/>
  <c r="E332" i="12" s="1"/>
  <c r="D326" i="12"/>
  <c r="C329" i="12" s="1"/>
  <c r="E300" i="12"/>
  <c r="D300" i="12"/>
  <c r="C303" i="12" s="1"/>
  <c r="D303" i="12" s="1"/>
  <c r="E269" i="12"/>
  <c r="D269" i="12"/>
  <c r="C272" i="12" s="1"/>
  <c r="D272" i="12" s="1"/>
  <c r="E238" i="12"/>
  <c r="D238" i="12"/>
  <c r="C241" i="12" s="1"/>
  <c r="D241" i="12" s="1"/>
  <c r="E217" i="12"/>
  <c r="D217" i="12"/>
  <c r="E193" i="12"/>
  <c r="D193" i="12"/>
  <c r="E163" i="12"/>
  <c r="D163" i="12"/>
  <c r="E141" i="12"/>
  <c r="D141" i="12"/>
  <c r="E116" i="12"/>
  <c r="D116" i="12"/>
  <c r="C119" i="12" s="1"/>
  <c r="D119" i="12" s="1"/>
  <c r="E78" i="12"/>
  <c r="D78" i="12"/>
  <c r="C82" i="12" s="1"/>
  <c r="D82" i="12" s="1"/>
  <c r="D58" i="12"/>
  <c r="D51" i="12"/>
  <c r="D44" i="12"/>
  <c r="D37" i="12"/>
  <c r="D78" i="11"/>
  <c r="C332" i="12" l="1"/>
  <c r="C62" i="12"/>
  <c r="D62" i="12" s="1"/>
  <c r="D376" i="12" s="1"/>
  <c r="E306" i="12"/>
  <c r="E199" i="12"/>
  <c r="C166" i="12"/>
  <c r="D166" i="12" s="1"/>
  <c r="C220" i="12"/>
  <c r="C377" i="12"/>
  <c r="D377" i="12"/>
  <c r="C144" i="12"/>
  <c r="D144" i="12" s="1"/>
  <c r="C196" i="12"/>
  <c r="D196" i="12" s="1"/>
  <c r="C360" i="12"/>
  <c r="D360" i="12" s="1"/>
  <c r="D75" i="1"/>
  <c r="C306" i="12" l="1"/>
  <c r="D306" i="12" s="1"/>
  <c r="D220" i="12"/>
  <c r="C376" i="12"/>
  <c r="C199" i="12"/>
  <c r="D199" i="12" s="1"/>
  <c r="E365" i="12"/>
  <c r="D51" i="11"/>
  <c r="D44" i="11"/>
  <c r="D37" i="11"/>
  <c r="C366" i="12" l="1"/>
  <c r="D378" i="12" s="1"/>
  <c r="E357" i="11"/>
  <c r="E363" i="11" s="1"/>
  <c r="D357" i="11"/>
  <c r="E326" i="11"/>
  <c r="E332" i="11" s="1"/>
  <c r="D326" i="11"/>
  <c r="E300" i="11"/>
  <c r="D300" i="11"/>
  <c r="C303" i="11" s="1"/>
  <c r="D303" i="11" s="1"/>
  <c r="E269" i="11"/>
  <c r="D269" i="11"/>
  <c r="C272" i="11" s="1"/>
  <c r="D272" i="11" s="1"/>
  <c r="E238" i="11"/>
  <c r="D238" i="11"/>
  <c r="C241" i="11" s="1"/>
  <c r="D241" i="11" s="1"/>
  <c r="E217" i="11"/>
  <c r="D217" i="11"/>
  <c r="C220" i="11" s="1"/>
  <c r="D220" i="11" s="1"/>
  <c r="E193" i="11"/>
  <c r="D193" i="11"/>
  <c r="E163" i="11"/>
  <c r="D163" i="11"/>
  <c r="E141" i="11"/>
  <c r="D141" i="11"/>
  <c r="C144" i="11" s="1"/>
  <c r="D144" i="11" s="1"/>
  <c r="E116" i="11"/>
  <c r="D116" i="11"/>
  <c r="C119" i="11" s="1"/>
  <c r="D119" i="11" s="1"/>
  <c r="E78" i="11"/>
  <c r="C82" i="11"/>
  <c r="D82" i="11" s="1"/>
  <c r="D58" i="11"/>
  <c r="C62" i="11" s="1"/>
  <c r="C378" i="12" l="1"/>
  <c r="C380" i="12" s="1"/>
  <c r="C196" i="11"/>
  <c r="D196" i="11" s="1"/>
  <c r="E199" i="11"/>
  <c r="E306" i="11"/>
  <c r="D377" i="11"/>
  <c r="C377" i="11"/>
  <c r="C306" i="11"/>
  <c r="D306" i="11" s="1"/>
  <c r="C376" i="11"/>
  <c r="D62" i="11"/>
  <c r="D376" i="11" s="1"/>
  <c r="C329" i="11"/>
  <c r="D329" i="11" s="1"/>
  <c r="C360" i="11"/>
  <c r="C166" i="11"/>
  <c r="D166" i="11" s="1"/>
  <c r="D360" i="11" l="1"/>
  <c r="C363" i="11"/>
  <c r="D363" i="11" s="1"/>
  <c r="C332" i="11"/>
  <c r="D332" i="11" s="1"/>
  <c r="C199" i="11"/>
  <c r="E365" i="11"/>
  <c r="C366" i="11" l="1"/>
  <c r="C378" i="11" s="1"/>
  <c r="C380" i="11" s="1"/>
  <c r="D199" i="11"/>
  <c r="D378" i="11"/>
  <c r="D297" i="1"/>
  <c r="E297" i="1"/>
  <c r="D266" i="1"/>
  <c r="E266" i="1"/>
  <c r="D235" i="1"/>
  <c r="E235" i="1"/>
  <c r="E214" i="1"/>
  <c r="D214" i="1"/>
  <c r="D190" i="1"/>
  <c r="E190" i="1"/>
  <c r="D160" i="1"/>
  <c r="E160" i="1"/>
  <c r="D113" i="1"/>
  <c r="D138" i="1"/>
  <c r="E138" i="1"/>
  <c r="E113" i="1"/>
  <c r="E75" i="1" l="1"/>
  <c r="D354" i="1" l="1"/>
  <c r="C357" i="1" s="1"/>
  <c r="C193" i="1"/>
  <c r="D193" i="1" s="1"/>
  <c r="E354" i="1"/>
  <c r="E360" i="1" s="1"/>
  <c r="D323" i="1"/>
  <c r="C326" i="1" s="1"/>
  <c r="E323" i="1"/>
  <c r="E329" i="1" s="1"/>
  <c r="C269" i="1"/>
  <c r="D269" i="1" s="1"/>
  <c r="C238" i="1"/>
  <c r="D238" i="1" s="1"/>
  <c r="C163" i="1"/>
  <c r="D163" i="1" s="1"/>
  <c r="E196" i="1"/>
  <c r="C79" i="1"/>
  <c r="D79" i="1" s="1"/>
  <c r="D55" i="1"/>
  <c r="D48" i="1"/>
  <c r="D41" i="1"/>
  <c r="D34" i="1"/>
  <c r="C329" i="1" l="1"/>
  <c r="D357" i="1"/>
  <c r="C360" i="1"/>
  <c r="D360" i="1" s="1"/>
  <c r="D374" i="1"/>
  <c r="C116" i="1"/>
  <c r="D116" i="1" s="1"/>
  <c r="E303" i="1"/>
  <c r="E362" i="1" s="1"/>
  <c r="C374" i="1"/>
  <c r="C300" i="1"/>
  <c r="D300" i="1" s="1"/>
  <c r="C217" i="1"/>
  <c r="D217" i="1" s="1"/>
  <c r="C141" i="1"/>
  <c r="D141" i="1" s="1"/>
  <c r="C59" i="1"/>
  <c r="C303" i="1" l="1"/>
  <c r="D303" i="1" s="1"/>
  <c r="D59" i="1"/>
  <c r="D373" i="1" s="1"/>
  <c r="C373" i="1"/>
  <c r="C196" i="1"/>
  <c r="D196" i="1" s="1"/>
  <c r="C363" i="1" l="1"/>
  <c r="D375" i="1" l="1"/>
  <c r="C375" i="1"/>
  <c r="C377" i="1" l="1"/>
</calcChain>
</file>

<file path=xl/sharedStrings.xml><?xml version="1.0" encoding="utf-8"?>
<sst xmlns="http://schemas.openxmlformats.org/spreadsheetml/2006/main" count="1544" uniqueCount="522">
  <si>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</si>
  <si>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</si>
  <si>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</si>
  <si>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</si>
  <si>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</si>
  <si>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</si>
  <si>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</si>
  <si>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</si>
  <si>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</si>
  <si>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</si>
  <si>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</si>
  <si>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</si>
  <si>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</si>
  <si>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</si>
  <si>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</si>
  <si>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</si>
  <si>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</si>
  <si>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</si>
  <si>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</si>
  <si>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</si>
  <si>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</si>
  <si>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</si>
  <si>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</si>
  <si>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</si>
  <si>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</si>
  <si>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</si>
  <si>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</si>
  <si>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</si>
  <si>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</si>
  <si>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</si>
  <si>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</si>
  <si>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</si>
  <si>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</si>
  <si>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</si>
  <si>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</si>
  <si>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</si>
  <si>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</si>
  <si>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</si>
  <si>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</si>
  <si>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</si>
  <si>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</si>
  <si>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</si>
  <si>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</si>
  <si>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</si>
  <si>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</si>
  <si>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</si>
  <si>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</si>
  <si>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</si>
  <si>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</si>
  <si>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</si>
  <si>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</si>
  <si>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</si>
  <si>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</si>
  <si>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</si>
  <si>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</si>
  <si>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</si>
  <si>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</si>
  <si>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</si>
  <si>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</si>
  <si>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</si>
  <si>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</si>
  <si>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</si>
  <si>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</si>
  <si>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</si>
  <si>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</si>
  <si>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</si>
  <si>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</si>
  <si>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</si>
  <si>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</si>
  <si>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</si>
  <si>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</si>
  <si>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</si>
  <si>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</si>
  <si>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</si>
  <si>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</si>
  <si>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</si>
  <si>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</si>
  <si>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</si>
  <si>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</si>
  <si>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</si>
  <si>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</si>
  <si>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</si>
  <si>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</si>
  <si>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</si>
  <si>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</si>
  <si>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</si>
  <si>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</si>
  <si>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</si>
  <si>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</si>
  <si>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</si>
  <si>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</si>
  <si>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</si>
  <si>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</si>
  <si>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</si>
  <si>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</si>
  <si>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</si>
  <si>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</si>
  <si>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</si>
  <si>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</si>
  <si>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</si>
  <si>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</si>
  <si>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</si>
  <si>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</si>
  <si>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</si>
  <si>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</si>
  <si>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</si>
  <si>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</si>
  <si>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</si>
  <si>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</si>
  <si>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</si>
  <si>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</si>
  <si>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</si>
  <si>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</si>
  <si>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</si>
  <si>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</si>
  <si>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</si>
  <si>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</si>
  <si>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</si>
  <si>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</si>
  <si>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</si>
  <si>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</si>
  <si>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</si>
  <si>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</si>
  <si>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</si>
  <si>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</si>
  <si>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</si>
  <si>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</si>
  <si>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</si>
  <si>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</si>
  <si>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</si>
  <si>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</si>
  <si>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</si>
  <si>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</si>
  <si>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</si>
  <si>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</si>
  <si>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</si>
  <si>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</si>
  <si>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</si>
  <si>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</si>
  <si>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</si>
  <si>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</si>
  <si>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</si>
  <si>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</si>
  <si>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</si>
  <si>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</si>
  <si>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</si>
  <si>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</si>
  <si>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</si>
  <si>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</si>
  <si>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</si>
  <si>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</si>
  <si>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</si>
  <si>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</si>
  <si>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</si>
  <si>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</si>
  <si>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</si>
  <si>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</si>
  <si>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</si>
  <si>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</si>
  <si>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</si>
  <si>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</si>
  <si>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</si>
  <si>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</si>
  <si>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</si>
  <si>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</si>
  <si>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</si>
  <si>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</si>
  <si>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</si>
  <si>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</si>
  <si>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</si>
  <si>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</si>
  <si>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</si>
  <si>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</si>
  <si>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</si>
  <si>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</si>
  <si>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</si>
  <si>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</si>
  <si>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</si>
  <si>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</si>
  <si>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</si>
  <si>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</si>
  <si>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</si>
  <si>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</si>
  <si>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</si>
  <si>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</si>
  <si>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</si>
  <si>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</si>
  <si>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</si>
  <si>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</si>
  <si>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</si>
  <si>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</si>
  <si>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</si>
  <si>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</si>
  <si>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</si>
  <si>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</si>
  <si>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</si>
  <si>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</si>
  <si>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</si>
  <si>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</si>
  <si>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</si>
  <si>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</si>
  <si>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</si>
  <si>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</si>
  <si>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</si>
  <si>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</si>
  <si>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</si>
  <si>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</si>
  <si>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</si>
  <si>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</si>
  <si>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</si>
  <si>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</si>
  <si>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</si>
  <si>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</si>
  <si>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</si>
  <si>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</si>
  <si>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</si>
  <si>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</si>
  <si>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</si>
  <si>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</si>
  <si>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</si>
  <si>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</si>
  <si>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</si>
  <si>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</si>
  <si>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</si>
  <si>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</si>
  <si>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</si>
  <si>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</si>
  <si>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</si>
  <si>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</si>
  <si>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</si>
  <si>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</si>
  <si>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</si>
  <si>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</si>
  <si>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</si>
  <si>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</si>
  <si>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</si>
  <si>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</si>
  <si>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</si>
  <si>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</si>
  <si>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</si>
  <si>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</si>
  <si>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</si>
  <si>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</si>
  <si>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</si>
  <si>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</si>
  <si>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</si>
  <si>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</si>
  <si>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</si>
  <si>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</si>
  <si>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</si>
  <si>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</si>
  <si>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</si>
  <si>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</si>
  <si>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</si>
  <si>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</si>
  <si>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</si>
  <si>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</si>
  <si>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</si>
  <si>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</si>
  <si>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</si>
  <si>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</si>
  <si>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</si>
  <si>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</si>
  <si>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</si>
  <si>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</si>
  <si>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</si>
  <si>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</si>
  <si>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</si>
  <si>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</si>
  <si>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</si>
  <si>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</si>
  <si>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</si>
  <si>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</si>
  <si>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</si>
  <si>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</si>
  <si>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</si>
  <si>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</si>
  <si>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</si>
  <si>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</si>
  <si>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</si>
  <si>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</si>
  <si>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</si>
  <si>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</si>
  <si>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</si>
  <si>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</si>
  <si>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</si>
  <si>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</si>
  <si>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</si>
  <si>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</si>
  <si>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</si>
  <si>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</si>
  <si>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</si>
  <si>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</si>
  <si>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</si>
  <si>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</si>
  <si>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</si>
  <si>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</si>
  <si>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</si>
  <si>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</si>
  <si>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</si>
  <si>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</si>
  <si>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</si>
  <si>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</si>
  <si>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</si>
  <si>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</si>
  <si>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</si>
  <si>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</si>
  <si>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</si>
  <si>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</si>
  <si>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</si>
  <si>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</si>
  <si>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</si>
  <si>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</si>
  <si>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</si>
  <si>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</si>
  <si>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</si>
  <si>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</si>
  <si>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</si>
  <si>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</si>
  <si>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</si>
  <si>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</si>
  <si>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</si>
  <si>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</si>
  <si>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</si>
  <si>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</si>
  <si>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</si>
  <si>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</si>
  <si>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</si>
  <si>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</si>
  <si>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</si>
  <si>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</si>
  <si>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</si>
  <si>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</si>
  <si>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</si>
  <si>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</si>
  <si>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</si>
  <si>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</si>
  <si>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</si>
  <si>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</si>
  <si>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</si>
  <si>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</si>
  <si>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</si>
  <si>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</si>
  <si>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</si>
  <si>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</si>
  <si>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</si>
  <si>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</si>
  <si>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</si>
  <si>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</si>
  <si>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</si>
  <si>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</si>
  <si>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</si>
  <si>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</si>
  <si>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</si>
  <si>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</si>
  <si>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</si>
  <si>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</si>
  <si>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</si>
  <si>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</si>
  <si>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</si>
  <si>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</si>
  <si>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</si>
  <si>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</si>
  <si>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</si>
  <si>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</si>
  <si>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</si>
  <si>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</si>
  <si>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</si>
  <si>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</si>
  <si>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</si>
  <si>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</si>
  <si>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</si>
  <si>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</si>
  <si>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</si>
  <si>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</si>
  <si>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</si>
  <si>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</si>
  <si>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</si>
  <si>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</si>
  <si>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</si>
  <si>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</si>
  <si>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</si>
  <si>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</si>
  <si>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</si>
  <si>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</si>
  <si>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</si>
  <si>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</si>
  <si>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</si>
  <si>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</si>
  <si>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</si>
  <si>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</si>
  <si>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</si>
  <si>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</si>
  <si>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</si>
  <si>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</si>
  <si>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</si>
  <si>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</si>
  <si>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</si>
  <si>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</si>
  <si>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</si>
  <si>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</si>
  <si>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</si>
  <si>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</si>
  <si>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</si>
  <si>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</si>
  <si>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</si>
  <si>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</si>
  <si>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</si>
  <si>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</si>
  <si>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</si>
  <si>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</si>
  <si>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</si>
  <si>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</si>
  <si>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</si>
  <si>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</si>
  <si>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</si>
  <si>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</si>
  <si>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</si>
  <si>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</si>
  <si>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</si>
  <si>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</si>
  <si>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</si>
  <si>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</si>
  <si>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</si>
  <si>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</si>
  <si>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</si>
  <si>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</si>
  <si>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</si>
  <si>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</si>
  <si>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</si>
  <si>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</si>
  <si>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</si>
  <si>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</si>
  <si>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</si>
  <si>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</si>
  <si>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</si>
  <si>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</si>
  <si>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</si>
  <si>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</si>
  <si>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</si>
  <si>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</si>
  <si>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</si>
  <si>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</si>
  <si>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</si>
  <si>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</si>
  <si>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t>1. Coordenar, planejar, orientar e acompanhar as atividades da equipe.</t>
  </si>
  <si>
    <t>2. Planejar, elaborar, analisar e revisar processos e procedimentos da sua área de atuação.</t>
  </si>
  <si>
    <t>3. Fazer análise e manutenção dos dados da sua área de atuação.</t>
  </si>
  <si>
    <t>4. Elaborar e revisar manuais e/ou normas técnicas da sua área de atuação.</t>
  </si>
  <si>
    <t>5. Fornecer apoio técnico aos AFDA’s e FDA’s.</t>
  </si>
  <si>
    <t>6. Realizar interface com as instituições/ partes interessadas.</t>
  </si>
  <si>
    <t>7. Promover treinamentos.</t>
  </si>
  <si>
    <t>8. Participar e elaborar projetos e planos de ações.</t>
  </si>
  <si>
    <t>9. Elaborar relatórios e/ou pareceres e/ou laudos técnicos da sua área de atuação.</t>
  </si>
  <si>
    <t>10. Atender as demandas internas e externas.</t>
  </si>
  <si>
    <r>
      <t xml:space="preserve">4. EFICIÊNCIA </t>
    </r>
    <r>
      <rPr>
        <sz val="11"/>
        <rFont val="Calibri"/>
        <family val="2"/>
        <scheme val="minor"/>
      </rPr>
      <t>(pontuação máxima no item = 30)</t>
    </r>
  </si>
  <si>
    <r>
      <rPr>
        <b/>
        <sz val="11"/>
        <color indexed="8"/>
        <rFont val="Calibri"/>
        <family val="2"/>
        <scheme val="minor"/>
      </rPr>
      <t xml:space="preserve">I – VISÃO DO NEGÓCIO: </t>
    </r>
    <r>
      <rPr>
        <sz val="11"/>
        <color indexed="8"/>
        <rFont val="Calibri"/>
        <family val="2"/>
        <scheme val="minor"/>
      </rPr>
      <t>Capacidade de visualizar os cenários em que a Instituição está inserida, percebendo tendências e oportunidades que possam impactar no negócio, realizando projeções e direcionando esforços em busca da maximização dos resultados.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</si>
  <si>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</si>
  <si>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</si>
  <si>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</si>
  <si>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</si>
  <si>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</si>
  <si>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</si>
  <si>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</si>
  <si>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</si>
  <si>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</si>
  <si>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</si>
  <si>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</si>
  <si>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</si>
  <si>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</si>
  <si>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</si>
  <si>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</si>
  <si>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r>
      <t>I – VISÃO SISTÊMICA:</t>
    </r>
    <r>
      <rPr>
        <sz val="11"/>
        <color indexed="8"/>
        <rFont val="Calibri"/>
        <family val="2"/>
        <scheme val="minor"/>
      </rPr>
      <t xml:space="preserve">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</si>
  <si>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Selecione dentre as pontuações a nota que você avalia o Servidor perante a cada uma destas atribuições. Deverá ser descrito no campo "Evidências" quais os dados e fatos validam o valor atribuído a cada uma delas.</t>
  </si>
  <si>
    <t>Assinale com "X", nos fatores abaixo, o indicador que corresponde a forma como você avalia o Servidor. No final de cada fator deverá ser descrito no campo "Evidências" quais os dados e fatos validam o valor atribuído.</t>
  </si>
  <si>
    <t>PRESIDÊNCIA</t>
  </si>
  <si>
    <t>DIREÇÃO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</si>
  <si>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</si>
  <si>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</si>
  <si>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RESULTADO DO FATOR 5.3 - I COMPETÊNCIA VISÃO DO NEGÓCIO</t>
  </si>
  <si>
    <t>RESULTADO DO FATOR 5.4 - I COMPETÊNCIA VISÃO SISTÊMICA</t>
  </si>
  <si>
    <t>Médico Veterinário</t>
  </si>
  <si>
    <t>Gerente Estadual da GIPOA</t>
  </si>
  <si>
    <t>FORMULÁRIO A - AUTOAVALIAÇÃO - CARGO DE COORDENADOR DE PROGRAMA / GIPOA</t>
  </si>
  <si>
    <t>FORMULÁRIO B - SUPERIOR IMEDIATO - CARGO DE COORDENADOR DE PROGRAMA / GIPOA</t>
  </si>
  <si>
    <t>FORMULÁRIO C - CONSENSO - CARGO DE COORDENADOR DE PROGRAMA / GIPOA</t>
  </si>
  <si>
    <t>Fiscal de Defesa Agropecuária - Coordenador de Programa / GIPOA</t>
  </si>
  <si>
    <t>PERÍODO AVALIADO:</t>
  </si>
  <si>
    <t>ANEXO X a que se refere a Portaria 30 de 08 de fevereiro de 2023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</si>
  <si>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</si>
  <si>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</si>
  <si>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</si>
  <si>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</si>
  <si>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</si>
  <si>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</si>
  <si>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</t>
  </si>
  <si>
    <t>1. Difunde o uso das ferramentas da qualidade.</t>
  </si>
  <si>
    <r>
      <rPr>
        <b/>
        <sz val="11"/>
        <rFont val="Calibri"/>
        <family val="2"/>
        <scheme val="minor"/>
      </rPr>
      <t xml:space="preserve">I – VISÃO DO NEGÓCIO: </t>
    </r>
    <r>
      <rPr>
        <sz val="11"/>
        <rFont val="Calibri"/>
        <family val="2"/>
        <scheme val="minor"/>
      </rPr>
      <t>Capacidade de visualizar os cenários em que a Instituição está inserida, percebendo tendências e oportunidades que possam impactar no negócio, realizando projeções e direcionando esforços em busca da maximização dos resultados.</t>
    </r>
  </si>
  <si>
    <t>1. Avalia as atividades de acordo com a criticidade.</t>
  </si>
  <si>
    <t>2. Participa da análise de cenários, exercitando sua capacidade de identificação dos impactos e do posicionamento a ser adotado, diante das tendências e oportunidades.</t>
  </si>
  <si>
    <t>3. Age de forma integrada, atuando conforme direcionamento</t>
  </si>
  <si>
    <t>1.  Avalia os projetos que impactem o resultado da instituição.</t>
  </si>
  <si>
    <t>2. Priorização as atividades que impactem diretamente nos resultados.</t>
  </si>
  <si>
    <t>3. Realiza analise de cenários, identificando os impactos.</t>
  </si>
  <si>
    <t>4. Propõe posicionamentos a serem adotados, diante das tendências e oportunidades.</t>
  </si>
  <si>
    <t>1. Avalia microeconomia.</t>
  </si>
  <si>
    <t>2. Monitora os principais impactos no dia a dia operacional.</t>
  </si>
  <si>
    <t>3. Define posicionamentos a serem adotados, diante das tendências e oportunidades.</t>
  </si>
  <si>
    <t>4. Identifica tendências subliminares de cenários.</t>
  </si>
  <si>
    <t>5. Faz projeção de viabilidade das oportunidades, visando a maximização dos resultados.</t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</si>
  <si>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36</t>
    </r>
    <r>
      <rPr>
        <sz val="11"/>
        <rFont val="Calibri"/>
        <family val="2"/>
        <charset val="1"/>
      </rPr>
      <t>)</t>
    </r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</si>
  <si>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</si>
  <si>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</si>
  <si>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</si>
  <si>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</si>
  <si>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rPr>
        <b/>
        <sz val="11"/>
        <rFont val="Calibri"/>
        <family val="2"/>
        <scheme val="minor"/>
      </rPr>
      <t xml:space="preserve">I – VISÃO SISTÊMICA: </t>
    </r>
    <r>
      <rPr>
        <sz val="11"/>
        <rFont val="Calibri"/>
        <family val="2"/>
        <scheme val="minor"/>
      </rPr>
      <t>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</si>
  <si>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r>
      <t xml:space="preserve">ATITUDES </t>
    </r>
    <r>
      <rPr>
        <sz val="11"/>
        <rFont val="Calibri"/>
        <family val="2"/>
        <scheme val="minor"/>
      </rPr>
      <t>(pontuação máxima = 36)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</si>
  <si>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471</t>
    </r>
    <r>
      <rPr>
        <sz val="11"/>
        <rFont val="Calibri"/>
        <family val="2"/>
        <scheme val="minor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</si>
  <si>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36)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</si>
  <si>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=36)</t>
    </r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</si>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</sst>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9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center" vertical="center" wrapText="1"/>
      <protection locked="0"/>
    </xf>
    <xf numFmtId="0" fontId="4" fillId="9" borderId="63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3" fillId="18" borderId="56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6" fillId="10" borderId="50" xfId="0" applyFont="1" applyFill="1" applyBorder="1" applyAlignment="1">
      <alignment horizontal="center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justify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6" fillId="10" borderId="4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5" fillId="8" borderId="33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3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868936</xdr:colOff>
      <xdr:row>1</xdr:row>
      <xdr:rowOff>342033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FE4146-944C-4F41-88D1-9917BC93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950767</xdr:colOff>
      <xdr:row>0</xdr:row>
      <xdr:rowOff>154130</xdr:rowOff>
    </xdr:from>
    <xdr:to>
      <xdr:col>3</xdr:col>
      <xdr:colOff>1726440</xdr:colOff>
      <xdr:row>1</xdr:row>
      <xdr:rowOff>287237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1527605-9998-4A98-828F-CB2269C3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494" y="154130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138546</xdr:rowOff>
    </xdr:from>
    <xdr:to>
      <xdr:col>0</xdr:col>
      <xdr:colOff>964186</xdr:colOff>
      <xdr:row>1</xdr:row>
      <xdr:rowOff>385329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EF8154-762A-43AF-BF0A-D13074B8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546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1331768</xdr:colOff>
      <xdr:row>0</xdr:row>
      <xdr:rowOff>206085</xdr:rowOff>
    </xdr:from>
    <xdr:to>
      <xdr:col>3</xdr:col>
      <xdr:colOff>2107441</xdr:colOff>
      <xdr:row>1</xdr:row>
      <xdr:rowOff>339192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B4483AB-2F56-43A5-9B26-A689F0B28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7813" y="206085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1002286</xdr:colOff>
      <xdr:row>1</xdr:row>
      <xdr:rowOff>329910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5B9325-901A-41AA-8D1E-5AE1A6F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1362074</xdr:colOff>
      <xdr:row>0</xdr:row>
      <xdr:rowOff>148935</xdr:rowOff>
    </xdr:from>
    <xdr:to>
      <xdr:col>3</xdr:col>
      <xdr:colOff>2137747</xdr:colOff>
      <xdr:row>1</xdr:row>
      <xdr:rowOff>279444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11425E0-DF8B-45E5-AA6E-A9CFDCE91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4" y="148935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383"/>
  <sheetViews>
    <sheetView workbookViewId="0">
      <selection sqref="A1:XFD1048576"/>
    </sheetView>
  </sheetViews>
  <sheetFormatPr defaultRowHeight="15"/>
  <cols>
    <col min="1" max="1" width="38.42578125" style="9" bestFit="1" customWidth="1"/>
  </cols>
  <sheetData>
    <row r="1" spans="1:1">
      <c r="A1" s="8" t="s">
        <v>129</v>
      </c>
    </row>
    <row r="2" spans="1:1">
      <c r="A2" s="8">
        <v>0</v>
      </c>
    </row>
    <row r="3" spans="1:1">
      <c r="A3" s="8">
        <v>1</v>
      </c>
    </row>
    <row r="4" spans="1:1">
      <c r="A4" s="8">
        <v>2</v>
      </c>
    </row>
    <row r="5" spans="1:1">
      <c r="A5" s="8">
        <v>3</v>
      </c>
    </row>
    <row r="6" spans="1:1">
      <c r="A6" s="98"/>
    </row>
    <row r="7" spans="1:1">
      <c r="A7" s="99"/>
    </row>
    <row r="8" spans="1:1">
      <c r="A8" s="9" t="s">
        <v>475</v>
      </c>
    </row>
    <row r="9" spans="1:1">
      <c r="A9" s="9" t="s">
        <v>476</v>
      </c>
    </row>
    <row r="10" spans="1:1">
      <c r="A10" s="9" t="s">
        <v>239</v>
      </c>
    </row>
    <row r="11" spans="1:1">
      <c r="A11" s="9" t="s">
        <v>240</v>
      </c>
    </row>
    <row r="12" spans="1:1">
      <c r="A12" s="9" t="s">
        <v>241</v>
      </c>
    </row>
    <row r="13" spans="1:1">
      <c r="A13" s="9" t="s">
        <v>242</v>
      </c>
    </row>
    <row r="14" spans="1:1">
      <c r="A14" s="9" t="s">
        <v>243</v>
      </c>
    </row>
    <row r="15" spans="1:1">
      <c r="A15" s="9" t="s">
        <v>214</v>
      </c>
    </row>
    <row r="16" spans="1:1">
      <c r="A16" s="9" t="s">
        <v>215</v>
      </c>
    </row>
    <row r="17" spans="1:1">
      <c r="A17" s="9" t="s">
        <v>216</v>
      </c>
    </row>
    <row r="18" spans="1:1">
      <c r="A18" s="9" t="s">
        <v>217</v>
      </c>
    </row>
    <row r="19" spans="1:1">
      <c r="A19" s="9" t="s">
        <v>218</v>
      </c>
    </row>
    <row r="20" spans="1:1">
      <c r="A20" s="10" t="s">
        <v>122</v>
      </c>
    </row>
    <row r="21" spans="1:1">
      <c r="A21" s="10" t="s">
        <v>219</v>
      </c>
    </row>
    <row r="22" spans="1:1">
      <c r="A22" s="10" t="s">
        <v>220</v>
      </c>
    </row>
    <row r="23" spans="1:1">
      <c r="A23" s="10" t="s">
        <v>221</v>
      </c>
    </row>
    <row r="24" spans="1:1">
      <c r="A24" s="10" t="s">
        <v>222</v>
      </c>
    </row>
    <row r="25" spans="1:1">
      <c r="A25" s="10" t="s">
        <v>223</v>
      </c>
    </row>
    <row r="26" spans="1:1">
      <c r="A26" s="10" t="s">
        <v>224</v>
      </c>
    </row>
    <row r="27" spans="1:1">
      <c r="A27" s="10" t="s">
        <v>225</v>
      </c>
    </row>
    <row r="28" spans="1:1">
      <c r="A28" s="10" t="s">
        <v>226</v>
      </c>
    </row>
    <row r="29" spans="1:1">
      <c r="A29" s="10" t="s">
        <v>227</v>
      </c>
    </row>
    <row r="30" spans="1:1">
      <c r="A30" s="10" t="s">
        <v>228</v>
      </c>
    </row>
    <row r="31" spans="1:1">
      <c r="A31" s="10" t="s">
        <v>229</v>
      </c>
    </row>
    <row r="32" spans="1:1">
      <c r="A32" s="10" t="s">
        <v>230</v>
      </c>
    </row>
    <row r="33" spans="1:1">
      <c r="A33" s="10" t="s">
        <v>231</v>
      </c>
    </row>
    <row r="34" spans="1:1">
      <c r="A34" s="10" t="s">
        <v>232</v>
      </c>
    </row>
    <row r="35" spans="1:1">
      <c r="A35" s="10" t="s">
        <v>233</v>
      </c>
    </row>
    <row r="36" spans="1:1">
      <c r="A36" s="10" t="s">
        <v>234</v>
      </c>
    </row>
    <row r="37" spans="1:1">
      <c r="A37" s="10" t="s">
        <v>235</v>
      </c>
    </row>
    <row r="38" spans="1:1">
      <c r="A38" s="10" t="s">
        <v>236</v>
      </c>
    </row>
    <row r="39" spans="1:1">
      <c r="A39" s="10" t="s">
        <v>237</v>
      </c>
    </row>
    <row r="40" spans="1:1">
      <c r="A40" s="10" t="s">
        <v>238</v>
      </c>
    </row>
    <row r="41" spans="1:1">
      <c r="A41" s="99"/>
    </row>
    <row r="42" spans="1:1">
      <c r="A42" s="99"/>
    </row>
    <row r="43" spans="1:1">
      <c r="A43" s="10" t="s">
        <v>244</v>
      </c>
    </row>
    <row r="44" spans="1:1">
      <c r="A44" s="10" t="s">
        <v>245</v>
      </c>
    </row>
    <row r="45" spans="1:1">
      <c r="A45" s="10" t="s">
        <v>246</v>
      </c>
    </row>
    <row r="46" spans="1:1">
      <c r="A46" s="10" t="s">
        <v>247</v>
      </c>
    </row>
    <row r="47" spans="1:1">
      <c r="A47" s="10" t="s">
        <v>248</v>
      </c>
    </row>
    <row r="48" spans="1:1">
      <c r="A48" s="10" t="s">
        <v>249</v>
      </c>
    </row>
    <row r="49" spans="1:1">
      <c r="A49" s="10" t="s">
        <v>250</v>
      </c>
    </row>
    <row r="50" spans="1:1">
      <c r="A50" s="10" t="s">
        <v>251</v>
      </c>
    </row>
    <row r="51" spans="1:1">
      <c r="A51" s="10" t="s">
        <v>252</v>
      </c>
    </row>
    <row r="52" spans="1:1">
      <c r="A52" s="10" t="s">
        <v>253</v>
      </c>
    </row>
    <row r="53" spans="1:1">
      <c r="A53" s="10" t="s">
        <v>124</v>
      </c>
    </row>
    <row r="54" spans="1:1">
      <c r="A54" s="10" t="s">
        <v>254</v>
      </c>
    </row>
    <row r="55" spans="1:1">
      <c r="A55" s="10" t="s">
        <v>255</v>
      </c>
    </row>
    <row r="56" spans="1:1">
      <c r="A56" s="10" t="s">
        <v>256</v>
      </c>
    </row>
    <row r="57" spans="1:1">
      <c r="A57" s="10" t="s">
        <v>257</v>
      </c>
    </row>
    <row r="58" spans="1:1">
      <c r="A58" s="10" t="s">
        <v>258</v>
      </c>
    </row>
    <row r="59" spans="1:1">
      <c r="A59" s="10" t="s">
        <v>259</v>
      </c>
    </row>
    <row r="60" spans="1:1">
      <c r="A60" s="10" t="s">
        <v>260</v>
      </c>
    </row>
    <row r="61" spans="1:1">
      <c r="A61" s="10" t="s">
        <v>261</v>
      </c>
    </row>
    <row r="62" spans="1:1">
      <c r="A62" s="10" t="s">
        <v>262</v>
      </c>
    </row>
    <row r="63" spans="1:1">
      <c r="A63" s="10" t="s">
        <v>263</v>
      </c>
    </row>
    <row r="64" spans="1:1">
      <c r="A64" s="10" t="s">
        <v>264</v>
      </c>
    </row>
    <row r="65" spans="1:1">
      <c r="A65" s="10" t="s">
        <v>265</v>
      </c>
    </row>
    <row r="66" spans="1:1">
      <c r="A66" s="10" t="s">
        <v>266</v>
      </c>
    </row>
    <row r="67" spans="1:1">
      <c r="A67" s="10" t="s">
        <v>267</v>
      </c>
    </row>
    <row r="68" spans="1:1">
      <c r="A68" s="10" t="s">
        <v>268</v>
      </c>
    </row>
    <row r="69" spans="1:1">
      <c r="A69" s="10" t="s">
        <v>269</v>
      </c>
    </row>
    <row r="70" spans="1:1">
      <c r="A70" s="10" t="s">
        <v>270</v>
      </c>
    </row>
    <row r="71" spans="1:1">
      <c r="A71" s="10" t="s">
        <v>271</v>
      </c>
    </row>
    <row r="72" spans="1:1">
      <c r="A72" s="10" t="s">
        <v>272</v>
      </c>
    </row>
    <row r="73" spans="1:1">
      <c r="A73" s="10" t="s">
        <v>273</v>
      </c>
    </row>
    <row r="74" spans="1:1">
      <c r="A74" s="10" t="s">
        <v>274</v>
      </c>
    </row>
    <row r="75" spans="1:1">
      <c r="A75" s="10" t="s">
        <v>275</v>
      </c>
    </row>
    <row r="76" spans="1:1">
      <c r="A76" s="10" t="s">
        <v>276</v>
      </c>
    </row>
    <row r="77" spans="1:1">
      <c r="A77" s="10" t="s">
        <v>277</v>
      </c>
    </row>
    <row r="78" spans="1:1">
      <c r="A78" s="10" t="s">
        <v>278</v>
      </c>
    </row>
    <row r="79" spans="1:1">
      <c r="A79" s="10" t="s">
        <v>279</v>
      </c>
    </row>
    <row r="80" spans="1:1">
      <c r="A80" s="10" t="s">
        <v>280</v>
      </c>
    </row>
    <row r="81" spans="1:1">
      <c r="A81" s="10" t="s">
        <v>281</v>
      </c>
    </row>
    <row r="82" spans="1:1">
      <c r="A82" s="10" t="s">
        <v>282</v>
      </c>
    </row>
    <row r="83" spans="1:1">
      <c r="A83" s="10" t="s">
        <v>283</v>
      </c>
    </row>
    <row r="84" spans="1:1">
      <c r="A84" s="10" t="s">
        <v>284</v>
      </c>
    </row>
    <row r="85" spans="1:1">
      <c r="A85" s="10" t="s">
        <v>285</v>
      </c>
    </row>
    <row r="86" spans="1:1">
      <c r="A86" s="10" t="s">
        <v>286</v>
      </c>
    </row>
    <row r="87" spans="1:1">
      <c r="A87" s="10" t="s">
        <v>287</v>
      </c>
    </row>
    <row r="88" spans="1:1">
      <c r="A88" s="10" t="s">
        <v>288</v>
      </c>
    </row>
    <row r="89" spans="1:1">
      <c r="A89" s="10" t="s">
        <v>289</v>
      </c>
    </row>
    <row r="90" spans="1:1">
      <c r="A90" s="10" t="s">
        <v>290</v>
      </c>
    </row>
    <row r="91" spans="1:1">
      <c r="A91" s="10" t="s">
        <v>291</v>
      </c>
    </row>
    <row r="92" spans="1:1">
      <c r="A92" s="10" t="s">
        <v>292</v>
      </c>
    </row>
    <row r="93" spans="1:1">
      <c r="A93" s="10" t="s">
        <v>293</v>
      </c>
    </row>
    <row r="94" spans="1:1">
      <c r="A94" s="10" t="s">
        <v>294</v>
      </c>
    </row>
    <row r="95" spans="1:1">
      <c r="A95" s="10" t="s">
        <v>295</v>
      </c>
    </row>
    <row r="96" spans="1:1">
      <c r="A96" s="10" t="s">
        <v>296</v>
      </c>
    </row>
    <row r="97" spans="1:1">
      <c r="A97" s="10" t="s">
        <v>297</v>
      </c>
    </row>
    <row r="98" spans="1:1">
      <c r="A98" s="10" t="s">
        <v>298</v>
      </c>
    </row>
    <row r="99" spans="1:1">
      <c r="A99" s="10" t="s">
        <v>299</v>
      </c>
    </row>
    <row r="100" spans="1:1">
      <c r="A100" s="10" t="s">
        <v>300</v>
      </c>
    </row>
    <row r="101" spans="1:1">
      <c r="A101" s="10" t="s">
        <v>301</v>
      </c>
    </row>
    <row r="102" spans="1:1">
      <c r="A102" s="10" t="s">
        <v>302</v>
      </c>
    </row>
    <row r="103" spans="1:1">
      <c r="A103" s="10" t="s">
        <v>303</v>
      </c>
    </row>
    <row r="104" spans="1:1">
      <c r="A104" s="10" t="s">
        <v>304</v>
      </c>
    </row>
    <row r="105" spans="1:1">
      <c r="A105" s="10" t="s">
        <v>305</v>
      </c>
    </row>
    <row r="106" spans="1:1">
      <c r="A106" s="10" t="s">
        <v>306</v>
      </c>
    </row>
    <row r="107" spans="1:1">
      <c r="A107" s="10" t="s">
        <v>307</v>
      </c>
    </row>
    <row r="108" spans="1:1">
      <c r="A108" s="10" t="s">
        <v>308</v>
      </c>
    </row>
    <row r="109" spans="1:1">
      <c r="A109" s="10" t="s">
        <v>309</v>
      </c>
    </row>
    <row r="110" spans="1:1">
      <c r="A110" s="10" t="s">
        <v>310</v>
      </c>
    </row>
    <row r="111" spans="1:1">
      <c r="A111" s="10" t="s">
        <v>311</v>
      </c>
    </row>
    <row r="112" spans="1:1">
      <c r="A112" s="10" t="s">
        <v>312</v>
      </c>
    </row>
    <row r="113" spans="1:1">
      <c r="A113" s="10" t="s">
        <v>313</v>
      </c>
    </row>
    <row r="114" spans="1:1">
      <c r="A114" s="10" t="s">
        <v>314</v>
      </c>
    </row>
    <row r="115" spans="1:1">
      <c r="A115" s="10" t="s">
        <v>315</v>
      </c>
    </row>
    <row r="116" spans="1:1">
      <c r="A116" s="10" t="s">
        <v>316</v>
      </c>
    </row>
    <row r="117" spans="1:1">
      <c r="A117" s="10" t="s">
        <v>317</v>
      </c>
    </row>
    <row r="118" spans="1:1">
      <c r="A118" s="10" t="s">
        <v>318</v>
      </c>
    </row>
    <row r="119" spans="1:1">
      <c r="A119" s="10" t="s">
        <v>319</v>
      </c>
    </row>
    <row r="120" spans="1:1">
      <c r="A120" s="10" t="s">
        <v>320</v>
      </c>
    </row>
    <row r="121" spans="1:1">
      <c r="A121" s="10" t="s">
        <v>321</v>
      </c>
    </row>
    <row r="122" spans="1:1">
      <c r="A122" s="10" t="s">
        <v>322</v>
      </c>
    </row>
    <row r="123" spans="1:1">
      <c r="A123" s="10" t="s">
        <v>323</v>
      </c>
    </row>
    <row r="124" spans="1:1">
      <c r="A124" s="10" t="s">
        <v>324</v>
      </c>
    </row>
    <row r="125" spans="1:1">
      <c r="A125" s="10" t="s">
        <v>325</v>
      </c>
    </row>
    <row r="126" spans="1:1">
      <c r="A126" s="10" t="s">
        <v>326</v>
      </c>
    </row>
    <row r="127" spans="1:1">
      <c r="A127" s="10" t="s">
        <v>327</v>
      </c>
    </row>
    <row r="128" spans="1:1">
      <c r="A128" s="10" t="s">
        <v>328</v>
      </c>
    </row>
    <row r="129" spans="1:1">
      <c r="A129" s="10" t="s">
        <v>329</v>
      </c>
    </row>
    <row r="130" spans="1:1">
      <c r="A130" s="10" t="s">
        <v>330</v>
      </c>
    </row>
    <row r="131" spans="1:1">
      <c r="A131" s="10" t="s">
        <v>331</v>
      </c>
    </row>
    <row r="132" spans="1:1">
      <c r="A132" s="10" t="s">
        <v>332</v>
      </c>
    </row>
    <row r="133" spans="1:1">
      <c r="A133" s="10" t="s">
        <v>333</v>
      </c>
    </row>
    <row r="134" spans="1:1">
      <c r="A134" s="10" t="s">
        <v>334</v>
      </c>
    </row>
    <row r="135" spans="1:1">
      <c r="A135" s="10" t="s">
        <v>335</v>
      </c>
    </row>
    <row r="136" spans="1:1">
      <c r="A136" s="10" t="s">
        <v>336</v>
      </c>
    </row>
    <row r="137" spans="1:1">
      <c r="A137" s="10" t="s">
        <v>337</v>
      </c>
    </row>
    <row r="138" spans="1:1">
      <c r="A138" s="10" t="s">
        <v>338</v>
      </c>
    </row>
    <row r="139" spans="1:1">
      <c r="A139" s="10" t="s">
        <v>339</v>
      </c>
    </row>
    <row r="140" spans="1:1">
      <c r="A140" s="10" t="s">
        <v>340</v>
      </c>
    </row>
    <row r="141" spans="1:1">
      <c r="A141" s="10" t="s">
        <v>341</v>
      </c>
    </row>
    <row r="142" spans="1:1">
      <c r="A142" s="10" t="s">
        <v>342</v>
      </c>
    </row>
    <row r="143" spans="1:1">
      <c r="A143" s="10" t="s">
        <v>343</v>
      </c>
    </row>
    <row r="144" spans="1:1">
      <c r="A144" s="10" t="s">
        <v>344</v>
      </c>
    </row>
    <row r="145" spans="1:1">
      <c r="A145" s="10" t="s">
        <v>345</v>
      </c>
    </row>
    <row r="146" spans="1:1">
      <c r="A146" s="10" t="s">
        <v>346</v>
      </c>
    </row>
    <row r="147" spans="1:1">
      <c r="A147" s="10" t="s">
        <v>347</v>
      </c>
    </row>
    <row r="148" spans="1:1">
      <c r="A148" s="10" t="s">
        <v>348</v>
      </c>
    </row>
    <row r="149" spans="1:1">
      <c r="A149" s="10" t="s">
        <v>349</v>
      </c>
    </row>
    <row r="150" spans="1:1">
      <c r="A150" s="10" t="s">
        <v>350</v>
      </c>
    </row>
    <row r="151" spans="1:1">
      <c r="A151" s="10" t="s">
        <v>351</v>
      </c>
    </row>
    <row r="152" spans="1:1">
      <c r="A152" s="10" t="s">
        <v>352</v>
      </c>
    </row>
    <row r="153" spans="1:1">
      <c r="A153" s="10" t="s">
        <v>353</v>
      </c>
    </row>
    <row r="154" spans="1:1">
      <c r="A154" s="10" t="s">
        <v>354</v>
      </c>
    </row>
    <row r="155" spans="1:1">
      <c r="A155" s="10" t="s">
        <v>355</v>
      </c>
    </row>
    <row r="156" spans="1:1">
      <c r="A156" s="10" t="s">
        <v>356</v>
      </c>
    </row>
    <row r="157" spans="1:1">
      <c r="A157" s="10" t="s">
        <v>357</v>
      </c>
    </row>
    <row r="158" spans="1:1">
      <c r="A158" s="10" t="s">
        <v>358</v>
      </c>
    </row>
    <row r="159" spans="1:1">
      <c r="A159" s="10" t="s">
        <v>359</v>
      </c>
    </row>
    <row r="160" spans="1:1">
      <c r="A160" s="10" t="s">
        <v>360</v>
      </c>
    </row>
    <row r="161" spans="1:1">
      <c r="A161" s="10" t="s">
        <v>361</v>
      </c>
    </row>
    <row r="162" spans="1:1">
      <c r="A162" s="10" t="s">
        <v>362</v>
      </c>
    </row>
    <row r="163" spans="1:1">
      <c r="A163" s="10" t="s">
        <v>363</v>
      </c>
    </row>
    <row r="164" spans="1:1">
      <c r="A164" s="10" t="s">
        <v>364</v>
      </c>
    </row>
    <row r="165" spans="1:1">
      <c r="A165" s="10" t="s">
        <v>365</v>
      </c>
    </row>
    <row r="166" spans="1:1">
      <c r="A166" s="10" t="s">
        <v>366</v>
      </c>
    </row>
    <row r="167" spans="1:1">
      <c r="A167" s="10" t="s">
        <v>367</v>
      </c>
    </row>
    <row r="168" spans="1:1">
      <c r="A168" s="10" t="s">
        <v>368</v>
      </c>
    </row>
    <row r="169" spans="1:1">
      <c r="A169" s="10" t="s">
        <v>369</v>
      </c>
    </row>
    <row r="170" spans="1:1">
      <c r="A170" s="10" t="s">
        <v>370</v>
      </c>
    </row>
    <row r="171" spans="1:1">
      <c r="A171" s="10" t="s">
        <v>371</v>
      </c>
    </row>
    <row r="172" spans="1:1">
      <c r="A172" s="10" t="s">
        <v>372</v>
      </c>
    </row>
    <row r="173" spans="1:1">
      <c r="A173" s="10" t="s">
        <v>373</v>
      </c>
    </row>
    <row r="174" spans="1:1">
      <c r="A174" s="10" t="s">
        <v>374</v>
      </c>
    </row>
    <row r="175" spans="1:1">
      <c r="A175" s="10" t="s">
        <v>375</v>
      </c>
    </row>
    <row r="176" spans="1:1">
      <c r="A176" s="10" t="s">
        <v>376</v>
      </c>
    </row>
    <row r="177" spans="1:1">
      <c r="A177" s="98"/>
    </row>
    <row r="178" spans="1:1">
      <c r="A178" s="9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 ht="15.75" thickBot="1">
      <c r="A191" s="76" t="s">
        <v>211</v>
      </c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 s="89" t="s">
        <v>433</v>
      </c>
    </row>
    <row r="207" spans="1:1">
      <c r="A207"/>
    </row>
    <row r="208" spans="1:1">
      <c r="A208" s="89" t="s">
        <v>436</v>
      </c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 s="96" t="s">
        <v>443</v>
      </c>
    </row>
    <row r="220" spans="1:1">
      <c r="A220" s="96" t="s">
        <v>444</v>
      </c>
    </row>
    <row r="221" spans="1:1" ht="15.75" thickBot="1">
      <c r="A221" s="97" t="s">
        <v>434</v>
      </c>
    </row>
    <row r="222" spans="1:1">
      <c r="A222" s="5"/>
    </row>
    <row r="223" spans="1:1">
      <c r="A223" s="5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57" spans="1:1">
      <c r="A257" s="8"/>
    </row>
    <row r="258" spans="1:1">
      <c r="A258" s="8"/>
    </row>
    <row r="259" spans="1:1">
      <c r="A259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</sheetData>
  <sheetProtection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A1:ALT385"/>
  <sheetViews>
    <sheetView tabSelected="1" view="pageBreakPreview" zoomScaleNormal="110" zoomScaleSheetLayoutView="100" workbookViewId="0">
      <selection activeCell="D354" sqref="D354"/>
    </sheetView>
  </sheetViews>
  <sheetFormatPr defaultColWidth="8.7109375" defaultRowHeight="15"/>
  <cols>
    <col min="1" max="1" width="40" style="78" customWidth="1"/>
    <col min="2" max="2" width="28" style="28" customWidth="1"/>
    <col min="3" max="4" width="28" style="78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106" t="s">
        <v>488</v>
      </c>
      <c r="B1" s="106"/>
      <c r="C1" s="106"/>
      <c r="D1" s="106"/>
    </row>
    <row r="2" spans="1:5" ht="39.950000000000003" customHeight="1" thickBot="1">
      <c r="A2" s="122" t="s">
        <v>483</v>
      </c>
      <c r="B2" s="122"/>
      <c r="C2" s="122"/>
      <c r="D2" s="122"/>
    </row>
    <row r="3" spans="1:5" ht="27" customHeight="1" thickBot="1">
      <c r="A3" s="234" t="s">
        <v>115</v>
      </c>
      <c r="B3" s="234"/>
      <c r="C3" s="234"/>
      <c r="D3" s="234"/>
      <c r="E3" s="8"/>
    </row>
    <row r="4" spans="1:5" ht="27" customHeight="1" thickBot="1">
      <c r="A4" s="235"/>
      <c r="B4" s="236"/>
      <c r="C4" s="236"/>
      <c r="D4" s="237"/>
      <c r="E4" s="8"/>
    </row>
    <row r="5" spans="1:5" ht="27" customHeight="1" thickBot="1">
      <c r="A5" s="238" t="s">
        <v>116</v>
      </c>
      <c r="B5" s="238"/>
      <c r="C5" s="238"/>
      <c r="D5" s="238"/>
      <c r="E5" s="8"/>
    </row>
    <row r="6" spans="1:5" ht="27" customHeight="1" thickBot="1">
      <c r="A6" s="12" t="s">
        <v>154</v>
      </c>
      <c r="B6" s="239" t="s">
        <v>117</v>
      </c>
      <c r="C6" s="240"/>
      <c r="D6" s="241"/>
      <c r="E6" s="8"/>
    </row>
    <row r="7" spans="1:5" ht="27" customHeight="1" thickBot="1">
      <c r="A7" s="242"/>
      <c r="B7" s="242"/>
      <c r="C7" s="242"/>
      <c r="D7" s="242"/>
      <c r="E7" s="8"/>
    </row>
    <row r="8" spans="1:5" ht="27" customHeight="1" thickBot="1">
      <c r="A8" s="243" t="s">
        <v>118</v>
      </c>
      <c r="B8" s="243"/>
      <c r="C8" s="243"/>
      <c r="D8" s="243"/>
      <c r="E8" s="8"/>
    </row>
    <row r="9" spans="1:5" ht="27" customHeight="1" thickBot="1">
      <c r="A9" s="244" t="s">
        <v>119</v>
      </c>
      <c r="B9" s="245"/>
      <c r="C9" s="245"/>
      <c r="D9" s="246"/>
    </row>
    <row r="10" spans="1:5" ht="27" customHeight="1">
      <c r="A10" s="13" t="s">
        <v>0</v>
      </c>
      <c r="B10" s="247"/>
      <c r="C10" s="247"/>
      <c r="D10" s="248"/>
    </row>
    <row r="11" spans="1:5" ht="27" customHeight="1">
      <c r="A11" s="14" t="s">
        <v>1</v>
      </c>
      <c r="B11" s="249"/>
      <c r="C11" s="249"/>
      <c r="D11" s="250"/>
    </row>
    <row r="12" spans="1:5" ht="27" customHeight="1">
      <c r="A12" s="14" t="s">
        <v>120</v>
      </c>
      <c r="B12" s="251" t="s">
        <v>486</v>
      </c>
      <c r="C12" s="120"/>
      <c r="D12" s="165"/>
    </row>
    <row r="13" spans="1:5" ht="27" customHeight="1">
      <c r="A13" s="15" t="s">
        <v>121</v>
      </c>
      <c r="B13" s="252" t="s">
        <v>481</v>
      </c>
      <c r="C13" s="253"/>
      <c r="D13" s="254"/>
    </row>
    <row r="14" spans="1:5" ht="27" customHeight="1">
      <c r="A14" s="15" t="s">
        <v>477</v>
      </c>
      <c r="B14" s="249" t="s">
        <v>243</v>
      </c>
      <c r="C14" s="249"/>
      <c r="D14" s="250"/>
    </row>
    <row r="15" spans="1:5" ht="27" customHeight="1" thickBot="1">
      <c r="A15" s="16" t="s">
        <v>123</v>
      </c>
      <c r="B15" s="110"/>
      <c r="C15" s="111"/>
      <c r="D15" s="112"/>
    </row>
    <row r="16" spans="1:5" ht="27" customHeight="1">
      <c r="A16" s="255" t="s">
        <v>104</v>
      </c>
      <c r="B16" s="255"/>
      <c r="C16" s="255"/>
      <c r="D16" s="255"/>
    </row>
    <row r="17" spans="1:5" ht="27" customHeight="1" thickBot="1">
      <c r="A17" s="101" t="s">
        <v>487</v>
      </c>
      <c r="B17" s="107"/>
      <c r="C17" s="108"/>
      <c r="D17" s="109"/>
    </row>
    <row r="18" spans="1:5" ht="27" customHeight="1" thickBot="1">
      <c r="A18" s="256"/>
      <c r="B18" s="256"/>
      <c r="C18" s="256"/>
      <c r="D18" s="256"/>
    </row>
    <row r="19" spans="1:5" ht="27" customHeight="1" thickBot="1">
      <c r="A19" s="274" t="s">
        <v>110</v>
      </c>
      <c r="B19" s="274"/>
      <c r="C19" s="274"/>
      <c r="D19" s="274"/>
    </row>
    <row r="20" spans="1:5" ht="27" customHeight="1" thickBot="1">
      <c r="A20" s="230" t="s">
        <v>125</v>
      </c>
      <c r="B20" s="230"/>
      <c r="C20" s="230"/>
      <c r="D20" s="230"/>
    </row>
    <row r="21" spans="1:5" ht="27" customHeight="1" thickBot="1">
      <c r="A21" s="257" t="s">
        <v>2</v>
      </c>
      <c r="B21" s="258"/>
      <c r="C21" s="258" t="s">
        <v>3</v>
      </c>
      <c r="D21" s="259"/>
      <c r="E21" s="8"/>
    </row>
    <row r="22" spans="1:5" ht="27" customHeight="1">
      <c r="A22" s="260" t="s">
        <v>478</v>
      </c>
      <c r="B22" s="261"/>
      <c r="C22" s="262">
        <v>0</v>
      </c>
      <c r="D22" s="263"/>
      <c r="E22" s="8"/>
    </row>
    <row r="23" spans="1:5" ht="27" customHeight="1">
      <c r="A23" s="224" t="s">
        <v>6</v>
      </c>
      <c r="B23" s="225"/>
      <c r="C23" s="188">
        <v>1</v>
      </c>
      <c r="D23" s="189"/>
      <c r="E23" s="8"/>
    </row>
    <row r="24" spans="1:5" ht="27" customHeight="1">
      <c r="A24" s="224" t="s">
        <v>126</v>
      </c>
      <c r="B24" s="225"/>
      <c r="C24" s="188">
        <v>2</v>
      </c>
      <c r="D24" s="189"/>
      <c r="E24" s="8"/>
    </row>
    <row r="25" spans="1:5" ht="27" customHeight="1" thickBot="1">
      <c r="A25" s="226" t="s">
        <v>4</v>
      </c>
      <c r="B25" s="227"/>
      <c r="C25" s="192">
        <v>3</v>
      </c>
      <c r="D25" s="193"/>
      <c r="E25" s="8"/>
    </row>
    <row r="26" spans="1:5" ht="27" customHeight="1" thickBot="1">
      <c r="A26" s="228"/>
      <c r="B26" s="228"/>
      <c r="C26" s="228"/>
      <c r="D26" s="228"/>
    </row>
    <row r="27" spans="1:5" ht="27" customHeight="1" thickBot="1">
      <c r="A27" s="229" t="s">
        <v>155</v>
      </c>
      <c r="B27" s="229"/>
      <c r="C27" s="229"/>
      <c r="D27" s="229"/>
    </row>
    <row r="28" spans="1:5" ht="38.25" customHeight="1">
      <c r="A28" s="230" t="s">
        <v>127</v>
      </c>
      <c r="B28" s="230"/>
      <c r="C28" s="230"/>
      <c r="D28" s="230"/>
    </row>
    <row r="29" spans="1:5" s="18" customFormat="1" ht="27.75" customHeight="1">
      <c r="A29" s="219" t="s">
        <v>419</v>
      </c>
      <c r="B29" s="219"/>
      <c r="C29" s="219"/>
      <c r="D29" s="100" t="s">
        <v>3</v>
      </c>
      <c r="E29" s="17"/>
    </row>
    <row r="30" spans="1:5" ht="27" customHeight="1">
      <c r="A30" s="231" t="s">
        <v>420</v>
      </c>
      <c r="B30" s="232"/>
      <c r="C30" s="233"/>
      <c r="D30" s="1"/>
    </row>
    <row r="31" spans="1:5" ht="27" customHeight="1">
      <c r="A31" s="231" t="s">
        <v>421</v>
      </c>
      <c r="B31" s="232"/>
      <c r="C31" s="233"/>
      <c r="D31" s="2"/>
    </row>
    <row r="32" spans="1:5" ht="30" customHeight="1">
      <c r="A32" s="231" t="s">
        <v>422</v>
      </c>
      <c r="B32" s="232"/>
      <c r="C32" s="233"/>
      <c r="D32" s="2"/>
    </row>
    <row r="33" spans="1:5" ht="27" customHeight="1">
      <c r="A33" s="231" t="s">
        <v>423</v>
      </c>
      <c r="B33" s="232"/>
      <c r="C33" s="233"/>
      <c r="D33" s="2"/>
    </row>
    <row r="34" spans="1:5" ht="27" customHeight="1" thickBot="1">
      <c r="A34" s="222" t="s">
        <v>130</v>
      </c>
      <c r="B34" s="222"/>
      <c r="C34" s="222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146" t="s">
        <v>131</v>
      </c>
      <c r="C35" s="146"/>
      <c r="D35" s="146"/>
    </row>
    <row r="36" spans="1:5" ht="27" customHeight="1">
      <c r="A36" s="221" t="s">
        <v>424</v>
      </c>
      <c r="B36" s="221"/>
      <c r="C36" s="221"/>
      <c r="D36" s="86" t="s">
        <v>3</v>
      </c>
    </row>
    <row r="37" spans="1:5" ht="27" customHeight="1">
      <c r="A37" s="217" t="s">
        <v>132</v>
      </c>
      <c r="B37" s="217"/>
      <c r="C37" s="217"/>
      <c r="D37" s="2"/>
    </row>
    <row r="38" spans="1:5" ht="27" customHeight="1">
      <c r="A38" s="217" t="s">
        <v>133</v>
      </c>
      <c r="B38" s="217"/>
      <c r="C38" s="217"/>
      <c r="D38" s="2"/>
    </row>
    <row r="39" spans="1:5" ht="27" customHeight="1">
      <c r="A39" s="217" t="s">
        <v>134</v>
      </c>
      <c r="B39" s="217"/>
      <c r="C39" s="217"/>
      <c r="D39" s="2"/>
    </row>
    <row r="40" spans="1:5" ht="27" customHeight="1">
      <c r="A40" s="217" t="s">
        <v>135</v>
      </c>
      <c r="B40" s="217"/>
      <c r="C40" s="217"/>
      <c r="D40" s="2"/>
    </row>
    <row r="41" spans="1:5" ht="39.6" customHeight="1">
      <c r="A41" s="222" t="s">
        <v>136</v>
      </c>
      <c r="B41" s="222"/>
      <c r="C41" s="222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5" customFormat="1" ht="80.25" customHeight="1" thickBot="1">
      <c r="A42" s="23" t="s">
        <v>106</v>
      </c>
      <c r="B42" s="146" t="s">
        <v>131</v>
      </c>
      <c r="C42" s="146"/>
      <c r="D42" s="146"/>
      <c r="E42" s="24"/>
    </row>
    <row r="43" spans="1:5" s="25" customFormat="1" ht="52.5" customHeight="1">
      <c r="A43" s="220" t="s">
        <v>425</v>
      </c>
      <c r="B43" s="220"/>
      <c r="C43" s="220"/>
      <c r="D43" s="26" t="s">
        <v>3</v>
      </c>
      <c r="E43" s="24"/>
    </row>
    <row r="44" spans="1:5" s="25" customFormat="1" ht="27.75" customHeight="1">
      <c r="A44" s="218" t="s">
        <v>520</v>
      </c>
      <c r="B44" s="218"/>
      <c r="C44" s="218"/>
      <c r="D44" s="2"/>
      <c r="E44" s="24"/>
    </row>
    <row r="45" spans="1:5" s="25" customFormat="1" ht="27.75" customHeight="1">
      <c r="A45" s="218" t="s">
        <v>521</v>
      </c>
      <c r="B45" s="218"/>
      <c r="C45" s="218"/>
      <c r="D45" s="2"/>
      <c r="E45" s="24"/>
    </row>
    <row r="46" spans="1:5" ht="27.75" customHeight="1">
      <c r="A46" s="218" t="s">
        <v>426</v>
      </c>
      <c r="B46" s="218"/>
      <c r="C46" s="218"/>
      <c r="D46" s="2"/>
    </row>
    <row r="47" spans="1:5" ht="27.75" customHeight="1">
      <c r="A47" s="218" t="s">
        <v>427</v>
      </c>
      <c r="B47" s="218"/>
      <c r="C47" s="218"/>
      <c r="D47" s="2"/>
    </row>
    <row r="48" spans="1:5" ht="27" customHeight="1">
      <c r="A48" s="222" t="s">
        <v>137</v>
      </c>
      <c r="B48" s="222"/>
      <c r="C48" s="222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5" customFormat="1" ht="81" customHeight="1" thickBot="1">
      <c r="A49" s="23" t="s">
        <v>106</v>
      </c>
      <c r="B49" s="146" t="s">
        <v>131</v>
      </c>
      <c r="C49" s="146"/>
      <c r="D49" s="146"/>
      <c r="E49" s="24"/>
    </row>
    <row r="50" spans="1:5" s="25" customFormat="1" ht="26.1" customHeight="1">
      <c r="A50" s="223" t="s">
        <v>428</v>
      </c>
      <c r="B50" s="223"/>
      <c r="C50" s="223"/>
      <c r="D50" s="26" t="s">
        <v>3</v>
      </c>
      <c r="E50" s="24"/>
    </row>
    <row r="51" spans="1:5" s="25" customFormat="1" ht="27" customHeight="1">
      <c r="A51" s="218" t="s">
        <v>429</v>
      </c>
      <c r="B51" s="218"/>
      <c r="C51" s="218"/>
      <c r="D51" s="2"/>
      <c r="E51" s="24"/>
    </row>
    <row r="52" spans="1:5" s="25" customFormat="1" ht="27" customHeight="1">
      <c r="A52" s="218" t="s">
        <v>430</v>
      </c>
      <c r="B52" s="218"/>
      <c r="C52" s="218"/>
      <c r="D52" s="2"/>
      <c r="E52" s="24"/>
    </row>
    <row r="53" spans="1:5" ht="27" customHeight="1">
      <c r="A53" s="218" t="s">
        <v>431</v>
      </c>
      <c r="B53" s="218"/>
      <c r="C53" s="218"/>
      <c r="D53" s="2"/>
    </row>
    <row r="54" spans="1:5" ht="27" customHeight="1">
      <c r="A54" s="218" t="s">
        <v>432</v>
      </c>
      <c r="B54" s="218"/>
      <c r="C54" s="218"/>
      <c r="D54" s="2"/>
    </row>
    <row r="55" spans="1:5" ht="15" customHeight="1">
      <c r="A55" s="216" t="s">
        <v>138</v>
      </c>
      <c r="B55" s="296"/>
      <c r="C55" s="297"/>
      <c r="D55" s="19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146" t="s">
        <v>131</v>
      </c>
      <c r="C56" s="146"/>
      <c r="D56" s="146"/>
    </row>
    <row r="57" spans="1:5" ht="18.600000000000001" customHeight="1" thickBot="1">
      <c r="A57" s="306"/>
      <c r="B57" s="306"/>
      <c r="C57" s="306"/>
      <c r="D57" s="306"/>
    </row>
    <row r="58" spans="1:5" ht="14.45" customHeight="1">
      <c r="A58" s="205" t="s">
        <v>139</v>
      </c>
      <c r="B58" s="205"/>
      <c r="C58" s="85" t="s">
        <v>140</v>
      </c>
      <c r="D58" s="27" t="s">
        <v>141</v>
      </c>
      <c r="E58" s="9">
        <f>SUM(E34:E55)</f>
        <v>12</v>
      </c>
    </row>
    <row r="59" spans="1:5" ht="36" customHeight="1">
      <c r="A59" s="298" t="s">
        <v>156</v>
      </c>
      <c r="B59" s="299"/>
      <c r="C59" s="300" t="e">
        <f>D34+D41+D48+D55</f>
        <v>#VALUE!</v>
      </c>
      <c r="D59" s="302" t="e">
        <f>C59/12*100</f>
        <v>#VALUE!</v>
      </c>
    </row>
    <row r="60" spans="1:5" ht="35.25" customHeight="1" thickBot="1">
      <c r="A60" s="304" t="s">
        <v>142</v>
      </c>
      <c r="B60" s="305"/>
      <c r="C60" s="301"/>
      <c r="D60" s="303"/>
    </row>
    <row r="61" spans="1:5" ht="15.75" thickBot="1">
      <c r="A61" s="271"/>
      <c r="B61" s="272"/>
      <c r="C61" s="272"/>
      <c r="D61" s="273"/>
    </row>
    <row r="62" spans="1:5" ht="27.75" customHeight="1" thickBot="1">
      <c r="A62" s="229" t="s">
        <v>455</v>
      </c>
      <c r="B62" s="229"/>
      <c r="C62" s="229"/>
      <c r="D62" s="229"/>
    </row>
    <row r="63" spans="1:5" ht="33.75" customHeight="1" thickBot="1">
      <c r="A63" s="270" t="s">
        <v>143</v>
      </c>
      <c r="B63" s="270"/>
      <c r="C63" s="270"/>
      <c r="D63" s="270"/>
    </row>
    <row r="64" spans="1:5" ht="23.25" customHeight="1">
      <c r="A64" s="199" t="s">
        <v>108</v>
      </c>
      <c r="B64" s="200"/>
      <c r="C64" s="201"/>
      <c r="D64" s="29" t="s">
        <v>3</v>
      </c>
    </row>
    <row r="65" spans="1:5" ht="27" customHeight="1">
      <c r="A65" s="213" t="s">
        <v>445</v>
      </c>
      <c r="B65" s="214"/>
      <c r="C65" s="215"/>
      <c r="D65" s="3"/>
      <c r="E65" s="9">
        <v>3</v>
      </c>
    </row>
    <row r="66" spans="1:5" ht="27" customHeight="1">
      <c r="A66" s="213" t="s">
        <v>446</v>
      </c>
      <c r="B66" s="214"/>
      <c r="C66" s="215"/>
      <c r="D66" s="3"/>
      <c r="E66" s="9">
        <v>3</v>
      </c>
    </row>
    <row r="67" spans="1:5" ht="27" customHeight="1">
      <c r="A67" s="213" t="s">
        <v>447</v>
      </c>
      <c r="B67" s="214"/>
      <c r="C67" s="215"/>
      <c r="D67" s="3"/>
      <c r="E67" s="9">
        <v>3</v>
      </c>
    </row>
    <row r="68" spans="1:5" ht="27" customHeight="1">
      <c r="A68" s="213" t="s">
        <v>448</v>
      </c>
      <c r="B68" s="214"/>
      <c r="C68" s="215"/>
      <c r="D68" s="3"/>
      <c r="E68" s="9">
        <v>3</v>
      </c>
    </row>
    <row r="69" spans="1:5" ht="27" customHeight="1">
      <c r="A69" s="213" t="s">
        <v>449</v>
      </c>
      <c r="B69" s="214"/>
      <c r="C69" s="215"/>
      <c r="D69" s="3"/>
      <c r="E69" s="9">
        <v>3</v>
      </c>
    </row>
    <row r="70" spans="1:5" ht="27" customHeight="1">
      <c r="A70" s="213" t="s">
        <v>450</v>
      </c>
      <c r="B70" s="214"/>
      <c r="C70" s="215"/>
      <c r="D70" s="3"/>
      <c r="E70" s="9">
        <v>3</v>
      </c>
    </row>
    <row r="71" spans="1:5" ht="27" customHeight="1">
      <c r="A71" s="213" t="s">
        <v>451</v>
      </c>
      <c r="B71" s="214"/>
      <c r="C71" s="215"/>
      <c r="D71" s="3"/>
      <c r="E71" s="9">
        <v>3</v>
      </c>
    </row>
    <row r="72" spans="1:5" ht="27" customHeight="1">
      <c r="A72" s="213" t="s">
        <v>452</v>
      </c>
      <c r="B72" s="214"/>
      <c r="C72" s="215"/>
      <c r="D72" s="3"/>
      <c r="E72" s="9">
        <v>3</v>
      </c>
    </row>
    <row r="73" spans="1:5" ht="27" customHeight="1">
      <c r="A73" s="213" t="s">
        <v>453</v>
      </c>
      <c r="B73" s="214"/>
      <c r="C73" s="215"/>
      <c r="D73" s="3"/>
      <c r="E73" s="9">
        <v>3</v>
      </c>
    </row>
    <row r="74" spans="1:5" ht="27" customHeight="1">
      <c r="A74" s="213" t="s">
        <v>454</v>
      </c>
      <c r="B74" s="214"/>
      <c r="C74" s="215"/>
      <c r="D74" s="3"/>
      <c r="E74" s="9">
        <v>3</v>
      </c>
    </row>
    <row r="75" spans="1:5" ht="24.75" customHeight="1">
      <c r="A75" s="216" t="s">
        <v>144</v>
      </c>
      <c r="B75" s="216"/>
      <c r="C75" s="216"/>
      <c r="D75" s="88">
        <f>SUM(D65:D74)</f>
        <v>0</v>
      </c>
      <c r="E75" s="9">
        <f>SUM(E65:E74)</f>
        <v>30</v>
      </c>
    </row>
    <row r="76" spans="1:5" ht="80.25" customHeight="1" thickBot="1">
      <c r="A76" s="30" t="s">
        <v>106</v>
      </c>
      <c r="B76" s="146" t="s">
        <v>131</v>
      </c>
      <c r="C76" s="146"/>
      <c r="D76" s="146"/>
    </row>
    <row r="77" spans="1:5" ht="15" customHeight="1" thickBot="1">
      <c r="A77" s="202"/>
      <c r="B77" s="203"/>
      <c r="C77" s="203"/>
      <c r="D77" s="204"/>
    </row>
    <row r="78" spans="1:5" ht="15" customHeight="1">
      <c r="A78" s="205" t="s">
        <v>145</v>
      </c>
      <c r="B78" s="206"/>
      <c r="C78" s="85" t="s">
        <v>140</v>
      </c>
      <c r="D78" s="27" t="s">
        <v>141</v>
      </c>
    </row>
    <row r="79" spans="1:5" ht="33" customHeight="1">
      <c r="A79" s="207" t="s">
        <v>146</v>
      </c>
      <c r="B79" s="208"/>
      <c r="C79" s="209">
        <f>D75</f>
        <v>0</v>
      </c>
      <c r="D79" s="211">
        <f>C79/30*100</f>
        <v>0</v>
      </c>
    </row>
    <row r="80" spans="1:5" ht="33" customHeight="1" thickBot="1">
      <c r="A80" s="178" t="s">
        <v>142</v>
      </c>
      <c r="B80" s="179"/>
      <c r="C80" s="210"/>
      <c r="D80" s="212"/>
    </row>
    <row r="81" spans="1:5" ht="15" customHeight="1" thickBot="1">
      <c r="A81" s="271"/>
      <c r="B81" s="272"/>
      <c r="C81" s="272"/>
      <c r="D81" s="273"/>
    </row>
    <row r="82" spans="1:5" ht="15.75" thickBot="1">
      <c r="A82" s="274" t="s">
        <v>517</v>
      </c>
      <c r="B82" s="274"/>
      <c r="C82" s="274"/>
      <c r="D82" s="274"/>
    </row>
    <row r="83" spans="1:5" ht="35.25" customHeight="1">
      <c r="A83" s="280" t="s">
        <v>147</v>
      </c>
      <c r="B83" s="280"/>
      <c r="C83" s="280"/>
      <c r="D83" s="280"/>
    </row>
    <row r="84" spans="1:5" ht="24" customHeight="1">
      <c r="A84" s="281" t="s">
        <v>128</v>
      </c>
      <c r="B84" s="282"/>
      <c r="C84" s="282"/>
      <c r="D84" s="283"/>
    </row>
    <row r="85" spans="1:5" ht="15" customHeight="1">
      <c r="A85" s="284" t="s">
        <v>169</v>
      </c>
      <c r="B85" s="282"/>
      <c r="C85" s="282"/>
      <c r="D85" s="283"/>
    </row>
    <row r="86" spans="1:5" s="32" customFormat="1" ht="37.5" customHeight="1">
      <c r="A86" s="284" t="s">
        <v>171</v>
      </c>
      <c r="B86" s="282"/>
      <c r="C86" s="282"/>
      <c r="D86" s="283"/>
      <c r="E86" s="31"/>
    </row>
    <row r="87" spans="1:5" ht="31.5" customHeight="1">
      <c r="A87" s="284" t="s">
        <v>170</v>
      </c>
      <c r="B87" s="282"/>
      <c r="C87" s="282"/>
      <c r="D87" s="283"/>
    </row>
    <row r="88" spans="1:5" ht="36.75" customHeight="1" thickBot="1">
      <c r="A88" s="285" t="s">
        <v>157</v>
      </c>
      <c r="B88" s="286"/>
      <c r="C88" s="286"/>
      <c r="D88" s="287"/>
    </row>
    <row r="89" spans="1:5" ht="15" customHeight="1" thickBot="1">
      <c r="A89" s="288" t="s">
        <v>396</v>
      </c>
      <c r="B89" s="288"/>
      <c r="C89" s="288"/>
      <c r="D89" s="288"/>
    </row>
    <row r="90" spans="1:5" ht="63" customHeight="1">
      <c r="A90" s="131" t="s">
        <v>160</v>
      </c>
      <c r="B90" s="132"/>
      <c r="C90" s="132"/>
      <c r="D90" s="147"/>
    </row>
    <row r="91" spans="1:5" ht="29.45" customHeight="1">
      <c r="A91" s="129" t="s">
        <v>383</v>
      </c>
      <c r="B91" s="130"/>
      <c r="C91" s="130"/>
      <c r="D91" s="33" t="s">
        <v>8</v>
      </c>
    </row>
    <row r="92" spans="1:5" ht="27.75" customHeight="1">
      <c r="A92" s="129" t="s">
        <v>149</v>
      </c>
      <c r="B92" s="130"/>
      <c r="C92" s="130"/>
      <c r="D92" s="34" t="s">
        <v>3</v>
      </c>
    </row>
    <row r="93" spans="1:5" ht="27.75" customHeight="1">
      <c r="A93" s="131" t="s">
        <v>9</v>
      </c>
      <c r="B93" s="132"/>
      <c r="C93" s="132"/>
      <c r="D93" s="2"/>
      <c r="E93" s="8">
        <v>3</v>
      </c>
    </row>
    <row r="94" spans="1:5" ht="27.75" customHeight="1">
      <c r="A94" s="131" t="s">
        <v>10</v>
      </c>
      <c r="B94" s="132"/>
      <c r="C94" s="132"/>
      <c r="D94" s="2"/>
      <c r="E94" s="8">
        <v>3</v>
      </c>
    </row>
    <row r="95" spans="1:5" ht="27.75" customHeight="1">
      <c r="A95" s="131" t="s">
        <v>11</v>
      </c>
      <c r="B95" s="132"/>
      <c r="C95" s="132"/>
      <c r="D95" s="2"/>
      <c r="E95" s="8">
        <v>3</v>
      </c>
    </row>
    <row r="96" spans="1:5" ht="27.75" customHeight="1">
      <c r="A96" s="141" t="s">
        <v>12</v>
      </c>
      <c r="B96" s="142"/>
      <c r="C96" s="142"/>
      <c r="D96" s="2"/>
      <c r="E96" s="8">
        <v>3</v>
      </c>
    </row>
    <row r="97" spans="1:5" s="25" customFormat="1" ht="27.75" customHeight="1">
      <c r="A97" s="131" t="s">
        <v>13</v>
      </c>
      <c r="B97" s="132"/>
      <c r="C97" s="132"/>
      <c r="D97" s="2"/>
      <c r="E97" s="8">
        <v>3</v>
      </c>
    </row>
    <row r="98" spans="1:5" s="25" customFormat="1" ht="27.75" customHeight="1">
      <c r="A98" s="131" t="s">
        <v>14</v>
      </c>
      <c r="B98" s="132"/>
      <c r="C98" s="132"/>
      <c r="D98" s="2"/>
      <c r="E98" s="8">
        <v>3</v>
      </c>
    </row>
    <row r="99" spans="1:5" ht="27.75" customHeight="1">
      <c r="A99" s="131" t="s">
        <v>15</v>
      </c>
      <c r="B99" s="132"/>
      <c r="C99" s="132"/>
      <c r="D99" s="2"/>
      <c r="E99" s="8">
        <v>3</v>
      </c>
    </row>
    <row r="100" spans="1:5" ht="27.75" customHeight="1">
      <c r="A100" s="131" t="s">
        <v>16</v>
      </c>
      <c r="B100" s="132"/>
      <c r="C100" s="132"/>
      <c r="D100" s="2"/>
      <c r="E100" s="8">
        <v>3</v>
      </c>
    </row>
    <row r="101" spans="1:5" ht="27.75" customHeight="1">
      <c r="A101" s="131" t="s">
        <v>17</v>
      </c>
      <c r="B101" s="132"/>
      <c r="C101" s="132"/>
      <c r="D101" s="2"/>
      <c r="E101" s="8">
        <v>3</v>
      </c>
    </row>
    <row r="102" spans="1:5" ht="27.75" customHeight="1">
      <c r="A102" s="131" t="s">
        <v>18</v>
      </c>
      <c r="B102" s="132"/>
      <c r="C102" s="132"/>
      <c r="D102" s="2"/>
      <c r="E102" s="8">
        <v>3</v>
      </c>
    </row>
    <row r="103" spans="1:5" ht="27.75" customHeight="1">
      <c r="A103" s="131" t="s">
        <v>19</v>
      </c>
      <c r="B103" s="132"/>
      <c r="C103" s="132"/>
      <c r="D103" s="2"/>
      <c r="E103" s="8">
        <v>3</v>
      </c>
    </row>
    <row r="104" spans="1:5" ht="27.75" customHeight="1">
      <c r="A104" s="131" t="s">
        <v>20</v>
      </c>
      <c r="B104" s="132"/>
      <c r="C104" s="132"/>
      <c r="D104" s="2"/>
      <c r="E104" s="8">
        <v>3</v>
      </c>
    </row>
    <row r="105" spans="1:5" ht="27.75" customHeight="1">
      <c r="A105" s="131" t="s">
        <v>21</v>
      </c>
      <c r="B105" s="132"/>
      <c r="C105" s="132"/>
      <c r="D105" s="2"/>
      <c r="E105" s="8">
        <v>3</v>
      </c>
    </row>
    <row r="106" spans="1:5" ht="27" customHeight="1">
      <c r="A106" s="129" t="s">
        <v>150</v>
      </c>
      <c r="B106" s="130"/>
      <c r="C106" s="130"/>
      <c r="D106" s="34" t="s">
        <v>3</v>
      </c>
    </row>
    <row r="107" spans="1:5" ht="27" customHeight="1">
      <c r="A107" s="268" t="s">
        <v>22</v>
      </c>
      <c r="B107" s="269"/>
      <c r="C107" s="269"/>
      <c r="D107" s="2"/>
      <c r="E107" s="8">
        <v>3</v>
      </c>
    </row>
    <row r="108" spans="1:5" ht="27" customHeight="1">
      <c r="A108" s="268" t="s">
        <v>23</v>
      </c>
      <c r="B108" s="269"/>
      <c r="C108" s="269"/>
      <c r="D108" s="2"/>
      <c r="E108" s="8">
        <v>3</v>
      </c>
    </row>
    <row r="109" spans="1:5" ht="27" customHeight="1">
      <c r="A109" s="268" t="s">
        <v>24</v>
      </c>
      <c r="B109" s="269"/>
      <c r="C109" s="269"/>
      <c r="D109" s="2"/>
      <c r="E109" s="8">
        <v>3</v>
      </c>
    </row>
    <row r="110" spans="1:5" ht="27" customHeight="1">
      <c r="A110" s="129" t="s">
        <v>382</v>
      </c>
      <c r="B110" s="130"/>
      <c r="C110" s="130"/>
      <c r="D110" s="34" t="s">
        <v>3</v>
      </c>
      <c r="E110" s="8"/>
    </row>
    <row r="111" spans="1:5" ht="27" customHeight="1">
      <c r="A111" s="131" t="s">
        <v>380</v>
      </c>
      <c r="B111" s="132"/>
      <c r="C111" s="132"/>
      <c r="D111" s="2"/>
      <c r="E111" s="8">
        <v>3</v>
      </c>
    </row>
    <row r="112" spans="1:5" ht="27" customHeight="1">
      <c r="A112" s="131" t="s">
        <v>381</v>
      </c>
      <c r="B112" s="132"/>
      <c r="C112" s="132"/>
      <c r="D112" s="2"/>
      <c r="E112" s="8">
        <v>3</v>
      </c>
    </row>
    <row r="113" spans="1:5" ht="27" customHeight="1">
      <c r="A113" s="149" t="s">
        <v>148</v>
      </c>
      <c r="B113" s="149"/>
      <c r="C113" s="149"/>
      <c r="D113" s="22">
        <f>SUM(D93:D112)</f>
        <v>0</v>
      </c>
      <c r="E113" s="8">
        <f>SUM(E93:E112)</f>
        <v>54</v>
      </c>
    </row>
    <row r="114" spans="1:5" ht="80.25" customHeight="1" thickBot="1">
      <c r="A114" s="35" t="s">
        <v>106</v>
      </c>
      <c r="B114" s="146" t="s">
        <v>131</v>
      </c>
      <c r="C114" s="146"/>
      <c r="D114" s="146"/>
    </row>
    <row r="115" spans="1:5" ht="15" customHeight="1">
      <c r="A115" s="289" t="s">
        <v>151</v>
      </c>
      <c r="B115" s="290"/>
      <c r="C115" s="87" t="s">
        <v>158</v>
      </c>
      <c r="D115" s="36" t="s">
        <v>159</v>
      </c>
    </row>
    <row r="116" spans="1:5" ht="44.1" customHeight="1" thickBot="1">
      <c r="A116" s="291"/>
      <c r="B116" s="292"/>
      <c r="C116" s="37">
        <f>D113</f>
        <v>0</v>
      </c>
      <c r="D116" s="38">
        <f>C116/54*100</f>
        <v>0</v>
      </c>
    </row>
    <row r="117" spans="1:5" ht="15" customHeight="1">
      <c r="A117" s="275"/>
      <c r="B117" s="276"/>
      <c r="C117" s="276"/>
      <c r="D117" s="277"/>
    </row>
    <row r="118" spans="1:5" ht="34.5" customHeight="1">
      <c r="A118" s="131" t="s">
        <v>161</v>
      </c>
      <c r="B118" s="132"/>
      <c r="C118" s="132"/>
      <c r="D118" s="147"/>
    </row>
    <row r="119" spans="1:5" ht="27" customHeight="1">
      <c r="A119" s="294" t="s">
        <v>408</v>
      </c>
      <c r="B119" s="294"/>
      <c r="C119" s="294"/>
      <c r="D119" s="34" t="s">
        <v>8</v>
      </c>
    </row>
    <row r="120" spans="1:5" ht="27" customHeight="1">
      <c r="A120" s="148" t="s">
        <v>164</v>
      </c>
      <c r="B120" s="148"/>
      <c r="C120" s="148"/>
      <c r="D120" s="34" t="s">
        <v>3</v>
      </c>
    </row>
    <row r="121" spans="1:5" s="32" customFormat="1" ht="27" customHeight="1">
      <c r="A121" s="145" t="s">
        <v>25</v>
      </c>
      <c r="B121" s="145"/>
      <c r="C121" s="145"/>
      <c r="D121" s="4"/>
      <c r="E121" s="5">
        <v>3</v>
      </c>
    </row>
    <row r="122" spans="1:5" ht="27" customHeight="1">
      <c r="A122" s="145" t="s">
        <v>26</v>
      </c>
      <c r="B122" s="145"/>
      <c r="C122" s="145"/>
      <c r="D122" s="4"/>
      <c r="E122" s="5">
        <v>3</v>
      </c>
    </row>
    <row r="123" spans="1:5" ht="27" customHeight="1">
      <c r="A123" s="145" t="s">
        <v>27</v>
      </c>
      <c r="B123" s="145"/>
      <c r="C123" s="145"/>
      <c r="D123" s="4"/>
      <c r="E123" s="5">
        <v>3</v>
      </c>
    </row>
    <row r="124" spans="1:5" ht="27" customHeight="1">
      <c r="A124" s="293" t="s">
        <v>28</v>
      </c>
      <c r="B124" s="293"/>
      <c r="C124" s="293"/>
      <c r="D124" s="4"/>
      <c r="E124" s="5">
        <v>3</v>
      </c>
    </row>
    <row r="125" spans="1:5" ht="27" customHeight="1">
      <c r="A125" s="145" t="s">
        <v>29</v>
      </c>
      <c r="B125" s="145"/>
      <c r="C125" s="145"/>
      <c r="D125" s="4"/>
      <c r="E125" s="5">
        <v>3</v>
      </c>
    </row>
    <row r="126" spans="1:5" ht="27" customHeight="1">
      <c r="A126" s="145" t="s">
        <v>30</v>
      </c>
      <c r="B126" s="145"/>
      <c r="C126" s="145"/>
      <c r="D126" s="4"/>
      <c r="E126" s="5">
        <v>3</v>
      </c>
    </row>
    <row r="127" spans="1:5" ht="27" customHeight="1">
      <c r="A127" s="145" t="s">
        <v>31</v>
      </c>
      <c r="B127" s="145"/>
      <c r="C127" s="145"/>
      <c r="D127" s="4"/>
      <c r="E127" s="5">
        <v>3</v>
      </c>
    </row>
    <row r="128" spans="1:5" ht="27" customHeight="1">
      <c r="A128" s="145" t="s">
        <v>32</v>
      </c>
      <c r="B128" s="145"/>
      <c r="C128" s="145"/>
      <c r="D128" s="4"/>
      <c r="E128" s="5">
        <v>3</v>
      </c>
    </row>
    <row r="129" spans="1:5" ht="27" customHeight="1">
      <c r="A129" s="129" t="s">
        <v>150</v>
      </c>
      <c r="B129" s="130"/>
      <c r="C129" s="130"/>
      <c r="D129" s="34" t="s">
        <v>3</v>
      </c>
      <c r="E129" s="8"/>
    </row>
    <row r="130" spans="1:5" ht="27" customHeight="1">
      <c r="A130" s="268" t="s">
        <v>33</v>
      </c>
      <c r="B130" s="269"/>
      <c r="C130" s="269"/>
      <c r="D130" s="2"/>
      <c r="E130" s="8">
        <v>3</v>
      </c>
    </row>
    <row r="131" spans="1:5" ht="27" customHeight="1">
      <c r="A131" s="268" t="s">
        <v>34</v>
      </c>
      <c r="B131" s="269"/>
      <c r="C131" s="269"/>
      <c r="D131" s="2"/>
      <c r="E131" s="8">
        <v>3</v>
      </c>
    </row>
    <row r="132" spans="1:5" ht="27" customHeight="1">
      <c r="A132" s="268" t="s">
        <v>35</v>
      </c>
      <c r="B132" s="269"/>
      <c r="C132" s="269"/>
      <c r="D132" s="2"/>
      <c r="E132" s="8">
        <v>3</v>
      </c>
    </row>
    <row r="133" spans="1:5" ht="27" customHeight="1">
      <c r="A133" s="133" t="s">
        <v>382</v>
      </c>
      <c r="B133" s="134"/>
      <c r="C133" s="134"/>
      <c r="D133" s="34" t="s">
        <v>3</v>
      </c>
      <c r="E133" s="8"/>
    </row>
    <row r="134" spans="1:5" ht="27" customHeight="1">
      <c r="A134" s="135" t="s">
        <v>384</v>
      </c>
      <c r="B134" s="136"/>
      <c r="C134" s="136"/>
      <c r="D134" s="2"/>
      <c r="E134" s="8">
        <v>3</v>
      </c>
    </row>
    <row r="135" spans="1:5" ht="27" customHeight="1">
      <c r="A135" s="135" t="s">
        <v>385</v>
      </c>
      <c r="B135" s="136"/>
      <c r="C135" s="136"/>
      <c r="D135" s="2"/>
      <c r="E135" s="8">
        <v>3</v>
      </c>
    </row>
    <row r="136" spans="1:5" ht="27" customHeight="1">
      <c r="A136" s="135" t="s">
        <v>386</v>
      </c>
      <c r="B136" s="136"/>
      <c r="C136" s="136"/>
      <c r="D136" s="2"/>
      <c r="E136" s="8">
        <v>3</v>
      </c>
    </row>
    <row r="137" spans="1:5" ht="27" customHeight="1">
      <c r="A137" s="143" t="s">
        <v>387</v>
      </c>
      <c r="B137" s="144"/>
      <c r="C137" s="144"/>
      <c r="D137" s="2"/>
      <c r="E137" s="8">
        <v>3</v>
      </c>
    </row>
    <row r="138" spans="1:5" ht="27" customHeight="1">
      <c r="A138" s="150" t="s">
        <v>165</v>
      </c>
      <c r="B138" s="150"/>
      <c r="C138" s="150"/>
      <c r="D138" s="39">
        <f>SUM(D121:D137)</f>
        <v>0</v>
      </c>
      <c r="E138" s="9">
        <f>SUM(E121:E137)</f>
        <v>45</v>
      </c>
    </row>
    <row r="139" spans="1:5" ht="80.25" customHeight="1" thickBot="1">
      <c r="A139" s="40" t="s">
        <v>106</v>
      </c>
      <c r="B139" s="151" t="s">
        <v>131</v>
      </c>
      <c r="C139" s="151"/>
      <c r="D139" s="151"/>
    </row>
    <row r="140" spans="1:5" ht="31.5" customHeight="1">
      <c r="A140" s="264" t="s">
        <v>166</v>
      </c>
      <c r="B140" s="265"/>
      <c r="C140" s="41" t="s">
        <v>152</v>
      </c>
      <c r="D140" s="42" t="s">
        <v>153</v>
      </c>
    </row>
    <row r="141" spans="1:5" ht="31.5" customHeight="1" thickBot="1">
      <c r="A141" s="266"/>
      <c r="B141" s="267"/>
      <c r="C141" s="43">
        <f>D138</f>
        <v>0</v>
      </c>
      <c r="D141" s="44">
        <f>C141/45*100</f>
        <v>0</v>
      </c>
    </row>
    <row r="142" spans="1:5" ht="15" customHeight="1">
      <c r="A142" s="310"/>
      <c r="B142" s="311"/>
      <c r="C142" s="311"/>
      <c r="D142" s="312"/>
    </row>
    <row r="143" spans="1:5" ht="54" customHeight="1">
      <c r="A143" s="268" t="s">
        <v>489</v>
      </c>
      <c r="B143" s="269"/>
      <c r="C143" s="269"/>
      <c r="D143" s="295"/>
    </row>
    <row r="144" spans="1:5" ht="28.35" customHeight="1">
      <c r="A144" s="129" t="s">
        <v>388</v>
      </c>
      <c r="B144" s="130"/>
      <c r="C144" s="130"/>
      <c r="D144" s="33" t="s">
        <v>8</v>
      </c>
    </row>
    <row r="145" spans="1:5" ht="28.5" customHeight="1">
      <c r="A145" s="129" t="s">
        <v>164</v>
      </c>
      <c r="B145" s="130"/>
      <c r="C145" s="130"/>
      <c r="D145" s="34" t="s">
        <v>3</v>
      </c>
    </row>
    <row r="146" spans="1:5" ht="27" customHeight="1">
      <c r="A146" s="113" t="s">
        <v>490</v>
      </c>
      <c r="B146" s="114"/>
      <c r="C146" s="115"/>
      <c r="D146" s="79"/>
      <c r="E146" s="8">
        <v>3</v>
      </c>
    </row>
    <row r="147" spans="1:5" ht="27" customHeight="1">
      <c r="A147" s="113" t="s">
        <v>491</v>
      </c>
      <c r="B147" s="114"/>
      <c r="C147" s="115"/>
      <c r="D147" s="79"/>
      <c r="E147" s="8">
        <v>3</v>
      </c>
    </row>
    <row r="148" spans="1:5" ht="27" customHeight="1">
      <c r="A148" s="113" t="s">
        <v>492</v>
      </c>
      <c r="B148" s="114"/>
      <c r="C148" s="115"/>
      <c r="D148" s="79"/>
      <c r="E148" s="8">
        <v>3</v>
      </c>
    </row>
    <row r="149" spans="1:5" ht="27" customHeight="1">
      <c r="A149" s="113" t="s">
        <v>493</v>
      </c>
      <c r="B149" s="114"/>
      <c r="C149" s="115"/>
      <c r="D149" s="79"/>
      <c r="E149" s="8">
        <v>3</v>
      </c>
    </row>
    <row r="150" spans="1:5" ht="27" customHeight="1">
      <c r="A150" s="126" t="s">
        <v>150</v>
      </c>
      <c r="B150" s="127"/>
      <c r="C150" s="128"/>
      <c r="D150" s="34" t="s">
        <v>3</v>
      </c>
      <c r="E150" s="8"/>
    </row>
    <row r="151" spans="1:5" ht="27" customHeight="1">
      <c r="A151" s="113" t="s">
        <v>494</v>
      </c>
      <c r="B151" s="114"/>
      <c r="C151" s="115"/>
      <c r="D151" s="2"/>
      <c r="E151" s="8">
        <v>3</v>
      </c>
    </row>
    <row r="152" spans="1:5" ht="27" customHeight="1">
      <c r="A152" s="113" t="s">
        <v>36</v>
      </c>
      <c r="B152" s="114"/>
      <c r="C152" s="115"/>
      <c r="D152" s="2"/>
      <c r="E152" s="8">
        <v>3</v>
      </c>
    </row>
    <row r="153" spans="1:5" ht="27" customHeight="1">
      <c r="A153" s="113" t="s">
        <v>37</v>
      </c>
      <c r="B153" s="114"/>
      <c r="C153" s="115"/>
      <c r="D153" s="2"/>
      <c r="E153" s="8">
        <v>3</v>
      </c>
    </row>
    <row r="154" spans="1:5" ht="27" customHeight="1">
      <c r="A154" s="116" t="s">
        <v>382</v>
      </c>
      <c r="B154" s="117"/>
      <c r="C154" s="118"/>
      <c r="D154" s="34" t="s">
        <v>3</v>
      </c>
      <c r="E154" s="8"/>
    </row>
    <row r="155" spans="1:5" ht="27" customHeight="1">
      <c r="A155" s="113" t="s">
        <v>38</v>
      </c>
      <c r="B155" s="114"/>
      <c r="C155" s="115"/>
      <c r="D155" s="2"/>
      <c r="E155" s="8">
        <v>3</v>
      </c>
    </row>
    <row r="156" spans="1:5" ht="27" customHeight="1">
      <c r="A156" s="113" t="s">
        <v>39</v>
      </c>
      <c r="B156" s="114"/>
      <c r="C156" s="115"/>
      <c r="D156" s="2"/>
      <c r="E156" s="8">
        <v>3</v>
      </c>
    </row>
    <row r="157" spans="1:5" ht="27" customHeight="1">
      <c r="A157" s="113" t="s">
        <v>40</v>
      </c>
      <c r="B157" s="114"/>
      <c r="C157" s="115"/>
      <c r="D157" s="2"/>
      <c r="E157" s="8">
        <v>3</v>
      </c>
    </row>
    <row r="158" spans="1:5" ht="27" customHeight="1">
      <c r="A158" s="113" t="s">
        <v>41</v>
      </c>
      <c r="B158" s="114"/>
      <c r="C158" s="115"/>
      <c r="D158" s="2"/>
      <c r="E158" s="8">
        <v>3</v>
      </c>
    </row>
    <row r="159" spans="1:5" ht="27" customHeight="1">
      <c r="A159" s="113" t="s">
        <v>495</v>
      </c>
      <c r="B159" s="114"/>
      <c r="C159" s="115"/>
      <c r="D159" s="2"/>
      <c r="E159" s="8">
        <v>3</v>
      </c>
    </row>
    <row r="160" spans="1:5" ht="27" customHeight="1">
      <c r="A160" s="150" t="s">
        <v>167</v>
      </c>
      <c r="B160" s="150"/>
      <c r="C160" s="150"/>
      <c r="D160" s="39">
        <f>SUM(D146:D159)</f>
        <v>0</v>
      </c>
      <c r="E160" s="9">
        <f>SUM(E146:E159)</f>
        <v>36</v>
      </c>
    </row>
    <row r="161" spans="1:5" ht="80.25" customHeight="1" thickBot="1">
      <c r="A161" s="45" t="s">
        <v>106</v>
      </c>
      <c r="B161" s="151" t="s">
        <v>131</v>
      </c>
      <c r="C161" s="151"/>
      <c r="D161" s="151"/>
    </row>
    <row r="162" spans="1:5" ht="30" customHeight="1">
      <c r="A162" s="278" t="s">
        <v>168</v>
      </c>
      <c r="B162" s="279"/>
      <c r="C162" s="41" t="s">
        <v>152</v>
      </c>
      <c r="D162" s="42" t="s">
        <v>153</v>
      </c>
    </row>
    <row r="163" spans="1:5" ht="30" customHeight="1" thickBot="1">
      <c r="A163" s="139"/>
      <c r="B163" s="140"/>
      <c r="C163" s="43">
        <f>D160</f>
        <v>0</v>
      </c>
      <c r="D163" s="44">
        <f>C163/36*100</f>
        <v>0</v>
      </c>
    </row>
    <row r="164" spans="1:5" ht="15" customHeight="1">
      <c r="A164" s="275"/>
      <c r="B164" s="276"/>
      <c r="C164" s="276"/>
      <c r="D164" s="277"/>
    </row>
    <row r="165" spans="1:5" ht="49.5" customHeight="1">
      <c r="A165" s="131" t="s">
        <v>162</v>
      </c>
      <c r="B165" s="132"/>
      <c r="C165" s="132"/>
      <c r="D165" s="147"/>
    </row>
    <row r="166" spans="1:5" ht="27" customHeight="1">
      <c r="A166" s="129" t="s">
        <v>395</v>
      </c>
      <c r="B166" s="130"/>
      <c r="C166" s="130"/>
      <c r="D166" s="33" t="s">
        <v>8</v>
      </c>
    </row>
    <row r="167" spans="1:5" ht="27" customHeight="1">
      <c r="A167" s="129" t="s">
        <v>164</v>
      </c>
      <c r="B167" s="130"/>
      <c r="C167" s="130"/>
      <c r="D167" s="34" t="s">
        <v>3</v>
      </c>
    </row>
    <row r="168" spans="1:5" s="32" customFormat="1" ht="27" customHeight="1">
      <c r="A168" s="131" t="s">
        <v>42</v>
      </c>
      <c r="B168" s="132"/>
      <c r="C168" s="132"/>
      <c r="D168" s="79"/>
      <c r="E168" s="5">
        <v>3</v>
      </c>
    </row>
    <row r="169" spans="1:5" ht="27" customHeight="1">
      <c r="A169" s="131" t="s">
        <v>43</v>
      </c>
      <c r="B169" s="132"/>
      <c r="C169" s="132"/>
      <c r="D169" s="79"/>
      <c r="E169" s="5">
        <v>3</v>
      </c>
    </row>
    <row r="170" spans="1:5" ht="27" customHeight="1">
      <c r="A170" s="131" t="s">
        <v>44</v>
      </c>
      <c r="B170" s="132"/>
      <c r="C170" s="132"/>
      <c r="D170" s="79"/>
      <c r="E170" s="5">
        <v>3</v>
      </c>
    </row>
    <row r="171" spans="1:5" ht="27" customHeight="1">
      <c r="A171" s="141" t="s">
        <v>45</v>
      </c>
      <c r="B171" s="142"/>
      <c r="C171" s="142"/>
      <c r="D171" s="79"/>
      <c r="E171" s="5">
        <v>3</v>
      </c>
    </row>
    <row r="172" spans="1:5" ht="27" customHeight="1">
      <c r="A172" s="131" t="s">
        <v>46</v>
      </c>
      <c r="B172" s="132"/>
      <c r="C172" s="132"/>
      <c r="D172" s="79"/>
      <c r="E172" s="5">
        <v>3</v>
      </c>
    </row>
    <row r="173" spans="1:5" ht="27" customHeight="1">
      <c r="A173" s="131" t="s">
        <v>47</v>
      </c>
      <c r="B173" s="132"/>
      <c r="C173" s="132"/>
      <c r="D173" s="79"/>
      <c r="E173" s="5">
        <v>3</v>
      </c>
    </row>
    <row r="174" spans="1:5" ht="27" customHeight="1">
      <c r="A174" s="131" t="s">
        <v>48</v>
      </c>
      <c r="B174" s="132"/>
      <c r="C174" s="132"/>
      <c r="D174" s="79"/>
      <c r="E174" s="5">
        <v>3</v>
      </c>
    </row>
    <row r="175" spans="1:5" ht="27" customHeight="1">
      <c r="A175" s="131" t="s">
        <v>49</v>
      </c>
      <c r="B175" s="132"/>
      <c r="C175" s="132"/>
      <c r="D175" s="79"/>
      <c r="E175" s="5">
        <v>3</v>
      </c>
    </row>
    <row r="176" spans="1:5" ht="27" customHeight="1">
      <c r="A176" s="129" t="s">
        <v>150</v>
      </c>
      <c r="B176" s="130"/>
      <c r="C176" s="130"/>
      <c r="D176" s="34" t="s">
        <v>3</v>
      </c>
    </row>
    <row r="177" spans="1:5" ht="27" customHeight="1">
      <c r="A177" s="131" t="s">
        <v>50</v>
      </c>
      <c r="B177" s="132"/>
      <c r="C177" s="132"/>
      <c r="D177" s="2"/>
      <c r="E177" s="5">
        <v>3</v>
      </c>
    </row>
    <row r="178" spans="1:5" ht="27" customHeight="1">
      <c r="A178" s="131" t="s">
        <v>51</v>
      </c>
      <c r="B178" s="132"/>
      <c r="C178" s="132"/>
      <c r="D178" s="2"/>
      <c r="E178" s="5">
        <v>3</v>
      </c>
    </row>
    <row r="179" spans="1:5" ht="27" customHeight="1">
      <c r="A179" s="131" t="s">
        <v>52</v>
      </c>
      <c r="B179" s="132"/>
      <c r="C179" s="132"/>
      <c r="D179" s="2"/>
      <c r="E179" s="5">
        <v>3</v>
      </c>
    </row>
    <row r="180" spans="1:5" ht="27" customHeight="1">
      <c r="A180" s="141" t="s">
        <v>53</v>
      </c>
      <c r="B180" s="142"/>
      <c r="C180" s="142"/>
      <c r="D180" s="2"/>
      <c r="E180" s="5">
        <v>3</v>
      </c>
    </row>
    <row r="181" spans="1:5" ht="27" customHeight="1">
      <c r="A181" s="131" t="s">
        <v>54</v>
      </c>
      <c r="B181" s="132"/>
      <c r="C181" s="132"/>
      <c r="D181" s="2"/>
      <c r="E181" s="5">
        <v>3</v>
      </c>
    </row>
    <row r="182" spans="1:5" ht="27" customHeight="1">
      <c r="A182" s="131" t="s">
        <v>55</v>
      </c>
      <c r="B182" s="132"/>
      <c r="C182" s="132"/>
      <c r="D182" s="2"/>
      <c r="E182" s="5">
        <v>3</v>
      </c>
    </row>
    <row r="183" spans="1:5" ht="27" customHeight="1">
      <c r="A183" s="133" t="s">
        <v>382</v>
      </c>
      <c r="B183" s="134"/>
      <c r="C183" s="134"/>
      <c r="D183" s="34" t="s">
        <v>3</v>
      </c>
      <c r="E183" s="5"/>
    </row>
    <row r="184" spans="1:5" ht="27" customHeight="1">
      <c r="A184" s="131" t="s">
        <v>389</v>
      </c>
      <c r="B184" s="132"/>
      <c r="C184" s="132"/>
      <c r="D184" s="2"/>
      <c r="E184" s="5">
        <v>3</v>
      </c>
    </row>
    <row r="185" spans="1:5" ht="27" customHeight="1">
      <c r="A185" s="131" t="s">
        <v>390</v>
      </c>
      <c r="B185" s="132"/>
      <c r="C185" s="132"/>
      <c r="D185" s="2"/>
      <c r="E185" s="5">
        <v>3</v>
      </c>
    </row>
    <row r="186" spans="1:5" ht="27" customHeight="1">
      <c r="A186" s="131" t="s">
        <v>391</v>
      </c>
      <c r="B186" s="132"/>
      <c r="C186" s="132"/>
      <c r="D186" s="2"/>
      <c r="E186" s="5">
        <v>3</v>
      </c>
    </row>
    <row r="187" spans="1:5" ht="27" customHeight="1">
      <c r="A187" s="141" t="s">
        <v>392</v>
      </c>
      <c r="B187" s="142"/>
      <c r="C187" s="142"/>
      <c r="D187" s="2"/>
      <c r="E187" s="5">
        <v>3</v>
      </c>
    </row>
    <row r="188" spans="1:5" ht="27" customHeight="1">
      <c r="A188" s="131" t="s">
        <v>393</v>
      </c>
      <c r="B188" s="132"/>
      <c r="C188" s="132"/>
      <c r="D188" s="2"/>
      <c r="E188" s="5">
        <v>3</v>
      </c>
    </row>
    <row r="189" spans="1:5" ht="27" customHeight="1">
      <c r="A189" s="131" t="s">
        <v>394</v>
      </c>
      <c r="B189" s="132"/>
      <c r="C189" s="132"/>
      <c r="D189" s="2"/>
      <c r="E189" s="5">
        <v>3</v>
      </c>
    </row>
    <row r="190" spans="1:5" ht="24" customHeight="1">
      <c r="A190" s="150" t="s">
        <v>173</v>
      </c>
      <c r="B190" s="150"/>
      <c r="C190" s="150"/>
      <c r="D190" s="39">
        <f>SUM(D168:D189)</f>
        <v>0</v>
      </c>
      <c r="E190" s="5">
        <f>SUM(E168:E189)</f>
        <v>60</v>
      </c>
    </row>
    <row r="191" spans="1:5" s="32" customFormat="1" ht="80.25" customHeight="1" thickBot="1">
      <c r="A191" s="46" t="s">
        <v>106</v>
      </c>
      <c r="B191" s="151" t="s">
        <v>131</v>
      </c>
      <c r="C191" s="151"/>
      <c r="D191" s="151"/>
      <c r="E191" s="5"/>
    </row>
    <row r="192" spans="1:5" ht="24" customHeight="1">
      <c r="A192" s="137" t="s">
        <v>174</v>
      </c>
      <c r="B192" s="138"/>
      <c r="C192" s="41" t="s">
        <v>152</v>
      </c>
      <c r="D192" s="42" t="s">
        <v>153</v>
      </c>
    </row>
    <row r="193" spans="1:5" ht="24" customHeight="1" thickBot="1">
      <c r="A193" s="139"/>
      <c r="B193" s="140"/>
      <c r="C193" s="43">
        <f>D190</f>
        <v>0</v>
      </c>
      <c r="D193" s="44">
        <f>C193/60*100</f>
        <v>0</v>
      </c>
    </row>
    <row r="194" spans="1:5" ht="19.350000000000001" customHeight="1" thickBot="1">
      <c r="A194" s="198"/>
      <c r="B194" s="182"/>
      <c r="C194" s="182"/>
      <c r="D194" s="183"/>
    </row>
    <row r="195" spans="1:5" ht="24.75" customHeight="1">
      <c r="A195" s="137" t="s">
        <v>175</v>
      </c>
      <c r="B195" s="138"/>
      <c r="C195" s="41" t="s">
        <v>176</v>
      </c>
      <c r="D195" s="47" t="s">
        <v>177</v>
      </c>
    </row>
    <row r="196" spans="1:5" ht="24.75" customHeight="1" thickBot="1">
      <c r="A196" s="139"/>
      <c r="B196" s="140"/>
      <c r="C196" s="48">
        <f>C116+C141+C163+C193</f>
        <v>0</v>
      </c>
      <c r="D196" s="49">
        <f>C196/195*100</f>
        <v>0</v>
      </c>
      <c r="E196" s="9">
        <f>E113+E138+E160+E190</f>
        <v>195</v>
      </c>
    </row>
    <row r="197" spans="1:5" ht="15" customHeight="1">
      <c r="A197" s="153"/>
      <c r="B197" s="153"/>
      <c r="C197" s="153"/>
      <c r="D197" s="153"/>
    </row>
    <row r="198" spans="1:5" ht="15" customHeight="1">
      <c r="A198" s="152" t="s">
        <v>416</v>
      </c>
      <c r="B198" s="152"/>
      <c r="C198" s="152"/>
      <c r="D198" s="152"/>
    </row>
    <row r="199" spans="1:5" ht="32.25" customHeight="1">
      <c r="A199" s="131" t="s">
        <v>178</v>
      </c>
      <c r="B199" s="132"/>
      <c r="C199" s="132"/>
      <c r="D199" s="147"/>
    </row>
    <row r="200" spans="1:5" ht="27" customHeight="1">
      <c r="A200" s="129" t="s">
        <v>407</v>
      </c>
      <c r="B200" s="130"/>
      <c r="C200" s="130"/>
      <c r="D200" s="33" t="s">
        <v>8</v>
      </c>
    </row>
    <row r="201" spans="1:5" ht="27" customHeight="1">
      <c r="A201" s="129" t="s">
        <v>164</v>
      </c>
      <c r="B201" s="130"/>
      <c r="C201" s="130"/>
      <c r="D201" s="34" t="s">
        <v>3</v>
      </c>
    </row>
    <row r="202" spans="1:5" ht="27" customHeight="1">
      <c r="A202" s="131" t="s">
        <v>56</v>
      </c>
      <c r="B202" s="132"/>
      <c r="C202" s="132"/>
      <c r="D202" s="80"/>
      <c r="E202" s="8">
        <v>3</v>
      </c>
    </row>
    <row r="203" spans="1:5" ht="27" customHeight="1">
      <c r="A203" s="131" t="s">
        <v>57</v>
      </c>
      <c r="B203" s="132"/>
      <c r="C203" s="132"/>
      <c r="D203" s="80"/>
      <c r="E203" s="8">
        <v>3</v>
      </c>
    </row>
    <row r="204" spans="1:5" ht="27" customHeight="1">
      <c r="A204" s="131" t="s">
        <v>58</v>
      </c>
      <c r="B204" s="132"/>
      <c r="C204" s="132"/>
      <c r="D204" s="80"/>
      <c r="E204" s="8">
        <v>3</v>
      </c>
    </row>
    <row r="205" spans="1:5" ht="27" customHeight="1">
      <c r="A205" s="141" t="s">
        <v>59</v>
      </c>
      <c r="B205" s="142"/>
      <c r="C205" s="142"/>
      <c r="D205" s="80"/>
      <c r="E205" s="8">
        <v>3</v>
      </c>
    </row>
    <row r="206" spans="1:5" ht="27" customHeight="1">
      <c r="A206" s="129" t="s">
        <v>150</v>
      </c>
      <c r="B206" s="130"/>
      <c r="C206" s="130"/>
      <c r="D206" s="34" t="s">
        <v>3</v>
      </c>
    </row>
    <row r="207" spans="1:5" ht="27" customHeight="1">
      <c r="A207" s="131" t="s">
        <v>60</v>
      </c>
      <c r="B207" s="132"/>
      <c r="C207" s="132"/>
      <c r="D207" s="2"/>
      <c r="E207" s="8">
        <v>3</v>
      </c>
    </row>
    <row r="208" spans="1:5" ht="27" customHeight="1">
      <c r="A208" s="131" t="s">
        <v>61</v>
      </c>
      <c r="B208" s="132"/>
      <c r="C208" s="132"/>
      <c r="D208" s="2"/>
      <c r="E208" s="8">
        <v>3</v>
      </c>
    </row>
    <row r="209" spans="1:5" ht="27" customHeight="1">
      <c r="A209" s="133" t="s">
        <v>382</v>
      </c>
      <c r="B209" s="134"/>
      <c r="C209" s="134"/>
      <c r="D209" s="34" t="s">
        <v>3</v>
      </c>
      <c r="E209" s="8"/>
    </row>
    <row r="210" spans="1:5" ht="27" customHeight="1">
      <c r="A210" s="135" t="s">
        <v>397</v>
      </c>
      <c r="B210" s="136"/>
      <c r="C210" s="136"/>
      <c r="D210" s="2"/>
      <c r="E210" s="8">
        <v>3</v>
      </c>
    </row>
    <row r="211" spans="1:5" ht="27" customHeight="1">
      <c r="A211" s="135" t="s">
        <v>398</v>
      </c>
      <c r="B211" s="136"/>
      <c r="C211" s="136"/>
      <c r="D211" s="2"/>
      <c r="E211" s="8">
        <v>3</v>
      </c>
    </row>
    <row r="212" spans="1:5" ht="27" customHeight="1">
      <c r="A212" s="135" t="s">
        <v>399</v>
      </c>
      <c r="B212" s="136"/>
      <c r="C212" s="136"/>
      <c r="D212" s="2"/>
      <c r="E212" s="8">
        <v>3</v>
      </c>
    </row>
    <row r="213" spans="1:5" ht="27" customHeight="1">
      <c r="A213" s="143" t="s">
        <v>400</v>
      </c>
      <c r="B213" s="144"/>
      <c r="C213" s="144"/>
      <c r="D213" s="2"/>
      <c r="E213" s="8">
        <v>3</v>
      </c>
    </row>
    <row r="214" spans="1:5" ht="27" customHeight="1">
      <c r="A214" s="150" t="s">
        <v>181</v>
      </c>
      <c r="B214" s="150"/>
      <c r="C214" s="150"/>
      <c r="D214" s="39">
        <f>SUM(D202:D213)</f>
        <v>0</v>
      </c>
      <c r="E214" s="9">
        <f>SUM(E202:E213)</f>
        <v>30</v>
      </c>
    </row>
    <row r="215" spans="1:5" ht="80.25" customHeight="1" thickBot="1">
      <c r="A215" s="50" t="s">
        <v>106</v>
      </c>
      <c r="B215" s="151" t="s">
        <v>131</v>
      </c>
      <c r="C215" s="151"/>
      <c r="D215" s="151"/>
    </row>
    <row r="216" spans="1:5" ht="27" customHeight="1">
      <c r="A216" s="137" t="s">
        <v>182</v>
      </c>
      <c r="B216" s="138"/>
      <c r="C216" s="41" t="s">
        <v>152</v>
      </c>
      <c r="D216" s="42" t="s">
        <v>153</v>
      </c>
    </row>
    <row r="217" spans="1:5" ht="27" customHeight="1" thickBot="1">
      <c r="A217" s="139"/>
      <c r="B217" s="140"/>
      <c r="C217" s="51">
        <f>D214</f>
        <v>0</v>
      </c>
      <c r="D217" s="44">
        <f>C217/30*100</f>
        <v>0</v>
      </c>
    </row>
    <row r="218" spans="1:5" ht="15" customHeight="1">
      <c r="A218" s="157"/>
      <c r="B218" s="158"/>
      <c r="C218" s="158"/>
      <c r="D218" s="159"/>
    </row>
    <row r="219" spans="1:5" ht="37.35" customHeight="1">
      <c r="A219" s="113" t="s">
        <v>179</v>
      </c>
      <c r="B219" s="114"/>
      <c r="C219" s="114"/>
      <c r="D219" s="160"/>
    </row>
    <row r="220" spans="1:5" ht="27.6" customHeight="1">
      <c r="A220" s="126" t="s">
        <v>406</v>
      </c>
      <c r="B220" s="127"/>
      <c r="C220" s="128"/>
      <c r="D220" s="33" t="s">
        <v>8</v>
      </c>
    </row>
    <row r="221" spans="1:5" ht="27" customHeight="1">
      <c r="A221" s="129" t="s">
        <v>185</v>
      </c>
      <c r="B221" s="130"/>
      <c r="C221" s="130"/>
      <c r="D221" s="34" t="s">
        <v>3</v>
      </c>
    </row>
    <row r="222" spans="1:5" ht="27" customHeight="1">
      <c r="A222" s="113" t="s">
        <v>62</v>
      </c>
      <c r="B222" s="114"/>
      <c r="C222" s="115"/>
      <c r="D222" s="81"/>
      <c r="E222" s="8">
        <v>3</v>
      </c>
    </row>
    <row r="223" spans="1:5" ht="27" customHeight="1">
      <c r="A223" s="113" t="s">
        <v>63</v>
      </c>
      <c r="B223" s="114"/>
      <c r="C223" s="115"/>
      <c r="D223" s="81"/>
      <c r="E223" s="8">
        <v>3</v>
      </c>
    </row>
    <row r="224" spans="1:5" ht="27" customHeight="1">
      <c r="A224" s="113" t="s">
        <v>64</v>
      </c>
      <c r="B224" s="114"/>
      <c r="C224" s="115"/>
      <c r="D224" s="81"/>
      <c r="E224" s="8">
        <v>3</v>
      </c>
    </row>
    <row r="225" spans="1:5" ht="27" customHeight="1">
      <c r="A225" s="126" t="s">
        <v>150</v>
      </c>
      <c r="B225" s="127"/>
      <c r="C225" s="128"/>
      <c r="D225" s="34" t="s">
        <v>3</v>
      </c>
    </row>
    <row r="226" spans="1:5" ht="27" customHeight="1">
      <c r="A226" s="113" t="s">
        <v>65</v>
      </c>
      <c r="B226" s="114"/>
      <c r="C226" s="115"/>
      <c r="D226" s="82"/>
      <c r="E226" s="8">
        <v>3</v>
      </c>
    </row>
    <row r="227" spans="1:5" ht="27" customHeight="1">
      <c r="A227" s="113" t="s">
        <v>66</v>
      </c>
      <c r="B227" s="114"/>
      <c r="C227" s="115"/>
      <c r="D227" s="82"/>
      <c r="E227" s="8">
        <v>3</v>
      </c>
    </row>
    <row r="228" spans="1:5" ht="27" customHeight="1">
      <c r="A228" s="113" t="s">
        <v>67</v>
      </c>
      <c r="B228" s="114"/>
      <c r="C228" s="115"/>
      <c r="D228" s="82"/>
      <c r="E228" s="8">
        <v>3</v>
      </c>
    </row>
    <row r="229" spans="1:5" ht="27" customHeight="1">
      <c r="A229" s="116" t="s">
        <v>382</v>
      </c>
      <c r="B229" s="117"/>
      <c r="C229" s="118"/>
      <c r="D229" s="34" t="s">
        <v>3</v>
      </c>
      <c r="E229" s="8"/>
    </row>
    <row r="230" spans="1:5" ht="27" customHeight="1">
      <c r="A230" s="123" t="s">
        <v>401</v>
      </c>
      <c r="B230" s="124"/>
      <c r="C230" s="125"/>
      <c r="D230" s="82"/>
      <c r="E230" s="8">
        <v>3</v>
      </c>
    </row>
    <row r="231" spans="1:5" ht="27" customHeight="1">
      <c r="A231" s="123" t="s">
        <v>402</v>
      </c>
      <c r="B231" s="124"/>
      <c r="C231" s="125"/>
      <c r="D231" s="82"/>
      <c r="E231" s="8">
        <v>3</v>
      </c>
    </row>
    <row r="232" spans="1:5" ht="27" customHeight="1">
      <c r="A232" s="123" t="s">
        <v>403</v>
      </c>
      <c r="B232" s="124"/>
      <c r="C232" s="125"/>
      <c r="D232" s="82"/>
      <c r="E232" s="8">
        <v>3</v>
      </c>
    </row>
    <row r="233" spans="1:5" ht="27" customHeight="1">
      <c r="A233" s="123" t="s">
        <v>404</v>
      </c>
      <c r="B233" s="124"/>
      <c r="C233" s="125"/>
      <c r="D233" s="82"/>
      <c r="E233" s="8">
        <v>3</v>
      </c>
    </row>
    <row r="234" spans="1:5" ht="27" customHeight="1">
      <c r="A234" s="123" t="s">
        <v>405</v>
      </c>
      <c r="B234" s="124"/>
      <c r="C234" s="125"/>
      <c r="D234" s="82"/>
      <c r="E234" s="8">
        <v>3</v>
      </c>
    </row>
    <row r="235" spans="1:5" ht="24" customHeight="1">
      <c r="A235" s="150" t="s">
        <v>183</v>
      </c>
      <c r="B235" s="150"/>
      <c r="C235" s="150"/>
      <c r="D235" s="39">
        <f>SUM(D222:D234)</f>
        <v>0</v>
      </c>
      <c r="E235" s="9">
        <f>SUM(E222:E234)</f>
        <v>33</v>
      </c>
    </row>
    <row r="236" spans="1:5" ht="80.25" customHeight="1" thickBot="1">
      <c r="A236" s="46" t="s">
        <v>106</v>
      </c>
      <c r="B236" s="151" t="s">
        <v>131</v>
      </c>
      <c r="C236" s="151"/>
      <c r="D236" s="151"/>
    </row>
    <row r="237" spans="1:5" ht="24" customHeight="1">
      <c r="A237" s="137" t="s">
        <v>184</v>
      </c>
      <c r="B237" s="138"/>
      <c r="C237" s="41" t="s">
        <v>152</v>
      </c>
      <c r="D237" s="42" t="s">
        <v>153</v>
      </c>
    </row>
    <row r="238" spans="1:5" ht="24" customHeight="1" thickBot="1">
      <c r="A238" s="139"/>
      <c r="B238" s="140"/>
      <c r="C238" s="52">
        <f>D235</f>
        <v>0</v>
      </c>
      <c r="D238" s="53">
        <f>C238/33*100</f>
        <v>0</v>
      </c>
    </row>
    <row r="239" spans="1:5" ht="15" customHeight="1">
      <c r="A239" s="154"/>
      <c r="B239" s="155"/>
      <c r="C239" s="155"/>
      <c r="D239" s="156"/>
    </row>
    <row r="240" spans="1:5" ht="32.450000000000003" customHeight="1">
      <c r="A240" s="131" t="s">
        <v>163</v>
      </c>
      <c r="B240" s="132"/>
      <c r="C240" s="132"/>
      <c r="D240" s="147"/>
    </row>
    <row r="241" spans="1:5" ht="27" customHeight="1">
      <c r="A241" s="129" t="s">
        <v>412</v>
      </c>
      <c r="B241" s="130"/>
      <c r="C241" s="130"/>
      <c r="D241" s="33" t="s">
        <v>8</v>
      </c>
    </row>
    <row r="242" spans="1:5" ht="27" customHeight="1">
      <c r="A242" s="129" t="s">
        <v>149</v>
      </c>
      <c r="B242" s="130"/>
      <c r="C242" s="130"/>
      <c r="D242" s="34" t="s">
        <v>3</v>
      </c>
    </row>
    <row r="243" spans="1:5" ht="27" customHeight="1">
      <c r="A243" s="113" t="s">
        <v>68</v>
      </c>
      <c r="B243" s="114"/>
      <c r="C243" s="115"/>
      <c r="D243" s="79"/>
      <c r="E243" s="8">
        <v>3</v>
      </c>
    </row>
    <row r="244" spans="1:5" ht="27" customHeight="1">
      <c r="A244" s="113" t="s">
        <v>69</v>
      </c>
      <c r="B244" s="114"/>
      <c r="C244" s="115"/>
      <c r="D244" s="79"/>
      <c r="E244" s="8">
        <v>3</v>
      </c>
    </row>
    <row r="245" spans="1:5" ht="27" customHeight="1">
      <c r="A245" s="113" t="s">
        <v>70</v>
      </c>
      <c r="B245" s="114"/>
      <c r="C245" s="115"/>
      <c r="D245" s="79"/>
      <c r="E245" s="8">
        <v>3</v>
      </c>
    </row>
    <row r="246" spans="1:5" ht="27" customHeight="1">
      <c r="A246" s="113" t="s">
        <v>71</v>
      </c>
      <c r="B246" s="114"/>
      <c r="C246" s="115"/>
      <c r="D246" s="79"/>
      <c r="E246" s="8">
        <v>3</v>
      </c>
    </row>
    <row r="247" spans="1:5" ht="27" customHeight="1">
      <c r="A247" s="113" t="s">
        <v>72</v>
      </c>
      <c r="B247" s="114"/>
      <c r="C247" s="115"/>
      <c r="D247" s="79"/>
      <c r="E247" s="8">
        <v>3</v>
      </c>
    </row>
    <row r="248" spans="1:5" ht="27" customHeight="1">
      <c r="A248" s="113" t="s">
        <v>73</v>
      </c>
      <c r="B248" s="114"/>
      <c r="C248" s="115"/>
      <c r="D248" s="79"/>
      <c r="E248" s="8">
        <v>3</v>
      </c>
    </row>
    <row r="249" spans="1:5" ht="27" customHeight="1">
      <c r="A249" s="113" t="s">
        <v>74</v>
      </c>
      <c r="B249" s="114"/>
      <c r="C249" s="115"/>
      <c r="D249" s="79"/>
      <c r="E249" s="8">
        <v>3</v>
      </c>
    </row>
    <row r="250" spans="1:5" ht="27" customHeight="1">
      <c r="A250" s="113" t="s">
        <v>75</v>
      </c>
      <c r="B250" s="114"/>
      <c r="C250" s="115"/>
      <c r="D250" s="79"/>
      <c r="E250" s="8">
        <v>3</v>
      </c>
    </row>
    <row r="251" spans="1:5" ht="27" customHeight="1">
      <c r="A251" s="113" t="s">
        <v>76</v>
      </c>
      <c r="B251" s="114"/>
      <c r="C251" s="115"/>
      <c r="D251" s="79"/>
      <c r="E251" s="8">
        <v>3</v>
      </c>
    </row>
    <row r="252" spans="1:5" ht="27" customHeight="1">
      <c r="A252" s="126" t="s">
        <v>150</v>
      </c>
      <c r="B252" s="127"/>
      <c r="C252" s="128"/>
      <c r="D252" s="34" t="s">
        <v>3</v>
      </c>
    </row>
    <row r="253" spans="1:5" ht="27" customHeight="1">
      <c r="A253" s="119" t="s">
        <v>496</v>
      </c>
      <c r="B253" s="120"/>
      <c r="C253" s="121"/>
      <c r="D253" s="2"/>
      <c r="E253" s="8">
        <v>3</v>
      </c>
    </row>
    <row r="254" spans="1:5" ht="27" customHeight="1">
      <c r="A254" s="113" t="s">
        <v>77</v>
      </c>
      <c r="B254" s="114"/>
      <c r="C254" s="115"/>
      <c r="D254" s="2"/>
      <c r="E254" s="8">
        <v>3</v>
      </c>
    </row>
    <row r="255" spans="1:5" ht="27" customHeight="1">
      <c r="A255" s="113" t="s">
        <v>78</v>
      </c>
      <c r="B255" s="114"/>
      <c r="C255" s="115"/>
      <c r="D255" s="2"/>
      <c r="E255" s="8">
        <v>3</v>
      </c>
    </row>
    <row r="256" spans="1:5" ht="27" customHeight="1">
      <c r="A256" s="113" t="s">
        <v>79</v>
      </c>
      <c r="B256" s="114"/>
      <c r="C256" s="115"/>
      <c r="D256" s="2"/>
      <c r="E256" s="8">
        <v>3</v>
      </c>
    </row>
    <row r="257" spans="1:5" ht="27" customHeight="1">
      <c r="A257" s="113" t="s">
        <v>80</v>
      </c>
      <c r="B257" s="114"/>
      <c r="C257" s="115"/>
      <c r="D257" s="2"/>
      <c r="E257" s="8">
        <v>3</v>
      </c>
    </row>
    <row r="258" spans="1:5" ht="27" customHeight="1">
      <c r="A258" s="113" t="s">
        <v>81</v>
      </c>
      <c r="B258" s="114"/>
      <c r="C258" s="115"/>
      <c r="D258" s="2"/>
      <c r="E258" s="8">
        <v>3</v>
      </c>
    </row>
    <row r="259" spans="1:5" ht="27" customHeight="1">
      <c r="A259" s="113" t="s">
        <v>82</v>
      </c>
      <c r="B259" s="114"/>
      <c r="C259" s="115"/>
      <c r="D259" s="2"/>
      <c r="E259" s="8">
        <v>3</v>
      </c>
    </row>
    <row r="260" spans="1:5" ht="27" customHeight="1">
      <c r="A260" s="113" t="s">
        <v>83</v>
      </c>
      <c r="B260" s="114"/>
      <c r="C260" s="115"/>
      <c r="D260" s="2"/>
      <c r="E260" s="8">
        <v>3</v>
      </c>
    </row>
    <row r="261" spans="1:5" ht="27" customHeight="1">
      <c r="A261" s="113" t="s">
        <v>84</v>
      </c>
      <c r="B261" s="114"/>
      <c r="C261" s="115"/>
      <c r="D261" s="2"/>
      <c r="E261" s="8">
        <v>3</v>
      </c>
    </row>
    <row r="262" spans="1:5" ht="27" customHeight="1">
      <c r="A262" s="116" t="s">
        <v>382</v>
      </c>
      <c r="B262" s="117"/>
      <c r="C262" s="118"/>
      <c r="D262" s="34" t="s">
        <v>3</v>
      </c>
      <c r="E262" s="8"/>
    </row>
    <row r="263" spans="1:5" ht="27" customHeight="1">
      <c r="A263" s="123" t="s">
        <v>409</v>
      </c>
      <c r="B263" s="124"/>
      <c r="C263" s="125"/>
      <c r="D263" s="2"/>
      <c r="E263" s="8">
        <v>3</v>
      </c>
    </row>
    <row r="264" spans="1:5" ht="27" customHeight="1">
      <c r="A264" s="123" t="s">
        <v>410</v>
      </c>
      <c r="B264" s="124"/>
      <c r="C264" s="125"/>
      <c r="D264" s="2"/>
      <c r="E264" s="8">
        <v>3</v>
      </c>
    </row>
    <row r="265" spans="1:5" ht="27" customHeight="1">
      <c r="A265" s="123" t="s">
        <v>411</v>
      </c>
      <c r="B265" s="124"/>
      <c r="C265" s="125"/>
      <c r="D265" s="2"/>
      <c r="E265" s="8">
        <v>3</v>
      </c>
    </row>
    <row r="266" spans="1:5" ht="27" customHeight="1">
      <c r="A266" s="150" t="s">
        <v>186</v>
      </c>
      <c r="B266" s="150"/>
      <c r="C266" s="150"/>
      <c r="D266" s="39">
        <f>SUM(D243:D265)</f>
        <v>0</v>
      </c>
      <c r="E266" s="9">
        <f>SUM(E243:E265)</f>
        <v>63</v>
      </c>
    </row>
    <row r="267" spans="1:5" ht="81" customHeight="1" thickBot="1">
      <c r="A267" s="40" t="s">
        <v>106</v>
      </c>
      <c r="B267" s="151" t="s">
        <v>131</v>
      </c>
      <c r="C267" s="151"/>
      <c r="D267" s="151"/>
    </row>
    <row r="268" spans="1:5" ht="24" customHeight="1">
      <c r="A268" s="137" t="s">
        <v>187</v>
      </c>
      <c r="B268" s="138"/>
      <c r="C268" s="41" t="s">
        <v>152</v>
      </c>
      <c r="D268" s="42" t="s">
        <v>153</v>
      </c>
    </row>
    <row r="269" spans="1:5" ht="24" customHeight="1" thickBot="1">
      <c r="A269" s="139"/>
      <c r="B269" s="140"/>
      <c r="C269" s="43">
        <f>D266</f>
        <v>0</v>
      </c>
      <c r="D269" s="44">
        <f>C269/63*100</f>
        <v>0</v>
      </c>
    </row>
    <row r="270" spans="1:5" ht="15" customHeight="1">
      <c r="A270" s="275"/>
      <c r="B270" s="276"/>
      <c r="C270" s="276"/>
      <c r="D270" s="277"/>
    </row>
    <row r="271" spans="1:5" ht="36.6" customHeight="1">
      <c r="A271" s="131" t="s">
        <v>180</v>
      </c>
      <c r="B271" s="132"/>
      <c r="C271" s="132"/>
      <c r="D271" s="147"/>
    </row>
    <row r="272" spans="1:5" ht="23.45" customHeight="1">
      <c r="A272" s="129" t="s">
        <v>415</v>
      </c>
      <c r="B272" s="130"/>
      <c r="C272" s="130"/>
      <c r="D272" s="33" t="s">
        <v>8</v>
      </c>
    </row>
    <row r="273" spans="1:5" ht="27" customHeight="1">
      <c r="A273" s="129" t="s">
        <v>164</v>
      </c>
      <c r="B273" s="130"/>
      <c r="C273" s="130"/>
      <c r="D273" s="34" t="s">
        <v>3</v>
      </c>
    </row>
    <row r="274" spans="1:5" ht="27" customHeight="1">
      <c r="A274" s="113" t="s">
        <v>85</v>
      </c>
      <c r="B274" s="114"/>
      <c r="C274" s="115"/>
      <c r="D274" s="79"/>
      <c r="E274" s="8">
        <v>3</v>
      </c>
    </row>
    <row r="275" spans="1:5" ht="27" customHeight="1">
      <c r="A275" s="113" t="s">
        <v>86</v>
      </c>
      <c r="B275" s="114"/>
      <c r="C275" s="115"/>
      <c r="D275" s="79"/>
      <c r="E275" s="8">
        <v>3</v>
      </c>
    </row>
    <row r="276" spans="1:5" ht="27" customHeight="1">
      <c r="A276" s="113" t="s">
        <v>87</v>
      </c>
      <c r="B276" s="114"/>
      <c r="C276" s="115"/>
      <c r="D276" s="79"/>
      <c r="E276" s="8">
        <v>3</v>
      </c>
    </row>
    <row r="277" spans="1:5" ht="27" customHeight="1">
      <c r="A277" s="113" t="s">
        <v>88</v>
      </c>
      <c r="B277" s="114"/>
      <c r="C277" s="115"/>
      <c r="D277" s="79"/>
      <c r="E277" s="8">
        <v>3</v>
      </c>
    </row>
    <row r="278" spans="1:5" ht="27" customHeight="1">
      <c r="A278" s="113" t="s">
        <v>89</v>
      </c>
      <c r="B278" s="114"/>
      <c r="C278" s="115"/>
      <c r="D278" s="79"/>
      <c r="E278" s="8">
        <v>3</v>
      </c>
    </row>
    <row r="279" spans="1:5" ht="27" customHeight="1">
      <c r="A279" s="113" t="s">
        <v>90</v>
      </c>
      <c r="B279" s="114"/>
      <c r="C279" s="115"/>
      <c r="D279" s="79"/>
      <c r="E279" s="8">
        <v>3</v>
      </c>
    </row>
    <row r="280" spans="1:5" ht="27" customHeight="1">
      <c r="A280" s="113" t="s">
        <v>91</v>
      </c>
      <c r="B280" s="114"/>
      <c r="C280" s="115"/>
      <c r="D280" s="79"/>
      <c r="E280" s="8">
        <v>3</v>
      </c>
    </row>
    <row r="281" spans="1:5" ht="27" customHeight="1">
      <c r="A281" s="113" t="s">
        <v>92</v>
      </c>
      <c r="B281" s="114"/>
      <c r="C281" s="115"/>
      <c r="D281" s="79"/>
      <c r="E281" s="8">
        <v>3</v>
      </c>
    </row>
    <row r="282" spans="1:5" ht="27" customHeight="1">
      <c r="A282" s="113" t="s">
        <v>93</v>
      </c>
      <c r="B282" s="114"/>
      <c r="C282" s="115"/>
      <c r="D282" s="79"/>
      <c r="E282" s="8">
        <v>3</v>
      </c>
    </row>
    <row r="283" spans="1:5" ht="27" customHeight="1">
      <c r="A283" s="113" t="s">
        <v>100</v>
      </c>
      <c r="B283" s="114"/>
      <c r="C283" s="115"/>
      <c r="D283" s="79"/>
      <c r="E283" s="8">
        <v>3</v>
      </c>
    </row>
    <row r="284" spans="1:5" ht="27" customHeight="1">
      <c r="A284" s="113" t="s">
        <v>101</v>
      </c>
      <c r="B284" s="114"/>
      <c r="C284" s="115"/>
      <c r="D284" s="79"/>
      <c r="E284" s="8">
        <v>3</v>
      </c>
    </row>
    <row r="285" spans="1:5" ht="27" customHeight="1">
      <c r="A285" s="113" t="s">
        <v>102</v>
      </c>
      <c r="B285" s="114"/>
      <c r="C285" s="115"/>
      <c r="D285" s="79"/>
      <c r="E285" s="8">
        <v>3</v>
      </c>
    </row>
    <row r="286" spans="1:5" ht="27" customHeight="1">
      <c r="A286" s="113" t="s">
        <v>103</v>
      </c>
      <c r="B286" s="114"/>
      <c r="C286" s="115"/>
      <c r="D286" s="79"/>
      <c r="E286" s="8">
        <v>3</v>
      </c>
    </row>
    <row r="287" spans="1:5" ht="27" customHeight="1">
      <c r="A287" s="126" t="s">
        <v>150</v>
      </c>
      <c r="B287" s="127"/>
      <c r="C287" s="128"/>
      <c r="D287" s="34" t="s">
        <v>3</v>
      </c>
    </row>
    <row r="288" spans="1:5" ht="27" customHeight="1">
      <c r="A288" s="113" t="s">
        <v>94</v>
      </c>
      <c r="B288" s="114"/>
      <c r="C288" s="115"/>
      <c r="D288" s="2"/>
      <c r="E288" s="8">
        <v>3</v>
      </c>
    </row>
    <row r="289" spans="1:5" ht="27" customHeight="1">
      <c r="A289" s="113" t="s">
        <v>95</v>
      </c>
      <c r="B289" s="114"/>
      <c r="C289" s="115"/>
      <c r="D289" s="2"/>
      <c r="E289" s="8">
        <v>3</v>
      </c>
    </row>
    <row r="290" spans="1:5" ht="27" customHeight="1">
      <c r="A290" s="113" t="s">
        <v>96</v>
      </c>
      <c r="B290" s="114"/>
      <c r="C290" s="115"/>
      <c r="D290" s="2"/>
      <c r="E290" s="8">
        <v>3</v>
      </c>
    </row>
    <row r="291" spans="1:5" ht="27" customHeight="1">
      <c r="A291" s="113" t="s">
        <v>97</v>
      </c>
      <c r="B291" s="114"/>
      <c r="C291" s="115"/>
      <c r="D291" s="2"/>
      <c r="E291" s="8">
        <v>3</v>
      </c>
    </row>
    <row r="292" spans="1:5" ht="27" customHeight="1">
      <c r="A292" s="113" t="s">
        <v>98</v>
      </c>
      <c r="B292" s="114"/>
      <c r="C292" s="115"/>
      <c r="D292" s="2"/>
      <c r="E292" s="8">
        <v>3</v>
      </c>
    </row>
    <row r="293" spans="1:5" ht="27" customHeight="1">
      <c r="A293" s="113" t="s">
        <v>99</v>
      </c>
      <c r="B293" s="114"/>
      <c r="C293" s="115"/>
      <c r="D293" s="2"/>
      <c r="E293" s="8">
        <v>3</v>
      </c>
    </row>
    <row r="294" spans="1:5" ht="27" customHeight="1">
      <c r="A294" s="116" t="s">
        <v>382</v>
      </c>
      <c r="B294" s="117"/>
      <c r="C294" s="118"/>
      <c r="D294" s="34" t="s">
        <v>3</v>
      </c>
      <c r="E294" s="8"/>
    </row>
    <row r="295" spans="1:5" ht="27" customHeight="1">
      <c r="A295" s="123" t="s">
        <v>413</v>
      </c>
      <c r="B295" s="124"/>
      <c r="C295" s="125"/>
      <c r="D295" s="2"/>
      <c r="E295" s="8">
        <v>3</v>
      </c>
    </row>
    <row r="296" spans="1:5" ht="27" customHeight="1">
      <c r="A296" s="123" t="s">
        <v>414</v>
      </c>
      <c r="B296" s="124"/>
      <c r="C296" s="125"/>
      <c r="D296" s="2"/>
      <c r="E296" s="8">
        <v>3</v>
      </c>
    </row>
    <row r="297" spans="1:5" ht="27" customHeight="1">
      <c r="A297" s="150" t="s">
        <v>188</v>
      </c>
      <c r="B297" s="150"/>
      <c r="C297" s="150"/>
      <c r="D297" s="39">
        <f>SUM(D274:D296)</f>
        <v>0</v>
      </c>
      <c r="E297" s="9">
        <f>SUM(E274:E296)</f>
        <v>63</v>
      </c>
    </row>
    <row r="298" spans="1:5" ht="80.25" customHeight="1" thickBot="1">
      <c r="A298" s="40" t="s">
        <v>106</v>
      </c>
      <c r="B298" s="151" t="s">
        <v>131</v>
      </c>
      <c r="C298" s="151"/>
      <c r="D298" s="151"/>
    </row>
    <row r="299" spans="1:5" ht="24.75" customHeight="1">
      <c r="A299" s="137" t="s">
        <v>189</v>
      </c>
      <c r="B299" s="138"/>
      <c r="C299" s="41" t="s">
        <v>152</v>
      </c>
      <c r="D299" s="42" t="s">
        <v>153</v>
      </c>
    </row>
    <row r="300" spans="1:5" ht="24.75" customHeight="1" thickBot="1">
      <c r="A300" s="139"/>
      <c r="B300" s="140"/>
      <c r="C300" s="52">
        <f>D297</f>
        <v>0</v>
      </c>
      <c r="D300" s="44">
        <f>C300/63*100</f>
        <v>0</v>
      </c>
    </row>
    <row r="301" spans="1:5" ht="15" customHeight="1" thickBot="1">
      <c r="A301" s="198"/>
      <c r="B301" s="182"/>
      <c r="C301" s="182"/>
      <c r="D301" s="183"/>
    </row>
    <row r="302" spans="1:5" ht="15" customHeight="1">
      <c r="A302" s="137" t="s">
        <v>190</v>
      </c>
      <c r="B302" s="138"/>
      <c r="C302" s="41" t="s">
        <v>176</v>
      </c>
      <c r="D302" s="47" t="s">
        <v>177</v>
      </c>
    </row>
    <row r="303" spans="1:5" ht="51" customHeight="1" thickBot="1">
      <c r="A303" s="139"/>
      <c r="B303" s="140"/>
      <c r="C303" s="54">
        <f>C217+C238+C269+C300</f>
        <v>0</v>
      </c>
      <c r="D303" s="49">
        <f>C303/189*100</f>
        <v>0</v>
      </c>
      <c r="E303" s="9">
        <f>E214+E235+E266+E297</f>
        <v>189</v>
      </c>
    </row>
    <row r="304" spans="1:5" ht="15" customHeight="1" thickBot="1">
      <c r="A304" s="198"/>
      <c r="B304" s="182"/>
      <c r="C304" s="182"/>
      <c r="D304" s="183"/>
    </row>
    <row r="305" spans="1:5" ht="16.350000000000001" customHeight="1">
      <c r="A305" s="161" t="s">
        <v>510</v>
      </c>
      <c r="B305" s="161"/>
      <c r="C305" s="161"/>
      <c r="D305" s="161"/>
    </row>
    <row r="306" spans="1:5" ht="54" customHeight="1">
      <c r="A306" s="119" t="s">
        <v>497</v>
      </c>
      <c r="B306" s="120"/>
      <c r="C306" s="120"/>
      <c r="D306" s="165"/>
    </row>
    <row r="307" spans="1:5" ht="27" customHeight="1">
      <c r="A307" s="166" t="s">
        <v>516</v>
      </c>
      <c r="B307" s="167"/>
      <c r="C307" s="168"/>
      <c r="D307" s="104" t="s">
        <v>8</v>
      </c>
    </row>
    <row r="308" spans="1:5" ht="27" customHeight="1">
      <c r="A308" s="166" t="s">
        <v>164</v>
      </c>
      <c r="B308" s="167"/>
      <c r="C308" s="168"/>
      <c r="D308" s="105" t="s">
        <v>3</v>
      </c>
    </row>
    <row r="309" spans="1:5" ht="27" customHeight="1">
      <c r="A309" s="119" t="s">
        <v>498</v>
      </c>
      <c r="B309" s="120"/>
      <c r="C309" s="121"/>
      <c r="D309" s="102"/>
      <c r="E309" s="8">
        <v>3</v>
      </c>
    </row>
    <row r="310" spans="1:5" ht="27" customHeight="1">
      <c r="A310" s="119" t="s">
        <v>499</v>
      </c>
      <c r="B310" s="120"/>
      <c r="C310" s="121"/>
      <c r="D310" s="102"/>
      <c r="E310" s="8">
        <v>3</v>
      </c>
    </row>
    <row r="311" spans="1:5" ht="27" customHeight="1">
      <c r="A311" s="119" t="s">
        <v>500</v>
      </c>
      <c r="B311" s="120"/>
      <c r="C311" s="121"/>
      <c r="D311" s="102"/>
      <c r="E311" s="8">
        <v>3</v>
      </c>
    </row>
    <row r="312" spans="1:5" ht="27" customHeight="1">
      <c r="A312" s="166" t="s">
        <v>150</v>
      </c>
      <c r="B312" s="167"/>
      <c r="C312" s="168"/>
      <c r="D312" s="105" t="s">
        <v>3</v>
      </c>
    </row>
    <row r="313" spans="1:5" ht="27" customHeight="1">
      <c r="A313" s="119" t="s">
        <v>501</v>
      </c>
      <c r="B313" s="120"/>
      <c r="C313" s="121"/>
      <c r="D313" s="2"/>
      <c r="E313" s="8">
        <v>3</v>
      </c>
    </row>
    <row r="314" spans="1:5" ht="27" customHeight="1">
      <c r="A314" s="119" t="s">
        <v>502</v>
      </c>
      <c r="B314" s="120"/>
      <c r="C314" s="121"/>
      <c r="D314" s="2"/>
      <c r="E314" s="8">
        <v>3</v>
      </c>
    </row>
    <row r="315" spans="1:5" ht="27" customHeight="1">
      <c r="A315" s="119" t="s">
        <v>503</v>
      </c>
      <c r="B315" s="120"/>
      <c r="C315" s="121"/>
      <c r="D315" s="2"/>
      <c r="E315" s="8">
        <v>3</v>
      </c>
    </row>
    <row r="316" spans="1:5" ht="27" customHeight="1">
      <c r="A316" s="119" t="s">
        <v>504</v>
      </c>
      <c r="B316" s="120"/>
      <c r="C316" s="121"/>
      <c r="D316" s="2"/>
      <c r="E316" s="8">
        <v>3</v>
      </c>
    </row>
    <row r="317" spans="1:5" ht="27" customHeight="1">
      <c r="A317" s="162" t="s">
        <v>382</v>
      </c>
      <c r="B317" s="163"/>
      <c r="C317" s="164"/>
      <c r="D317" s="105" t="s">
        <v>3</v>
      </c>
      <c r="E317" s="8"/>
    </row>
    <row r="318" spans="1:5" ht="27" customHeight="1">
      <c r="A318" s="119" t="s">
        <v>505</v>
      </c>
      <c r="B318" s="120"/>
      <c r="C318" s="121"/>
      <c r="D318" s="103"/>
      <c r="E318" s="8">
        <v>3</v>
      </c>
    </row>
    <row r="319" spans="1:5" ht="27" customHeight="1">
      <c r="A319" s="119" t="s">
        <v>506</v>
      </c>
      <c r="B319" s="120"/>
      <c r="C319" s="121"/>
      <c r="D319" s="103"/>
      <c r="E319" s="8">
        <v>3</v>
      </c>
    </row>
    <row r="320" spans="1:5" ht="27" customHeight="1">
      <c r="A320" s="119" t="s">
        <v>507</v>
      </c>
      <c r="B320" s="120"/>
      <c r="C320" s="121"/>
      <c r="D320" s="103"/>
      <c r="E320" s="8">
        <v>3</v>
      </c>
    </row>
    <row r="321" spans="1:1008" ht="27" customHeight="1">
      <c r="A321" s="119" t="s">
        <v>508</v>
      </c>
      <c r="B321" s="120"/>
      <c r="C321" s="121"/>
      <c r="D321" s="103"/>
      <c r="E321" s="8">
        <v>3</v>
      </c>
    </row>
    <row r="322" spans="1:1008" ht="27" customHeight="1">
      <c r="A322" s="119" t="s">
        <v>509</v>
      </c>
      <c r="B322" s="120"/>
      <c r="C322" s="121"/>
      <c r="D322" s="103"/>
      <c r="E322" s="8">
        <v>3</v>
      </c>
    </row>
    <row r="323" spans="1:1008" customFormat="1" ht="27" customHeight="1">
      <c r="A323" s="150" t="s">
        <v>191</v>
      </c>
      <c r="B323" s="150"/>
      <c r="C323" s="150"/>
      <c r="D323" s="39">
        <f>SUM(D309:D322)</f>
        <v>0</v>
      </c>
      <c r="E323" s="8">
        <f>SUM(E309:E322)</f>
        <v>36</v>
      </c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  <c r="IW323" s="55"/>
      <c r="IX323" s="55"/>
      <c r="IY323" s="55"/>
      <c r="IZ323" s="55"/>
      <c r="JA323" s="55"/>
      <c r="JB323" s="55"/>
      <c r="JC323" s="55"/>
      <c r="JD323" s="55"/>
      <c r="JE323" s="55"/>
      <c r="JF323" s="55"/>
      <c r="JG323" s="55"/>
      <c r="JH323" s="55"/>
      <c r="JI323" s="55"/>
      <c r="JJ323" s="55"/>
      <c r="JK323" s="55"/>
      <c r="JL323" s="55"/>
      <c r="JM323" s="55"/>
      <c r="JN323" s="55"/>
      <c r="JO323" s="55"/>
      <c r="JP323" s="55"/>
      <c r="JQ323" s="55"/>
      <c r="JR323" s="55"/>
      <c r="JS323" s="55"/>
      <c r="JT323" s="55"/>
      <c r="JU323" s="55"/>
      <c r="JV323" s="55"/>
      <c r="JW323" s="55"/>
      <c r="JX323" s="55"/>
      <c r="JY323" s="55"/>
      <c r="JZ323" s="55"/>
      <c r="KA323" s="55"/>
      <c r="KB323" s="55"/>
      <c r="KC323" s="55"/>
      <c r="KD323" s="55"/>
      <c r="KE323" s="55"/>
      <c r="KF323" s="55"/>
      <c r="KG323" s="55"/>
      <c r="KH323" s="55"/>
      <c r="KI323" s="55"/>
      <c r="KJ323" s="55"/>
      <c r="KK323" s="55"/>
      <c r="KL323" s="55"/>
      <c r="KM323" s="55"/>
      <c r="KN323" s="55"/>
      <c r="KO323" s="55"/>
      <c r="KP323" s="55"/>
      <c r="KQ323" s="55"/>
      <c r="KR323" s="55"/>
      <c r="KS323" s="55"/>
      <c r="KT323" s="55"/>
      <c r="KU323" s="55"/>
      <c r="KV323" s="55"/>
      <c r="KW323" s="55"/>
      <c r="KX323" s="55"/>
      <c r="KY323" s="55"/>
      <c r="KZ323" s="55"/>
      <c r="LA323" s="55"/>
      <c r="LB323" s="55"/>
      <c r="LC323" s="55"/>
      <c r="LD323" s="55"/>
      <c r="LE323" s="55"/>
      <c r="LF323" s="55"/>
      <c r="LG323" s="55"/>
      <c r="LH323" s="55"/>
      <c r="LI323" s="55"/>
      <c r="LJ323" s="55"/>
      <c r="LK323" s="55"/>
      <c r="LL323" s="55"/>
      <c r="LM323" s="55"/>
      <c r="LN323" s="55"/>
      <c r="LO323" s="55"/>
      <c r="LP323" s="55"/>
      <c r="LQ323" s="55"/>
      <c r="LR323" s="55"/>
      <c r="LS323" s="55"/>
      <c r="LT323" s="55"/>
      <c r="LU323" s="55"/>
      <c r="LV323" s="55"/>
      <c r="LW323" s="55"/>
      <c r="LX323" s="55"/>
      <c r="LY323" s="55"/>
      <c r="LZ323" s="55"/>
      <c r="MA323" s="55"/>
      <c r="MB323" s="55"/>
      <c r="MC323" s="55"/>
      <c r="MD323" s="55"/>
      <c r="ME323" s="55"/>
      <c r="MF323" s="55"/>
      <c r="MG323" s="55"/>
      <c r="MH323" s="55"/>
      <c r="MI323" s="55"/>
      <c r="MJ323" s="55"/>
      <c r="MK323" s="55"/>
      <c r="ML323" s="55"/>
      <c r="MM323" s="55"/>
      <c r="MN323" s="55"/>
      <c r="MO323" s="55"/>
      <c r="MP323" s="55"/>
      <c r="MQ323" s="55"/>
      <c r="MR323" s="55"/>
      <c r="MS323" s="55"/>
      <c r="MT323" s="55"/>
      <c r="MU323" s="55"/>
      <c r="MV323" s="55"/>
      <c r="MW323" s="55"/>
      <c r="MX323" s="55"/>
      <c r="MY323" s="55"/>
      <c r="MZ323" s="55"/>
      <c r="NA323" s="55"/>
      <c r="NB323" s="55"/>
      <c r="NC323" s="55"/>
      <c r="ND323" s="55"/>
      <c r="NE323" s="55"/>
      <c r="NF323" s="55"/>
      <c r="NG323" s="55"/>
      <c r="NH323" s="55"/>
      <c r="NI323" s="55"/>
      <c r="NJ323" s="55"/>
      <c r="NK323" s="55"/>
      <c r="NL323" s="55"/>
      <c r="NM323" s="55"/>
      <c r="NN323" s="55"/>
      <c r="NO323" s="55"/>
      <c r="NP323" s="55"/>
      <c r="NQ323" s="55"/>
      <c r="NR323" s="55"/>
      <c r="NS323" s="55"/>
      <c r="NT323" s="55"/>
      <c r="NU323" s="55"/>
      <c r="NV323" s="55"/>
      <c r="NW323" s="55"/>
      <c r="NX323" s="55"/>
      <c r="NY323" s="55"/>
      <c r="NZ323" s="55"/>
      <c r="OA323" s="55"/>
      <c r="OB323" s="55"/>
      <c r="OC323" s="55"/>
      <c r="OD323" s="55"/>
      <c r="OE323" s="55"/>
      <c r="OF323" s="55"/>
      <c r="OG323" s="55"/>
      <c r="OH323" s="55"/>
      <c r="OI323" s="55"/>
      <c r="OJ323" s="55"/>
      <c r="OK323" s="55"/>
      <c r="OL323" s="55"/>
      <c r="OM323" s="55"/>
      <c r="ON323" s="55"/>
      <c r="OO323" s="55"/>
      <c r="OP323" s="55"/>
      <c r="OQ323" s="55"/>
      <c r="OR323" s="55"/>
      <c r="OS323" s="55"/>
      <c r="OT323" s="55"/>
      <c r="OU323" s="55"/>
      <c r="OV323" s="55"/>
      <c r="OW323" s="55"/>
      <c r="OX323" s="55"/>
      <c r="OY323" s="55"/>
      <c r="OZ323" s="55"/>
      <c r="PA323" s="55"/>
      <c r="PB323" s="55"/>
      <c r="PC323" s="55"/>
      <c r="PD323" s="55"/>
      <c r="PE323" s="55"/>
      <c r="PF323" s="55"/>
      <c r="PG323" s="55"/>
      <c r="PH323" s="55"/>
      <c r="PI323" s="55"/>
      <c r="PJ323" s="55"/>
      <c r="PK323" s="55"/>
      <c r="PL323" s="55"/>
      <c r="PM323" s="55"/>
      <c r="PN323" s="55"/>
      <c r="PO323" s="55"/>
      <c r="PP323" s="55"/>
      <c r="PQ323" s="55"/>
      <c r="PR323" s="55"/>
      <c r="PS323" s="55"/>
      <c r="PT323" s="55"/>
      <c r="PU323" s="55"/>
      <c r="PV323" s="55"/>
      <c r="PW323" s="55"/>
      <c r="PX323" s="55"/>
      <c r="PY323" s="55"/>
      <c r="PZ323" s="55"/>
      <c r="QA323" s="55"/>
      <c r="QB323" s="55"/>
      <c r="QC323" s="55"/>
      <c r="QD323" s="55"/>
      <c r="QE323" s="55"/>
      <c r="QF323" s="55"/>
      <c r="QG323" s="55"/>
      <c r="QH323" s="55"/>
      <c r="QI323" s="55"/>
      <c r="QJ323" s="55"/>
      <c r="QK323" s="55"/>
      <c r="QL323" s="55"/>
      <c r="QM323" s="55"/>
      <c r="QN323" s="55"/>
      <c r="QO323" s="55"/>
      <c r="QP323" s="55"/>
      <c r="QQ323" s="55"/>
      <c r="QR323" s="55"/>
      <c r="QS323" s="55"/>
      <c r="QT323" s="55"/>
      <c r="QU323" s="55"/>
      <c r="QV323" s="55"/>
      <c r="QW323" s="55"/>
      <c r="QX323" s="55"/>
      <c r="QY323" s="55"/>
      <c r="QZ323" s="55"/>
      <c r="RA323" s="55"/>
      <c r="RB323" s="55"/>
      <c r="RC323" s="55"/>
      <c r="RD323" s="55"/>
      <c r="RE323" s="55"/>
      <c r="RF323" s="55"/>
      <c r="RG323" s="55"/>
      <c r="RH323" s="55"/>
      <c r="RI323" s="55"/>
      <c r="RJ323" s="55"/>
      <c r="RK323" s="55"/>
      <c r="RL323" s="55"/>
      <c r="RM323" s="55"/>
      <c r="RN323" s="55"/>
      <c r="RO323" s="55"/>
      <c r="RP323" s="55"/>
      <c r="RQ323" s="55"/>
      <c r="RR323" s="55"/>
      <c r="RS323" s="55"/>
      <c r="RT323" s="55"/>
      <c r="RU323" s="55"/>
      <c r="RV323" s="55"/>
      <c r="RW323" s="55"/>
      <c r="RX323" s="55"/>
      <c r="RY323" s="55"/>
      <c r="RZ323" s="55"/>
      <c r="SA323" s="55"/>
      <c r="SB323" s="55"/>
      <c r="SC323" s="55"/>
      <c r="SD323" s="55"/>
      <c r="SE323" s="55"/>
      <c r="SF323" s="55"/>
      <c r="SG323" s="55"/>
      <c r="SH323" s="55"/>
      <c r="SI323" s="55"/>
      <c r="SJ323" s="55"/>
      <c r="SK323" s="55"/>
      <c r="SL323" s="55"/>
      <c r="SM323" s="55"/>
      <c r="SN323" s="55"/>
      <c r="SO323" s="55"/>
      <c r="SP323" s="55"/>
      <c r="SQ323" s="55"/>
      <c r="SR323" s="55"/>
      <c r="SS323" s="55"/>
      <c r="ST323" s="55"/>
      <c r="SU323" s="55"/>
      <c r="SV323" s="55"/>
      <c r="SW323" s="55"/>
      <c r="SX323" s="55"/>
      <c r="SY323" s="55"/>
      <c r="SZ323" s="55"/>
      <c r="TA323" s="55"/>
      <c r="TB323" s="55"/>
      <c r="TC323" s="55"/>
      <c r="TD323" s="55"/>
      <c r="TE323" s="55"/>
      <c r="TF323" s="55"/>
      <c r="TG323" s="55"/>
      <c r="TH323" s="55"/>
      <c r="TI323" s="55"/>
      <c r="TJ323" s="55"/>
      <c r="TK323" s="55"/>
      <c r="TL323" s="55"/>
      <c r="TM323" s="55"/>
      <c r="TN323" s="55"/>
      <c r="TO323" s="55"/>
      <c r="TP323" s="55"/>
      <c r="TQ323" s="55"/>
      <c r="TR323" s="55"/>
      <c r="TS323" s="55"/>
      <c r="TT323" s="55"/>
      <c r="TU323" s="55"/>
      <c r="TV323" s="55"/>
      <c r="TW323" s="55"/>
      <c r="TX323" s="55"/>
      <c r="TY323" s="55"/>
      <c r="TZ323" s="55"/>
      <c r="UA323" s="55"/>
      <c r="UB323" s="55"/>
      <c r="UC323" s="55"/>
      <c r="UD323" s="55"/>
      <c r="UE323" s="55"/>
      <c r="UF323" s="55"/>
      <c r="UG323" s="55"/>
      <c r="UH323" s="55"/>
      <c r="UI323" s="55"/>
      <c r="UJ323" s="55"/>
      <c r="UK323" s="55"/>
      <c r="UL323" s="55"/>
      <c r="UM323" s="55"/>
      <c r="UN323" s="55"/>
      <c r="UO323" s="55"/>
      <c r="UP323" s="55"/>
      <c r="UQ323" s="55"/>
      <c r="UR323" s="55"/>
      <c r="US323" s="55"/>
      <c r="UT323" s="55"/>
      <c r="UU323" s="55"/>
      <c r="UV323" s="55"/>
      <c r="UW323" s="55"/>
      <c r="UX323" s="55"/>
      <c r="UY323" s="55"/>
      <c r="UZ323" s="55"/>
      <c r="VA323" s="55"/>
      <c r="VB323" s="55"/>
      <c r="VC323" s="55"/>
      <c r="VD323" s="55"/>
      <c r="VE323" s="55"/>
      <c r="VF323" s="55"/>
      <c r="VG323" s="55"/>
      <c r="VH323" s="55"/>
      <c r="VI323" s="55"/>
      <c r="VJ323" s="55"/>
      <c r="VK323" s="55"/>
      <c r="VL323" s="55"/>
      <c r="VM323" s="55"/>
      <c r="VN323" s="55"/>
      <c r="VO323" s="55"/>
      <c r="VP323" s="55"/>
      <c r="VQ323" s="55"/>
      <c r="VR323" s="55"/>
      <c r="VS323" s="55"/>
      <c r="VT323" s="55"/>
      <c r="VU323" s="55"/>
      <c r="VV323" s="55"/>
      <c r="VW323" s="55"/>
      <c r="VX323" s="55"/>
      <c r="VY323" s="55"/>
      <c r="VZ323" s="55"/>
      <c r="WA323" s="55"/>
      <c r="WB323" s="55"/>
      <c r="WC323" s="55"/>
      <c r="WD323" s="55"/>
      <c r="WE323" s="55"/>
      <c r="WF323" s="55"/>
      <c r="WG323" s="55"/>
      <c r="WH323" s="55"/>
      <c r="WI323" s="55"/>
      <c r="WJ323" s="55"/>
      <c r="WK323" s="55"/>
      <c r="WL323" s="55"/>
      <c r="WM323" s="55"/>
      <c r="WN323" s="55"/>
      <c r="WO323" s="55"/>
      <c r="WP323" s="55"/>
      <c r="WQ323" s="55"/>
      <c r="WR323" s="55"/>
      <c r="WS323" s="55"/>
      <c r="WT323" s="55"/>
      <c r="WU323" s="55"/>
      <c r="WV323" s="55"/>
      <c r="WW323" s="55"/>
      <c r="WX323" s="55"/>
      <c r="WY323" s="55"/>
      <c r="WZ323" s="55"/>
      <c r="XA323" s="55"/>
      <c r="XB323" s="55"/>
      <c r="XC323" s="55"/>
      <c r="XD323" s="55"/>
      <c r="XE323" s="55"/>
      <c r="XF323" s="55"/>
      <c r="XG323" s="55"/>
      <c r="XH323" s="55"/>
      <c r="XI323" s="55"/>
      <c r="XJ323" s="55"/>
      <c r="XK323" s="55"/>
      <c r="XL323" s="55"/>
      <c r="XM323" s="55"/>
      <c r="XN323" s="55"/>
      <c r="XO323" s="55"/>
      <c r="XP323" s="55"/>
      <c r="XQ323" s="55"/>
      <c r="XR323" s="55"/>
      <c r="XS323" s="55"/>
      <c r="XT323" s="55"/>
      <c r="XU323" s="55"/>
      <c r="XV323" s="55"/>
      <c r="XW323" s="55"/>
      <c r="XX323" s="55"/>
      <c r="XY323" s="55"/>
      <c r="XZ323" s="55"/>
      <c r="YA323" s="55"/>
      <c r="YB323" s="55"/>
      <c r="YC323" s="55"/>
      <c r="YD323" s="55"/>
      <c r="YE323" s="55"/>
      <c r="YF323" s="55"/>
      <c r="YG323" s="55"/>
      <c r="YH323" s="55"/>
      <c r="YI323" s="55"/>
      <c r="YJ323" s="55"/>
      <c r="YK323" s="55"/>
      <c r="YL323" s="55"/>
      <c r="YM323" s="55"/>
      <c r="YN323" s="55"/>
      <c r="YO323" s="55"/>
      <c r="YP323" s="55"/>
      <c r="YQ323" s="55"/>
      <c r="YR323" s="55"/>
      <c r="YS323" s="55"/>
      <c r="YT323" s="55"/>
      <c r="YU323" s="55"/>
      <c r="YV323" s="55"/>
      <c r="YW323" s="55"/>
      <c r="YX323" s="55"/>
      <c r="YY323" s="55"/>
      <c r="YZ323" s="55"/>
      <c r="ZA323" s="55"/>
      <c r="ZB323" s="55"/>
      <c r="ZC323" s="55"/>
      <c r="ZD323" s="55"/>
      <c r="ZE323" s="55"/>
      <c r="ZF323" s="55"/>
      <c r="ZG323" s="55"/>
      <c r="ZH323" s="55"/>
      <c r="ZI323" s="55"/>
      <c r="ZJ323" s="55"/>
      <c r="ZK323" s="55"/>
      <c r="ZL323" s="55"/>
      <c r="ZM323" s="55"/>
      <c r="ZN323" s="55"/>
      <c r="ZO323" s="55"/>
      <c r="ZP323" s="55"/>
      <c r="ZQ323" s="55"/>
      <c r="ZR323" s="55"/>
      <c r="ZS323" s="55"/>
      <c r="ZT323" s="55"/>
      <c r="ZU323" s="55"/>
      <c r="ZV323" s="55"/>
      <c r="ZW323" s="55"/>
      <c r="ZX323" s="55"/>
      <c r="ZY323" s="55"/>
      <c r="ZZ323" s="55"/>
      <c r="AAA323" s="55"/>
      <c r="AAB323" s="55"/>
      <c r="AAC323" s="55"/>
      <c r="AAD323" s="55"/>
      <c r="AAE323" s="55"/>
      <c r="AAF323" s="55"/>
      <c r="AAG323" s="55"/>
      <c r="AAH323" s="55"/>
      <c r="AAI323" s="55"/>
      <c r="AAJ323" s="55"/>
      <c r="AAK323" s="55"/>
      <c r="AAL323" s="55"/>
      <c r="AAM323" s="55"/>
      <c r="AAN323" s="55"/>
      <c r="AAO323" s="55"/>
      <c r="AAP323" s="55"/>
      <c r="AAQ323" s="55"/>
      <c r="AAR323" s="55"/>
      <c r="AAS323" s="55"/>
      <c r="AAT323" s="55"/>
      <c r="AAU323" s="55"/>
      <c r="AAV323" s="55"/>
      <c r="AAW323" s="55"/>
      <c r="AAX323" s="55"/>
      <c r="AAY323" s="55"/>
      <c r="AAZ323" s="55"/>
      <c r="ABA323" s="55"/>
      <c r="ABB323" s="55"/>
      <c r="ABC323" s="55"/>
      <c r="ABD323" s="55"/>
      <c r="ABE323" s="55"/>
      <c r="ABF323" s="55"/>
      <c r="ABG323" s="55"/>
      <c r="ABH323" s="55"/>
      <c r="ABI323" s="55"/>
      <c r="ABJ323" s="55"/>
      <c r="ABK323" s="55"/>
      <c r="ABL323" s="55"/>
      <c r="ABM323" s="55"/>
      <c r="ABN323" s="55"/>
      <c r="ABO323" s="55"/>
      <c r="ABP323" s="55"/>
      <c r="ABQ323" s="55"/>
      <c r="ABR323" s="55"/>
      <c r="ABS323" s="55"/>
      <c r="ABT323" s="55"/>
      <c r="ABU323" s="55"/>
      <c r="ABV323" s="55"/>
      <c r="ABW323" s="55"/>
      <c r="ABX323" s="55"/>
      <c r="ABY323" s="55"/>
      <c r="ABZ323" s="55"/>
      <c r="ACA323" s="55"/>
      <c r="ACB323" s="55"/>
      <c r="ACC323" s="55"/>
      <c r="ACD323" s="55"/>
      <c r="ACE323" s="55"/>
      <c r="ACF323" s="55"/>
      <c r="ACG323" s="55"/>
      <c r="ACH323" s="55"/>
      <c r="ACI323" s="55"/>
      <c r="ACJ323" s="55"/>
      <c r="ACK323" s="55"/>
      <c r="ACL323" s="55"/>
      <c r="ACM323" s="55"/>
      <c r="ACN323" s="55"/>
      <c r="ACO323" s="55"/>
      <c r="ACP323" s="55"/>
      <c r="ACQ323" s="55"/>
      <c r="ACR323" s="55"/>
      <c r="ACS323" s="55"/>
      <c r="ACT323" s="55"/>
      <c r="ACU323" s="55"/>
      <c r="ACV323" s="55"/>
      <c r="ACW323" s="55"/>
      <c r="ACX323" s="55"/>
      <c r="ACY323" s="55"/>
      <c r="ACZ323" s="55"/>
      <c r="ADA323" s="55"/>
      <c r="ADB323" s="55"/>
      <c r="ADC323" s="55"/>
      <c r="ADD323" s="55"/>
      <c r="ADE323" s="55"/>
      <c r="ADF323" s="55"/>
      <c r="ADG323" s="55"/>
      <c r="ADH323" s="55"/>
      <c r="ADI323" s="55"/>
      <c r="ADJ323" s="55"/>
      <c r="ADK323" s="55"/>
      <c r="ADL323" s="55"/>
      <c r="ADM323" s="55"/>
      <c r="ADN323" s="55"/>
      <c r="ADO323" s="55"/>
      <c r="ADP323" s="55"/>
      <c r="ADQ323" s="55"/>
      <c r="ADR323" s="55"/>
      <c r="ADS323" s="55"/>
      <c r="ADT323" s="55"/>
      <c r="ADU323" s="55"/>
      <c r="ADV323" s="55"/>
      <c r="ADW323" s="55"/>
      <c r="ADX323" s="55"/>
      <c r="ADY323" s="55"/>
      <c r="ADZ323" s="55"/>
      <c r="AEA323" s="55"/>
      <c r="AEB323" s="55"/>
      <c r="AEC323" s="55"/>
      <c r="AED323" s="55"/>
      <c r="AEE323" s="55"/>
      <c r="AEF323" s="55"/>
      <c r="AEG323" s="55"/>
      <c r="AEH323" s="55"/>
      <c r="AEI323" s="55"/>
      <c r="AEJ323" s="55"/>
      <c r="AEK323" s="55"/>
      <c r="AEL323" s="55"/>
      <c r="AEM323" s="55"/>
      <c r="AEN323" s="55"/>
      <c r="AEO323" s="55"/>
      <c r="AEP323" s="55"/>
      <c r="AEQ323" s="55"/>
      <c r="AER323" s="55"/>
      <c r="AES323" s="55"/>
      <c r="AET323" s="55"/>
      <c r="AEU323" s="55"/>
      <c r="AEV323" s="55"/>
      <c r="AEW323" s="55"/>
      <c r="AEX323" s="55"/>
      <c r="AEY323" s="55"/>
      <c r="AEZ323" s="55"/>
      <c r="AFA323" s="55"/>
      <c r="AFB323" s="55"/>
      <c r="AFC323" s="55"/>
      <c r="AFD323" s="55"/>
      <c r="AFE323" s="55"/>
      <c r="AFF323" s="55"/>
      <c r="AFG323" s="55"/>
      <c r="AFH323" s="55"/>
      <c r="AFI323" s="55"/>
      <c r="AFJ323" s="55"/>
      <c r="AFK323" s="55"/>
      <c r="AFL323" s="55"/>
      <c r="AFM323" s="55"/>
      <c r="AFN323" s="55"/>
      <c r="AFO323" s="55"/>
      <c r="AFP323" s="55"/>
      <c r="AFQ323" s="55"/>
      <c r="AFR323" s="55"/>
      <c r="AFS323" s="55"/>
      <c r="AFT323" s="55"/>
      <c r="AFU323" s="55"/>
      <c r="AFV323" s="55"/>
      <c r="AFW323" s="55"/>
      <c r="AFX323" s="55"/>
      <c r="AFY323" s="55"/>
      <c r="AFZ323" s="55"/>
      <c r="AGA323" s="55"/>
      <c r="AGB323" s="55"/>
      <c r="AGC323" s="55"/>
      <c r="AGD323" s="55"/>
      <c r="AGE323" s="55"/>
      <c r="AGF323" s="55"/>
      <c r="AGG323" s="55"/>
      <c r="AGH323" s="55"/>
      <c r="AGI323" s="55"/>
      <c r="AGJ323" s="55"/>
      <c r="AGK323" s="55"/>
      <c r="AGL323" s="55"/>
      <c r="AGM323" s="55"/>
      <c r="AGN323" s="55"/>
      <c r="AGO323" s="55"/>
      <c r="AGP323" s="55"/>
      <c r="AGQ323" s="55"/>
      <c r="AGR323" s="55"/>
      <c r="AGS323" s="55"/>
      <c r="AGT323" s="55"/>
      <c r="AGU323" s="55"/>
      <c r="AGV323" s="55"/>
      <c r="AGW323" s="55"/>
      <c r="AGX323" s="55"/>
      <c r="AGY323" s="55"/>
      <c r="AGZ323" s="55"/>
      <c r="AHA323" s="55"/>
      <c r="AHB323" s="55"/>
      <c r="AHC323" s="55"/>
      <c r="AHD323" s="55"/>
      <c r="AHE323" s="55"/>
      <c r="AHF323" s="55"/>
      <c r="AHG323" s="55"/>
      <c r="AHH323" s="55"/>
      <c r="AHI323" s="55"/>
      <c r="AHJ323" s="55"/>
      <c r="AHK323" s="55"/>
      <c r="AHL323" s="55"/>
      <c r="AHM323" s="55"/>
      <c r="AHN323" s="55"/>
      <c r="AHO323" s="55"/>
      <c r="AHP323" s="55"/>
      <c r="AHQ323" s="55"/>
      <c r="AHR323" s="55"/>
      <c r="AHS323" s="55"/>
      <c r="AHT323" s="55"/>
      <c r="AHU323" s="55"/>
      <c r="AHV323" s="55"/>
      <c r="AHW323" s="55"/>
      <c r="AHX323" s="55"/>
      <c r="AHY323" s="55"/>
      <c r="AHZ323" s="55"/>
      <c r="AIA323" s="55"/>
      <c r="AIB323" s="55"/>
      <c r="AIC323" s="55"/>
      <c r="AID323" s="55"/>
      <c r="AIE323" s="55"/>
      <c r="AIF323" s="55"/>
      <c r="AIG323" s="55"/>
      <c r="AIH323" s="55"/>
      <c r="AII323" s="55"/>
      <c r="AIJ323" s="55"/>
      <c r="AIK323" s="55"/>
      <c r="AIL323" s="55"/>
      <c r="AIM323" s="55"/>
      <c r="AIN323" s="55"/>
      <c r="AIO323" s="55"/>
      <c r="AIP323" s="55"/>
      <c r="AIQ323" s="55"/>
      <c r="AIR323" s="55"/>
      <c r="AIS323" s="55"/>
      <c r="AIT323" s="55"/>
      <c r="AIU323" s="55"/>
      <c r="AIV323" s="55"/>
      <c r="AIW323" s="55"/>
      <c r="AIX323" s="55"/>
      <c r="AIY323" s="55"/>
      <c r="AIZ323" s="55"/>
      <c r="AJA323" s="55"/>
      <c r="AJB323" s="55"/>
      <c r="AJC323" s="55"/>
      <c r="AJD323" s="55"/>
      <c r="AJE323" s="55"/>
      <c r="AJF323" s="55"/>
      <c r="AJG323" s="55"/>
      <c r="AJH323" s="55"/>
      <c r="AJI323" s="55"/>
      <c r="AJJ323" s="55"/>
      <c r="AJK323" s="55"/>
      <c r="AJL323" s="55"/>
      <c r="AJM323" s="55"/>
      <c r="AJN323" s="55"/>
      <c r="AJO323" s="55"/>
      <c r="AJP323" s="55"/>
      <c r="AJQ323" s="55"/>
      <c r="AJR323" s="55"/>
      <c r="AJS323" s="55"/>
      <c r="AJT323" s="55"/>
      <c r="AJU323" s="55"/>
      <c r="AJV323" s="55"/>
      <c r="AJW323" s="55"/>
      <c r="AJX323" s="55"/>
      <c r="AJY323" s="55"/>
      <c r="AJZ323" s="55"/>
      <c r="AKA323" s="55"/>
      <c r="AKB323" s="55"/>
      <c r="AKC323" s="55"/>
      <c r="AKD323" s="55"/>
      <c r="AKE323" s="55"/>
      <c r="AKF323" s="55"/>
      <c r="AKG323" s="55"/>
      <c r="AKH323" s="55"/>
      <c r="AKI323" s="55"/>
      <c r="AKJ323" s="55"/>
      <c r="AKK323" s="55"/>
      <c r="AKL323" s="55"/>
      <c r="AKM323" s="55"/>
      <c r="AKN323" s="55"/>
      <c r="AKO323" s="55"/>
      <c r="AKP323" s="55"/>
      <c r="AKQ323" s="55"/>
      <c r="AKR323" s="55"/>
      <c r="AKS323" s="55"/>
      <c r="AKT323" s="55"/>
      <c r="AKU323" s="55"/>
      <c r="AKV323" s="55"/>
      <c r="AKW323" s="55"/>
      <c r="AKX323" s="55"/>
      <c r="AKY323" s="55"/>
      <c r="AKZ323" s="55"/>
      <c r="ALA323" s="55"/>
      <c r="ALB323" s="55"/>
      <c r="ALC323" s="55"/>
      <c r="ALD323" s="55"/>
      <c r="ALE323" s="55"/>
      <c r="ALF323" s="55"/>
      <c r="ALG323" s="55"/>
      <c r="ALH323" s="55"/>
      <c r="ALI323" s="55"/>
      <c r="ALJ323" s="55"/>
      <c r="ALK323" s="55"/>
      <c r="ALL323" s="55"/>
      <c r="ALM323" s="55"/>
      <c r="ALN323" s="55"/>
      <c r="ALO323" s="55"/>
      <c r="ALP323" s="55"/>
      <c r="ALQ323" s="55"/>
      <c r="ALR323" s="55"/>
      <c r="ALS323" s="55"/>
      <c r="ALT323" s="55"/>
    </row>
    <row r="324" spans="1:1008" customFormat="1" ht="80.099999999999994" customHeight="1" thickBot="1">
      <c r="A324" s="56" t="s">
        <v>106</v>
      </c>
      <c r="B324" s="151" t="s">
        <v>131</v>
      </c>
      <c r="C324" s="151"/>
      <c r="D324" s="151"/>
      <c r="E324" s="8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  <c r="HG324" s="55"/>
      <c r="HH324" s="55"/>
      <c r="HI324" s="55"/>
      <c r="HJ324" s="55"/>
      <c r="HK324" s="55"/>
      <c r="HL324" s="55"/>
      <c r="HM324" s="55"/>
      <c r="HN324" s="55"/>
      <c r="HO324" s="55"/>
      <c r="HP324" s="55"/>
      <c r="HQ324" s="55"/>
      <c r="HR324" s="55"/>
      <c r="HS324" s="55"/>
      <c r="HT324" s="55"/>
      <c r="HU324" s="55"/>
      <c r="HV324" s="55"/>
      <c r="HW324" s="55"/>
      <c r="HX324" s="55"/>
      <c r="HY324" s="55"/>
      <c r="HZ324" s="55"/>
      <c r="IA324" s="55"/>
      <c r="IB324" s="55"/>
      <c r="IC324" s="55"/>
      <c r="ID324" s="55"/>
      <c r="IE324" s="55"/>
      <c r="IF324" s="55"/>
      <c r="IG324" s="55"/>
      <c r="IH324" s="55"/>
      <c r="II324" s="55"/>
      <c r="IJ324" s="55"/>
      <c r="IK324" s="55"/>
      <c r="IL324" s="55"/>
      <c r="IM324" s="55"/>
      <c r="IN324" s="55"/>
      <c r="IO324" s="55"/>
      <c r="IP324" s="55"/>
      <c r="IQ324" s="55"/>
      <c r="IR324" s="55"/>
      <c r="IS324" s="55"/>
      <c r="IT324" s="55"/>
      <c r="IU324" s="55"/>
      <c r="IV324" s="55"/>
      <c r="IW324" s="55"/>
      <c r="IX324" s="55"/>
      <c r="IY324" s="55"/>
      <c r="IZ324" s="55"/>
      <c r="JA324" s="55"/>
      <c r="JB324" s="55"/>
      <c r="JC324" s="55"/>
      <c r="JD324" s="55"/>
      <c r="JE324" s="55"/>
      <c r="JF324" s="55"/>
      <c r="JG324" s="55"/>
      <c r="JH324" s="55"/>
      <c r="JI324" s="55"/>
      <c r="JJ324" s="55"/>
      <c r="JK324" s="55"/>
      <c r="JL324" s="55"/>
      <c r="JM324" s="55"/>
      <c r="JN324" s="55"/>
      <c r="JO324" s="55"/>
      <c r="JP324" s="55"/>
      <c r="JQ324" s="55"/>
      <c r="JR324" s="55"/>
      <c r="JS324" s="55"/>
      <c r="JT324" s="55"/>
      <c r="JU324" s="55"/>
      <c r="JV324" s="55"/>
      <c r="JW324" s="55"/>
      <c r="JX324" s="55"/>
      <c r="JY324" s="55"/>
      <c r="JZ324" s="55"/>
      <c r="KA324" s="55"/>
      <c r="KB324" s="55"/>
      <c r="KC324" s="55"/>
      <c r="KD324" s="55"/>
      <c r="KE324" s="55"/>
      <c r="KF324" s="55"/>
      <c r="KG324" s="55"/>
      <c r="KH324" s="55"/>
      <c r="KI324" s="55"/>
      <c r="KJ324" s="55"/>
      <c r="KK324" s="55"/>
      <c r="KL324" s="55"/>
      <c r="KM324" s="55"/>
      <c r="KN324" s="55"/>
      <c r="KO324" s="55"/>
      <c r="KP324" s="55"/>
      <c r="KQ324" s="55"/>
      <c r="KR324" s="55"/>
      <c r="KS324" s="55"/>
      <c r="KT324" s="55"/>
      <c r="KU324" s="55"/>
      <c r="KV324" s="55"/>
      <c r="KW324" s="55"/>
      <c r="KX324" s="55"/>
      <c r="KY324" s="55"/>
      <c r="KZ324" s="55"/>
      <c r="LA324" s="55"/>
      <c r="LB324" s="55"/>
      <c r="LC324" s="55"/>
      <c r="LD324" s="55"/>
      <c r="LE324" s="55"/>
      <c r="LF324" s="55"/>
      <c r="LG324" s="55"/>
      <c r="LH324" s="55"/>
      <c r="LI324" s="55"/>
      <c r="LJ324" s="55"/>
      <c r="LK324" s="55"/>
      <c r="LL324" s="55"/>
      <c r="LM324" s="55"/>
      <c r="LN324" s="55"/>
      <c r="LO324" s="55"/>
      <c r="LP324" s="55"/>
      <c r="LQ324" s="55"/>
      <c r="LR324" s="55"/>
      <c r="LS324" s="55"/>
      <c r="LT324" s="55"/>
      <c r="LU324" s="55"/>
      <c r="LV324" s="55"/>
      <c r="LW324" s="55"/>
      <c r="LX324" s="55"/>
      <c r="LY324" s="55"/>
      <c r="LZ324" s="55"/>
      <c r="MA324" s="55"/>
      <c r="MB324" s="55"/>
      <c r="MC324" s="55"/>
      <c r="MD324" s="55"/>
      <c r="ME324" s="55"/>
      <c r="MF324" s="55"/>
      <c r="MG324" s="55"/>
      <c r="MH324" s="55"/>
      <c r="MI324" s="55"/>
      <c r="MJ324" s="55"/>
      <c r="MK324" s="55"/>
      <c r="ML324" s="55"/>
      <c r="MM324" s="55"/>
      <c r="MN324" s="55"/>
      <c r="MO324" s="55"/>
      <c r="MP324" s="55"/>
      <c r="MQ324" s="55"/>
      <c r="MR324" s="55"/>
      <c r="MS324" s="55"/>
      <c r="MT324" s="55"/>
      <c r="MU324" s="55"/>
      <c r="MV324" s="55"/>
      <c r="MW324" s="55"/>
      <c r="MX324" s="55"/>
      <c r="MY324" s="55"/>
      <c r="MZ324" s="55"/>
      <c r="NA324" s="55"/>
      <c r="NB324" s="55"/>
      <c r="NC324" s="55"/>
      <c r="ND324" s="55"/>
      <c r="NE324" s="55"/>
      <c r="NF324" s="55"/>
      <c r="NG324" s="55"/>
      <c r="NH324" s="55"/>
      <c r="NI324" s="55"/>
      <c r="NJ324" s="55"/>
      <c r="NK324" s="55"/>
      <c r="NL324" s="55"/>
      <c r="NM324" s="55"/>
      <c r="NN324" s="55"/>
      <c r="NO324" s="55"/>
      <c r="NP324" s="55"/>
      <c r="NQ324" s="55"/>
      <c r="NR324" s="55"/>
      <c r="NS324" s="55"/>
      <c r="NT324" s="55"/>
      <c r="NU324" s="55"/>
      <c r="NV324" s="55"/>
      <c r="NW324" s="55"/>
      <c r="NX324" s="55"/>
      <c r="NY324" s="55"/>
      <c r="NZ324" s="55"/>
      <c r="OA324" s="55"/>
      <c r="OB324" s="55"/>
      <c r="OC324" s="55"/>
      <c r="OD324" s="55"/>
      <c r="OE324" s="55"/>
      <c r="OF324" s="55"/>
      <c r="OG324" s="55"/>
      <c r="OH324" s="55"/>
      <c r="OI324" s="55"/>
      <c r="OJ324" s="55"/>
      <c r="OK324" s="55"/>
      <c r="OL324" s="55"/>
      <c r="OM324" s="55"/>
      <c r="ON324" s="55"/>
      <c r="OO324" s="55"/>
      <c r="OP324" s="55"/>
      <c r="OQ324" s="55"/>
      <c r="OR324" s="55"/>
      <c r="OS324" s="55"/>
      <c r="OT324" s="55"/>
      <c r="OU324" s="55"/>
      <c r="OV324" s="55"/>
      <c r="OW324" s="55"/>
      <c r="OX324" s="55"/>
      <c r="OY324" s="55"/>
      <c r="OZ324" s="55"/>
      <c r="PA324" s="55"/>
      <c r="PB324" s="55"/>
      <c r="PC324" s="55"/>
      <c r="PD324" s="55"/>
      <c r="PE324" s="55"/>
      <c r="PF324" s="55"/>
      <c r="PG324" s="55"/>
      <c r="PH324" s="55"/>
      <c r="PI324" s="55"/>
      <c r="PJ324" s="55"/>
      <c r="PK324" s="55"/>
      <c r="PL324" s="55"/>
      <c r="PM324" s="55"/>
      <c r="PN324" s="55"/>
      <c r="PO324" s="55"/>
      <c r="PP324" s="55"/>
      <c r="PQ324" s="55"/>
      <c r="PR324" s="55"/>
      <c r="PS324" s="55"/>
      <c r="PT324" s="55"/>
      <c r="PU324" s="55"/>
      <c r="PV324" s="55"/>
      <c r="PW324" s="55"/>
      <c r="PX324" s="55"/>
      <c r="PY324" s="55"/>
      <c r="PZ324" s="55"/>
      <c r="QA324" s="55"/>
      <c r="QB324" s="55"/>
      <c r="QC324" s="55"/>
      <c r="QD324" s="55"/>
      <c r="QE324" s="55"/>
      <c r="QF324" s="55"/>
      <c r="QG324" s="55"/>
      <c r="QH324" s="55"/>
      <c r="QI324" s="55"/>
      <c r="QJ324" s="55"/>
      <c r="QK324" s="55"/>
      <c r="QL324" s="55"/>
      <c r="QM324" s="55"/>
      <c r="QN324" s="55"/>
      <c r="QO324" s="55"/>
      <c r="QP324" s="55"/>
      <c r="QQ324" s="55"/>
      <c r="QR324" s="55"/>
      <c r="QS324" s="55"/>
      <c r="QT324" s="55"/>
      <c r="QU324" s="55"/>
      <c r="QV324" s="55"/>
      <c r="QW324" s="55"/>
      <c r="QX324" s="55"/>
      <c r="QY324" s="55"/>
      <c r="QZ324" s="55"/>
      <c r="RA324" s="55"/>
      <c r="RB324" s="55"/>
      <c r="RC324" s="55"/>
      <c r="RD324" s="55"/>
      <c r="RE324" s="55"/>
      <c r="RF324" s="55"/>
      <c r="RG324" s="55"/>
      <c r="RH324" s="55"/>
      <c r="RI324" s="55"/>
      <c r="RJ324" s="55"/>
      <c r="RK324" s="55"/>
      <c r="RL324" s="55"/>
      <c r="RM324" s="55"/>
      <c r="RN324" s="55"/>
      <c r="RO324" s="55"/>
      <c r="RP324" s="55"/>
      <c r="RQ324" s="55"/>
      <c r="RR324" s="55"/>
      <c r="RS324" s="55"/>
      <c r="RT324" s="55"/>
      <c r="RU324" s="55"/>
      <c r="RV324" s="55"/>
      <c r="RW324" s="55"/>
      <c r="RX324" s="55"/>
      <c r="RY324" s="55"/>
      <c r="RZ324" s="55"/>
      <c r="SA324" s="55"/>
      <c r="SB324" s="55"/>
      <c r="SC324" s="55"/>
      <c r="SD324" s="55"/>
      <c r="SE324" s="55"/>
      <c r="SF324" s="55"/>
      <c r="SG324" s="55"/>
      <c r="SH324" s="55"/>
      <c r="SI324" s="55"/>
      <c r="SJ324" s="55"/>
      <c r="SK324" s="55"/>
      <c r="SL324" s="55"/>
      <c r="SM324" s="55"/>
      <c r="SN324" s="55"/>
      <c r="SO324" s="55"/>
      <c r="SP324" s="55"/>
      <c r="SQ324" s="55"/>
      <c r="SR324" s="55"/>
      <c r="SS324" s="55"/>
      <c r="ST324" s="55"/>
      <c r="SU324" s="55"/>
      <c r="SV324" s="55"/>
      <c r="SW324" s="55"/>
      <c r="SX324" s="55"/>
      <c r="SY324" s="55"/>
      <c r="SZ324" s="55"/>
      <c r="TA324" s="55"/>
      <c r="TB324" s="55"/>
      <c r="TC324" s="55"/>
      <c r="TD324" s="55"/>
      <c r="TE324" s="55"/>
      <c r="TF324" s="55"/>
      <c r="TG324" s="55"/>
      <c r="TH324" s="55"/>
      <c r="TI324" s="55"/>
      <c r="TJ324" s="55"/>
      <c r="TK324" s="55"/>
      <c r="TL324" s="55"/>
      <c r="TM324" s="55"/>
      <c r="TN324" s="55"/>
      <c r="TO324" s="55"/>
      <c r="TP324" s="55"/>
      <c r="TQ324" s="55"/>
      <c r="TR324" s="55"/>
      <c r="TS324" s="55"/>
      <c r="TT324" s="55"/>
      <c r="TU324" s="55"/>
      <c r="TV324" s="55"/>
      <c r="TW324" s="55"/>
      <c r="TX324" s="55"/>
      <c r="TY324" s="55"/>
      <c r="TZ324" s="55"/>
      <c r="UA324" s="55"/>
      <c r="UB324" s="55"/>
      <c r="UC324" s="55"/>
      <c r="UD324" s="55"/>
      <c r="UE324" s="55"/>
      <c r="UF324" s="55"/>
      <c r="UG324" s="55"/>
      <c r="UH324" s="55"/>
      <c r="UI324" s="55"/>
      <c r="UJ324" s="55"/>
      <c r="UK324" s="55"/>
      <c r="UL324" s="55"/>
      <c r="UM324" s="55"/>
      <c r="UN324" s="55"/>
      <c r="UO324" s="55"/>
      <c r="UP324" s="55"/>
      <c r="UQ324" s="55"/>
      <c r="UR324" s="55"/>
      <c r="US324" s="55"/>
      <c r="UT324" s="55"/>
      <c r="UU324" s="55"/>
      <c r="UV324" s="55"/>
      <c r="UW324" s="55"/>
      <c r="UX324" s="55"/>
      <c r="UY324" s="55"/>
      <c r="UZ324" s="55"/>
      <c r="VA324" s="55"/>
      <c r="VB324" s="55"/>
      <c r="VC324" s="55"/>
      <c r="VD324" s="55"/>
      <c r="VE324" s="55"/>
      <c r="VF324" s="55"/>
      <c r="VG324" s="55"/>
      <c r="VH324" s="55"/>
      <c r="VI324" s="55"/>
      <c r="VJ324" s="55"/>
      <c r="VK324" s="55"/>
      <c r="VL324" s="55"/>
      <c r="VM324" s="55"/>
      <c r="VN324" s="55"/>
      <c r="VO324" s="55"/>
      <c r="VP324" s="55"/>
      <c r="VQ324" s="55"/>
      <c r="VR324" s="55"/>
      <c r="VS324" s="55"/>
      <c r="VT324" s="55"/>
      <c r="VU324" s="55"/>
      <c r="VV324" s="55"/>
      <c r="VW324" s="55"/>
      <c r="VX324" s="55"/>
      <c r="VY324" s="55"/>
      <c r="VZ324" s="55"/>
      <c r="WA324" s="55"/>
      <c r="WB324" s="55"/>
      <c r="WC324" s="55"/>
      <c r="WD324" s="55"/>
      <c r="WE324" s="55"/>
      <c r="WF324" s="55"/>
      <c r="WG324" s="55"/>
      <c r="WH324" s="55"/>
      <c r="WI324" s="55"/>
      <c r="WJ324" s="55"/>
      <c r="WK324" s="55"/>
      <c r="WL324" s="55"/>
      <c r="WM324" s="55"/>
      <c r="WN324" s="55"/>
      <c r="WO324" s="55"/>
      <c r="WP324" s="55"/>
      <c r="WQ324" s="55"/>
      <c r="WR324" s="55"/>
      <c r="WS324" s="55"/>
      <c r="WT324" s="55"/>
      <c r="WU324" s="55"/>
      <c r="WV324" s="55"/>
      <c r="WW324" s="55"/>
      <c r="WX324" s="55"/>
      <c r="WY324" s="55"/>
      <c r="WZ324" s="55"/>
      <c r="XA324" s="55"/>
      <c r="XB324" s="55"/>
      <c r="XC324" s="55"/>
      <c r="XD324" s="55"/>
      <c r="XE324" s="55"/>
      <c r="XF324" s="55"/>
      <c r="XG324" s="55"/>
      <c r="XH324" s="55"/>
      <c r="XI324" s="55"/>
      <c r="XJ324" s="55"/>
      <c r="XK324" s="55"/>
      <c r="XL324" s="55"/>
      <c r="XM324" s="55"/>
      <c r="XN324" s="55"/>
      <c r="XO324" s="55"/>
      <c r="XP324" s="55"/>
      <c r="XQ324" s="55"/>
      <c r="XR324" s="55"/>
      <c r="XS324" s="55"/>
      <c r="XT324" s="55"/>
      <c r="XU324" s="55"/>
      <c r="XV324" s="55"/>
      <c r="XW324" s="55"/>
      <c r="XX324" s="55"/>
      <c r="XY324" s="55"/>
      <c r="XZ324" s="55"/>
      <c r="YA324" s="55"/>
      <c r="YB324" s="55"/>
      <c r="YC324" s="55"/>
      <c r="YD324" s="55"/>
      <c r="YE324" s="55"/>
      <c r="YF324" s="55"/>
      <c r="YG324" s="55"/>
      <c r="YH324" s="55"/>
      <c r="YI324" s="55"/>
      <c r="YJ324" s="55"/>
      <c r="YK324" s="55"/>
      <c r="YL324" s="55"/>
      <c r="YM324" s="55"/>
      <c r="YN324" s="55"/>
      <c r="YO324" s="55"/>
      <c r="YP324" s="55"/>
      <c r="YQ324" s="55"/>
      <c r="YR324" s="55"/>
      <c r="YS324" s="55"/>
      <c r="YT324" s="55"/>
      <c r="YU324" s="55"/>
      <c r="YV324" s="55"/>
      <c r="YW324" s="55"/>
      <c r="YX324" s="55"/>
      <c r="YY324" s="55"/>
      <c r="YZ324" s="55"/>
      <c r="ZA324" s="55"/>
      <c r="ZB324" s="55"/>
      <c r="ZC324" s="55"/>
      <c r="ZD324" s="55"/>
      <c r="ZE324" s="55"/>
      <c r="ZF324" s="55"/>
      <c r="ZG324" s="55"/>
      <c r="ZH324" s="55"/>
      <c r="ZI324" s="55"/>
      <c r="ZJ324" s="55"/>
      <c r="ZK324" s="55"/>
      <c r="ZL324" s="55"/>
      <c r="ZM324" s="55"/>
      <c r="ZN324" s="55"/>
      <c r="ZO324" s="55"/>
      <c r="ZP324" s="55"/>
      <c r="ZQ324" s="55"/>
      <c r="ZR324" s="55"/>
      <c r="ZS324" s="55"/>
      <c r="ZT324" s="55"/>
      <c r="ZU324" s="55"/>
      <c r="ZV324" s="55"/>
      <c r="ZW324" s="55"/>
      <c r="ZX324" s="55"/>
      <c r="ZY324" s="55"/>
      <c r="ZZ324" s="55"/>
      <c r="AAA324" s="55"/>
      <c r="AAB324" s="55"/>
      <c r="AAC324" s="55"/>
      <c r="AAD324" s="55"/>
      <c r="AAE324" s="55"/>
      <c r="AAF324" s="55"/>
      <c r="AAG324" s="55"/>
      <c r="AAH324" s="55"/>
      <c r="AAI324" s="55"/>
      <c r="AAJ324" s="55"/>
      <c r="AAK324" s="55"/>
      <c r="AAL324" s="55"/>
      <c r="AAM324" s="55"/>
      <c r="AAN324" s="55"/>
      <c r="AAO324" s="55"/>
      <c r="AAP324" s="55"/>
      <c r="AAQ324" s="55"/>
      <c r="AAR324" s="55"/>
      <c r="AAS324" s="55"/>
      <c r="AAT324" s="55"/>
      <c r="AAU324" s="55"/>
      <c r="AAV324" s="55"/>
      <c r="AAW324" s="55"/>
      <c r="AAX324" s="55"/>
      <c r="AAY324" s="55"/>
      <c r="AAZ324" s="55"/>
      <c r="ABA324" s="55"/>
      <c r="ABB324" s="55"/>
      <c r="ABC324" s="55"/>
      <c r="ABD324" s="55"/>
      <c r="ABE324" s="55"/>
      <c r="ABF324" s="55"/>
      <c r="ABG324" s="55"/>
      <c r="ABH324" s="55"/>
      <c r="ABI324" s="55"/>
      <c r="ABJ324" s="55"/>
      <c r="ABK324" s="55"/>
      <c r="ABL324" s="55"/>
      <c r="ABM324" s="55"/>
      <c r="ABN324" s="55"/>
      <c r="ABO324" s="55"/>
      <c r="ABP324" s="55"/>
      <c r="ABQ324" s="55"/>
      <c r="ABR324" s="55"/>
      <c r="ABS324" s="55"/>
      <c r="ABT324" s="55"/>
      <c r="ABU324" s="55"/>
      <c r="ABV324" s="55"/>
      <c r="ABW324" s="55"/>
      <c r="ABX324" s="55"/>
      <c r="ABY324" s="55"/>
      <c r="ABZ324" s="55"/>
      <c r="ACA324" s="55"/>
      <c r="ACB324" s="55"/>
      <c r="ACC324" s="55"/>
      <c r="ACD324" s="55"/>
      <c r="ACE324" s="55"/>
      <c r="ACF324" s="55"/>
      <c r="ACG324" s="55"/>
      <c r="ACH324" s="55"/>
      <c r="ACI324" s="55"/>
      <c r="ACJ324" s="55"/>
      <c r="ACK324" s="55"/>
      <c r="ACL324" s="55"/>
      <c r="ACM324" s="55"/>
      <c r="ACN324" s="55"/>
      <c r="ACO324" s="55"/>
      <c r="ACP324" s="55"/>
      <c r="ACQ324" s="55"/>
      <c r="ACR324" s="55"/>
      <c r="ACS324" s="55"/>
      <c r="ACT324" s="55"/>
      <c r="ACU324" s="55"/>
      <c r="ACV324" s="55"/>
      <c r="ACW324" s="55"/>
      <c r="ACX324" s="55"/>
      <c r="ACY324" s="55"/>
      <c r="ACZ324" s="55"/>
      <c r="ADA324" s="55"/>
      <c r="ADB324" s="55"/>
      <c r="ADC324" s="55"/>
      <c r="ADD324" s="55"/>
      <c r="ADE324" s="55"/>
      <c r="ADF324" s="55"/>
      <c r="ADG324" s="55"/>
      <c r="ADH324" s="55"/>
      <c r="ADI324" s="55"/>
      <c r="ADJ324" s="55"/>
      <c r="ADK324" s="55"/>
      <c r="ADL324" s="55"/>
      <c r="ADM324" s="55"/>
      <c r="ADN324" s="55"/>
      <c r="ADO324" s="55"/>
      <c r="ADP324" s="55"/>
      <c r="ADQ324" s="55"/>
      <c r="ADR324" s="55"/>
      <c r="ADS324" s="55"/>
      <c r="ADT324" s="55"/>
      <c r="ADU324" s="55"/>
      <c r="ADV324" s="55"/>
      <c r="ADW324" s="55"/>
      <c r="ADX324" s="55"/>
      <c r="ADY324" s="55"/>
      <c r="ADZ324" s="55"/>
      <c r="AEA324" s="55"/>
      <c r="AEB324" s="55"/>
      <c r="AEC324" s="55"/>
      <c r="AED324" s="55"/>
      <c r="AEE324" s="55"/>
      <c r="AEF324" s="55"/>
      <c r="AEG324" s="55"/>
      <c r="AEH324" s="55"/>
      <c r="AEI324" s="55"/>
      <c r="AEJ324" s="55"/>
      <c r="AEK324" s="55"/>
      <c r="AEL324" s="55"/>
      <c r="AEM324" s="55"/>
      <c r="AEN324" s="55"/>
      <c r="AEO324" s="55"/>
      <c r="AEP324" s="55"/>
      <c r="AEQ324" s="55"/>
      <c r="AER324" s="55"/>
      <c r="AES324" s="55"/>
      <c r="AET324" s="55"/>
      <c r="AEU324" s="55"/>
      <c r="AEV324" s="55"/>
      <c r="AEW324" s="55"/>
      <c r="AEX324" s="55"/>
      <c r="AEY324" s="55"/>
      <c r="AEZ324" s="55"/>
      <c r="AFA324" s="55"/>
      <c r="AFB324" s="55"/>
      <c r="AFC324" s="55"/>
      <c r="AFD324" s="55"/>
      <c r="AFE324" s="55"/>
      <c r="AFF324" s="55"/>
      <c r="AFG324" s="55"/>
      <c r="AFH324" s="55"/>
      <c r="AFI324" s="55"/>
      <c r="AFJ324" s="55"/>
      <c r="AFK324" s="55"/>
      <c r="AFL324" s="55"/>
      <c r="AFM324" s="55"/>
      <c r="AFN324" s="55"/>
      <c r="AFO324" s="55"/>
      <c r="AFP324" s="55"/>
      <c r="AFQ324" s="55"/>
      <c r="AFR324" s="55"/>
      <c r="AFS324" s="55"/>
      <c r="AFT324" s="55"/>
      <c r="AFU324" s="55"/>
      <c r="AFV324" s="55"/>
      <c r="AFW324" s="55"/>
      <c r="AFX324" s="55"/>
      <c r="AFY324" s="55"/>
      <c r="AFZ324" s="55"/>
      <c r="AGA324" s="55"/>
      <c r="AGB324" s="55"/>
      <c r="AGC324" s="55"/>
      <c r="AGD324" s="55"/>
      <c r="AGE324" s="55"/>
      <c r="AGF324" s="55"/>
      <c r="AGG324" s="55"/>
      <c r="AGH324" s="55"/>
      <c r="AGI324" s="55"/>
      <c r="AGJ324" s="55"/>
      <c r="AGK324" s="55"/>
      <c r="AGL324" s="55"/>
      <c r="AGM324" s="55"/>
      <c r="AGN324" s="55"/>
      <c r="AGO324" s="55"/>
      <c r="AGP324" s="55"/>
      <c r="AGQ324" s="55"/>
      <c r="AGR324" s="55"/>
      <c r="AGS324" s="55"/>
      <c r="AGT324" s="55"/>
      <c r="AGU324" s="55"/>
      <c r="AGV324" s="55"/>
      <c r="AGW324" s="55"/>
      <c r="AGX324" s="55"/>
      <c r="AGY324" s="55"/>
      <c r="AGZ324" s="55"/>
      <c r="AHA324" s="55"/>
      <c r="AHB324" s="55"/>
      <c r="AHC324" s="55"/>
      <c r="AHD324" s="55"/>
      <c r="AHE324" s="55"/>
      <c r="AHF324" s="55"/>
      <c r="AHG324" s="55"/>
      <c r="AHH324" s="55"/>
      <c r="AHI324" s="55"/>
      <c r="AHJ324" s="55"/>
      <c r="AHK324" s="55"/>
      <c r="AHL324" s="55"/>
      <c r="AHM324" s="55"/>
      <c r="AHN324" s="55"/>
      <c r="AHO324" s="55"/>
      <c r="AHP324" s="55"/>
      <c r="AHQ324" s="55"/>
      <c r="AHR324" s="55"/>
      <c r="AHS324" s="55"/>
      <c r="AHT324" s="55"/>
      <c r="AHU324" s="55"/>
      <c r="AHV324" s="55"/>
      <c r="AHW324" s="55"/>
      <c r="AHX324" s="55"/>
      <c r="AHY324" s="55"/>
      <c r="AHZ324" s="55"/>
      <c r="AIA324" s="55"/>
      <c r="AIB324" s="55"/>
      <c r="AIC324" s="55"/>
      <c r="AID324" s="55"/>
      <c r="AIE324" s="55"/>
      <c r="AIF324" s="55"/>
      <c r="AIG324" s="55"/>
      <c r="AIH324" s="55"/>
      <c r="AII324" s="55"/>
      <c r="AIJ324" s="55"/>
      <c r="AIK324" s="55"/>
      <c r="AIL324" s="55"/>
      <c r="AIM324" s="55"/>
      <c r="AIN324" s="55"/>
      <c r="AIO324" s="55"/>
      <c r="AIP324" s="55"/>
      <c r="AIQ324" s="55"/>
      <c r="AIR324" s="55"/>
      <c r="AIS324" s="55"/>
      <c r="AIT324" s="55"/>
      <c r="AIU324" s="55"/>
      <c r="AIV324" s="55"/>
      <c r="AIW324" s="55"/>
      <c r="AIX324" s="55"/>
      <c r="AIY324" s="55"/>
      <c r="AIZ324" s="55"/>
      <c r="AJA324" s="55"/>
      <c r="AJB324" s="55"/>
      <c r="AJC324" s="55"/>
      <c r="AJD324" s="55"/>
      <c r="AJE324" s="55"/>
      <c r="AJF324" s="55"/>
      <c r="AJG324" s="55"/>
      <c r="AJH324" s="55"/>
      <c r="AJI324" s="55"/>
      <c r="AJJ324" s="55"/>
      <c r="AJK324" s="55"/>
      <c r="AJL324" s="55"/>
      <c r="AJM324" s="55"/>
      <c r="AJN324" s="55"/>
      <c r="AJO324" s="55"/>
      <c r="AJP324" s="55"/>
      <c r="AJQ324" s="55"/>
      <c r="AJR324" s="55"/>
      <c r="AJS324" s="55"/>
      <c r="AJT324" s="55"/>
      <c r="AJU324" s="55"/>
      <c r="AJV324" s="55"/>
      <c r="AJW324" s="55"/>
      <c r="AJX324" s="55"/>
      <c r="AJY324" s="55"/>
      <c r="AJZ324" s="55"/>
      <c r="AKA324" s="55"/>
      <c r="AKB324" s="55"/>
      <c r="AKC324" s="55"/>
      <c r="AKD324" s="55"/>
      <c r="AKE324" s="55"/>
      <c r="AKF324" s="55"/>
      <c r="AKG324" s="55"/>
      <c r="AKH324" s="55"/>
      <c r="AKI324" s="55"/>
      <c r="AKJ324" s="55"/>
      <c r="AKK324" s="55"/>
      <c r="AKL324" s="55"/>
      <c r="AKM324" s="55"/>
      <c r="AKN324" s="55"/>
      <c r="AKO324" s="55"/>
      <c r="AKP324" s="55"/>
      <c r="AKQ324" s="55"/>
      <c r="AKR324" s="55"/>
      <c r="AKS324" s="55"/>
      <c r="AKT324" s="55"/>
      <c r="AKU324" s="55"/>
      <c r="AKV324" s="55"/>
      <c r="AKW324" s="55"/>
      <c r="AKX324" s="55"/>
      <c r="AKY324" s="55"/>
      <c r="AKZ324" s="55"/>
      <c r="ALA324" s="55"/>
      <c r="ALB324" s="55"/>
      <c r="ALC324" s="55"/>
      <c r="ALD324" s="55"/>
      <c r="ALE324" s="55"/>
      <c r="ALF324" s="55"/>
      <c r="ALG324" s="55"/>
      <c r="ALH324" s="55"/>
      <c r="ALI324" s="55"/>
      <c r="ALJ324" s="55"/>
      <c r="ALK324" s="55"/>
      <c r="ALL324" s="55"/>
      <c r="ALM324" s="55"/>
      <c r="ALN324" s="55"/>
      <c r="ALO324" s="55"/>
      <c r="ALP324" s="55"/>
      <c r="ALQ324" s="55"/>
      <c r="ALR324" s="55"/>
      <c r="ALS324" s="55"/>
      <c r="ALT324" s="55"/>
    </row>
    <row r="325" spans="1:1008" customFormat="1" ht="30" customHeight="1">
      <c r="A325" s="320" t="s">
        <v>479</v>
      </c>
      <c r="B325" s="321"/>
      <c r="C325" s="57" t="s">
        <v>152</v>
      </c>
      <c r="D325" s="58" t="s">
        <v>153</v>
      </c>
      <c r="E325" s="8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  <c r="HG325" s="55"/>
      <c r="HH325" s="55"/>
      <c r="HI325" s="55"/>
      <c r="HJ325" s="55"/>
      <c r="HK325" s="55"/>
      <c r="HL325" s="55"/>
      <c r="HM325" s="55"/>
      <c r="HN325" s="55"/>
      <c r="HO325" s="55"/>
      <c r="HP325" s="55"/>
      <c r="HQ325" s="55"/>
      <c r="HR325" s="55"/>
      <c r="HS325" s="55"/>
      <c r="HT325" s="55"/>
      <c r="HU325" s="55"/>
      <c r="HV325" s="55"/>
      <c r="HW325" s="55"/>
      <c r="HX325" s="55"/>
      <c r="HY325" s="55"/>
      <c r="HZ325" s="55"/>
      <c r="IA325" s="55"/>
      <c r="IB325" s="55"/>
      <c r="IC325" s="55"/>
      <c r="ID325" s="55"/>
      <c r="IE325" s="55"/>
      <c r="IF325" s="55"/>
      <c r="IG325" s="55"/>
      <c r="IH325" s="55"/>
      <c r="II325" s="55"/>
      <c r="IJ325" s="55"/>
      <c r="IK325" s="55"/>
      <c r="IL325" s="55"/>
      <c r="IM325" s="55"/>
      <c r="IN325" s="55"/>
      <c r="IO325" s="55"/>
      <c r="IP325" s="55"/>
      <c r="IQ325" s="55"/>
      <c r="IR325" s="55"/>
      <c r="IS325" s="55"/>
      <c r="IT325" s="55"/>
      <c r="IU325" s="55"/>
      <c r="IV325" s="55"/>
      <c r="IW325" s="55"/>
      <c r="IX325" s="55"/>
      <c r="IY325" s="55"/>
      <c r="IZ325" s="55"/>
      <c r="JA325" s="55"/>
      <c r="JB325" s="55"/>
      <c r="JC325" s="55"/>
      <c r="JD325" s="55"/>
      <c r="JE325" s="55"/>
      <c r="JF325" s="55"/>
      <c r="JG325" s="55"/>
      <c r="JH325" s="55"/>
      <c r="JI325" s="55"/>
      <c r="JJ325" s="55"/>
      <c r="JK325" s="55"/>
      <c r="JL325" s="55"/>
      <c r="JM325" s="55"/>
      <c r="JN325" s="55"/>
      <c r="JO325" s="55"/>
      <c r="JP325" s="55"/>
      <c r="JQ325" s="55"/>
      <c r="JR325" s="55"/>
      <c r="JS325" s="55"/>
      <c r="JT325" s="55"/>
      <c r="JU325" s="55"/>
      <c r="JV325" s="55"/>
      <c r="JW325" s="55"/>
      <c r="JX325" s="55"/>
      <c r="JY325" s="55"/>
      <c r="JZ325" s="55"/>
      <c r="KA325" s="55"/>
      <c r="KB325" s="55"/>
      <c r="KC325" s="55"/>
      <c r="KD325" s="55"/>
      <c r="KE325" s="55"/>
      <c r="KF325" s="55"/>
      <c r="KG325" s="55"/>
      <c r="KH325" s="55"/>
      <c r="KI325" s="55"/>
      <c r="KJ325" s="55"/>
      <c r="KK325" s="55"/>
      <c r="KL325" s="55"/>
      <c r="KM325" s="55"/>
      <c r="KN325" s="55"/>
      <c r="KO325" s="55"/>
      <c r="KP325" s="55"/>
      <c r="KQ325" s="55"/>
      <c r="KR325" s="55"/>
      <c r="KS325" s="55"/>
      <c r="KT325" s="55"/>
      <c r="KU325" s="55"/>
      <c r="KV325" s="55"/>
      <c r="KW325" s="55"/>
      <c r="KX325" s="55"/>
      <c r="KY325" s="55"/>
      <c r="KZ325" s="55"/>
      <c r="LA325" s="55"/>
      <c r="LB325" s="55"/>
      <c r="LC325" s="55"/>
      <c r="LD325" s="55"/>
      <c r="LE325" s="55"/>
      <c r="LF325" s="55"/>
      <c r="LG325" s="55"/>
      <c r="LH325" s="55"/>
      <c r="LI325" s="55"/>
      <c r="LJ325" s="55"/>
      <c r="LK325" s="55"/>
      <c r="LL325" s="55"/>
      <c r="LM325" s="55"/>
      <c r="LN325" s="55"/>
      <c r="LO325" s="55"/>
      <c r="LP325" s="55"/>
      <c r="LQ325" s="55"/>
      <c r="LR325" s="55"/>
      <c r="LS325" s="55"/>
      <c r="LT325" s="55"/>
      <c r="LU325" s="55"/>
      <c r="LV325" s="55"/>
      <c r="LW325" s="55"/>
      <c r="LX325" s="55"/>
      <c r="LY325" s="55"/>
      <c r="LZ325" s="55"/>
      <c r="MA325" s="55"/>
      <c r="MB325" s="55"/>
      <c r="MC325" s="55"/>
      <c r="MD325" s="55"/>
      <c r="ME325" s="55"/>
      <c r="MF325" s="55"/>
      <c r="MG325" s="55"/>
      <c r="MH325" s="55"/>
      <c r="MI325" s="55"/>
      <c r="MJ325" s="55"/>
      <c r="MK325" s="55"/>
      <c r="ML325" s="55"/>
      <c r="MM325" s="55"/>
      <c r="MN325" s="55"/>
      <c r="MO325" s="55"/>
      <c r="MP325" s="55"/>
      <c r="MQ325" s="55"/>
      <c r="MR325" s="55"/>
      <c r="MS325" s="55"/>
      <c r="MT325" s="55"/>
      <c r="MU325" s="55"/>
      <c r="MV325" s="55"/>
      <c r="MW325" s="55"/>
      <c r="MX325" s="55"/>
      <c r="MY325" s="55"/>
      <c r="MZ325" s="55"/>
      <c r="NA325" s="55"/>
      <c r="NB325" s="55"/>
      <c r="NC325" s="55"/>
      <c r="ND325" s="55"/>
      <c r="NE325" s="55"/>
      <c r="NF325" s="55"/>
      <c r="NG325" s="55"/>
      <c r="NH325" s="55"/>
      <c r="NI325" s="55"/>
      <c r="NJ325" s="55"/>
      <c r="NK325" s="55"/>
      <c r="NL325" s="55"/>
      <c r="NM325" s="55"/>
      <c r="NN325" s="55"/>
      <c r="NO325" s="55"/>
      <c r="NP325" s="55"/>
      <c r="NQ325" s="55"/>
      <c r="NR325" s="55"/>
      <c r="NS325" s="55"/>
      <c r="NT325" s="55"/>
      <c r="NU325" s="55"/>
      <c r="NV325" s="55"/>
      <c r="NW325" s="55"/>
      <c r="NX325" s="55"/>
      <c r="NY325" s="55"/>
      <c r="NZ325" s="55"/>
      <c r="OA325" s="55"/>
      <c r="OB325" s="55"/>
      <c r="OC325" s="55"/>
      <c r="OD325" s="55"/>
      <c r="OE325" s="55"/>
      <c r="OF325" s="55"/>
      <c r="OG325" s="55"/>
      <c r="OH325" s="55"/>
      <c r="OI325" s="55"/>
      <c r="OJ325" s="55"/>
      <c r="OK325" s="55"/>
      <c r="OL325" s="55"/>
      <c r="OM325" s="55"/>
      <c r="ON325" s="55"/>
      <c r="OO325" s="55"/>
      <c r="OP325" s="55"/>
      <c r="OQ325" s="55"/>
      <c r="OR325" s="55"/>
      <c r="OS325" s="55"/>
      <c r="OT325" s="55"/>
      <c r="OU325" s="55"/>
      <c r="OV325" s="55"/>
      <c r="OW325" s="55"/>
      <c r="OX325" s="55"/>
      <c r="OY325" s="55"/>
      <c r="OZ325" s="55"/>
      <c r="PA325" s="55"/>
      <c r="PB325" s="55"/>
      <c r="PC325" s="55"/>
      <c r="PD325" s="55"/>
      <c r="PE325" s="55"/>
      <c r="PF325" s="55"/>
      <c r="PG325" s="55"/>
      <c r="PH325" s="55"/>
      <c r="PI325" s="55"/>
      <c r="PJ325" s="55"/>
      <c r="PK325" s="55"/>
      <c r="PL325" s="55"/>
      <c r="PM325" s="55"/>
      <c r="PN325" s="55"/>
      <c r="PO325" s="55"/>
      <c r="PP325" s="55"/>
      <c r="PQ325" s="55"/>
      <c r="PR325" s="55"/>
      <c r="PS325" s="55"/>
      <c r="PT325" s="55"/>
      <c r="PU325" s="55"/>
      <c r="PV325" s="55"/>
      <c r="PW325" s="55"/>
      <c r="PX325" s="55"/>
      <c r="PY325" s="55"/>
      <c r="PZ325" s="55"/>
      <c r="QA325" s="55"/>
      <c r="QB325" s="55"/>
      <c r="QC325" s="55"/>
      <c r="QD325" s="55"/>
      <c r="QE325" s="55"/>
      <c r="QF325" s="55"/>
      <c r="QG325" s="55"/>
      <c r="QH325" s="55"/>
      <c r="QI325" s="55"/>
      <c r="QJ325" s="55"/>
      <c r="QK325" s="55"/>
      <c r="QL325" s="55"/>
      <c r="QM325" s="55"/>
      <c r="QN325" s="55"/>
      <c r="QO325" s="55"/>
      <c r="QP325" s="55"/>
      <c r="QQ325" s="55"/>
      <c r="QR325" s="55"/>
      <c r="QS325" s="55"/>
      <c r="QT325" s="55"/>
      <c r="QU325" s="55"/>
      <c r="QV325" s="55"/>
      <c r="QW325" s="55"/>
      <c r="QX325" s="55"/>
      <c r="QY325" s="55"/>
      <c r="QZ325" s="55"/>
      <c r="RA325" s="55"/>
      <c r="RB325" s="55"/>
      <c r="RC325" s="55"/>
      <c r="RD325" s="55"/>
      <c r="RE325" s="55"/>
      <c r="RF325" s="55"/>
      <c r="RG325" s="55"/>
      <c r="RH325" s="55"/>
      <c r="RI325" s="55"/>
      <c r="RJ325" s="55"/>
      <c r="RK325" s="55"/>
      <c r="RL325" s="55"/>
      <c r="RM325" s="55"/>
      <c r="RN325" s="55"/>
      <c r="RO325" s="55"/>
      <c r="RP325" s="55"/>
      <c r="RQ325" s="55"/>
      <c r="RR325" s="55"/>
      <c r="RS325" s="55"/>
      <c r="RT325" s="55"/>
      <c r="RU325" s="55"/>
      <c r="RV325" s="55"/>
      <c r="RW325" s="55"/>
      <c r="RX325" s="55"/>
      <c r="RY325" s="55"/>
      <c r="RZ325" s="55"/>
      <c r="SA325" s="55"/>
      <c r="SB325" s="55"/>
      <c r="SC325" s="55"/>
      <c r="SD325" s="55"/>
      <c r="SE325" s="55"/>
      <c r="SF325" s="55"/>
      <c r="SG325" s="55"/>
      <c r="SH325" s="55"/>
      <c r="SI325" s="55"/>
      <c r="SJ325" s="55"/>
      <c r="SK325" s="55"/>
      <c r="SL325" s="55"/>
      <c r="SM325" s="55"/>
      <c r="SN325" s="55"/>
      <c r="SO325" s="55"/>
      <c r="SP325" s="55"/>
      <c r="SQ325" s="55"/>
      <c r="SR325" s="55"/>
      <c r="SS325" s="55"/>
      <c r="ST325" s="55"/>
      <c r="SU325" s="55"/>
      <c r="SV325" s="55"/>
      <c r="SW325" s="55"/>
      <c r="SX325" s="55"/>
      <c r="SY325" s="55"/>
      <c r="SZ325" s="55"/>
      <c r="TA325" s="55"/>
      <c r="TB325" s="55"/>
      <c r="TC325" s="55"/>
      <c r="TD325" s="55"/>
      <c r="TE325" s="55"/>
      <c r="TF325" s="55"/>
      <c r="TG325" s="55"/>
      <c r="TH325" s="55"/>
      <c r="TI325" s="55"/>
      <c r="TJ325" s="55"/>
      <c r="TK325" s="55"/>
      <c r="TL325" s="55"/>
      <c r="TM325" s="55"/>
      <c r="TN325" s="55"/>
      <c r="TO325" s="55"/>
      <c r="TP325" s="55"/>
      <c r="TQ325" s="55"/>
      <c r="TR325" s="55"/>
      <c r="TS325" s="55"/>
      <c r="TT325" s="55"/>
      <c r="TU325" s="55"/>
      <c r="TV325" s="55"/>
      <c r="TW325" s="55"/>
      <c r="TX325" s="55"/>
      <c r="TY325" s="55"/>
      <c r="TZ325" s="55"/>
      <c r="UA325" s="55"/>
      <c r="UB325" s="55"/>
      <c r="UC325" s="55"/>
      <c r="UD325" s="55"/>
      <c r="UE325" s="55"/>
      <c r="UF325" s="55"/>
      <c r="UG325" s="55"/>
      <c r="UH325" s="55"/>
      <c r="UI325" s="55"/>
      <c r="UJ325" s="55"/>
      <c r="UK325" s="55"/>
      <c r="UL325" s="55"/>
      <c r="UM325" s="55"/>
      <c r="UN325" s="55"/>
      <c r="UO325" s="55"/>
      <c r="UP325" s="55"/>
      <c r="UQ325" s="55"/>
      <c r="UR325" s="55"/>
      <c r="US325" s="55"/>
      <c r="UT325" s="55"/>
      <c r="UU325" s="55"/>
      <c r="UV325" s="55"/>
      <c r="UW325" s="55"/>
      <c r="UX325" s="55"/>
      <c r="UY325" s="55"/>
      <c r="UZ325" s="55"/>
      <c r="VA325" s="55"/>
      <c r="VB325" s="55"/>
      <c r="VC325" s="55"/>
      <c r="VD325" s="55"/>
      <c r="VE325" s="55"/>
      <c r="VF325" s="55"/>
      <c r="VG325" s="55"/>
      <c r="VH325" s="55"/>
      <c r="VI325" s="55"/>
      <c r="VJ325" s="55"/>
      <c r="VK325" s="55"/>
      <c r="VL325" s="55"/>
      <c r="VM325" s="55"/>
      <c r="VN325" s="55"/>
      <c r="VO325" s="55"/>
      <c r="VP325" s="55"/>
      <c r="VQ325" s="55"/>
      <c r="VR325" s="55"/>
      <c r="VS325" s="55"/>
      <c r="VT325" s="55"/>
      <c r="VU325" s="55"/>
      <c r="VV325" s="55"/>
      <c r="VW325" s="55"/>
      <c r="VX325" s="55"/>
      <c r="VY325" s="55"/>
      <c r="VZ325" s="55"/>
      <c r="WA325" s="55"/>
      <c r="WB325" s="55"/>
      <c r="WC325" s="55"/>
      <c r="WD325" s="55"/>
      <c r="WE325" s="55"/>
      <c r="WF325" s="55"/>
      <c r="WG325" s="55"/>
      <c r="WH325" s="55"/>
      <c r="WI325" s="55"/>
      <c r="WJ325" s="55"/>
      <c r="WK325" s="55"/>
      <c r="WL325" s="55"/>
      <c r="WM325" s="55"/>
      <c r="WN325" s="55"/>
      <c r="WO325" s="55"/>
      <c r="WP325" s="55"/>
      <c r="WQ325" s="55"/>
      <c r="WR325" s="55"/>
      <c r="WS325" s="55"/>
      <c r="WT325" s="55"/>
      <c r="WU325" s="55"/>
      <c r="WV325" s="55"/>
      <c r="WW325" s="55"/>
      <c r="WX325" s="55"/>
      <c r="WY325" s="55"/>
      <c r="WZ325" s="55"/>
      <c r="XA325" s="55"/>
      <c r="XB325" s="55"/>
      <c r="XC325" s="55"/>
      <c r="XD325" s="55"/>
      <c r="XE325" s="55"/>
      <c r="XF325" s="55"/>
      <c r="XG325" s="55"/>
      <c r="XH325" s="55"/>
      <c r="XI325" s="55"/>
      <c r="XJ325" s="55"/>
      <c r="XK325" s="55"/>
      <c r="XL325" s="55"/>
      <c r="XM325" s="55"/>
      <c r="XN325" s="55"/>
      <c r="XO325" s="55"/>
      <c r="XP325" s="55"/>
      <c r="XQ325" s="55"/>
      <c r="XR325" s="55"/>
      <c r="XS325" s="55"/>
      <c r="XT325" s="55"/>
      <c r="XU325" s="55"/>
      <c r="XV325" s="55"/>
      <c r="XW325" s="55"/>
      <c r="XX325" s="55"/>
      <c r="XY325" s="55"/>
      <c r="XZ325" s="55"/>
      <c r="YA325" s="55"/>
      <c r="YB325" s="55"/>
      <c r="YC325" s="55"/>
      <c r="YD325" s="55"/>
      <c r="YE325" s="55"/>
      <c r="YF325" s="55"/>
      <c r="YG325" s="55"/>
      <c r="YH325" s="55"/>
      <c r="YI325" s="55"/>
      <c r="YJ325" s="55"/>
      <c r="YK325" s="55"/>
      <c r="YL325" s="55"/>
      <c r="YM325" s="55"/>
      <c r="YN325" s="55"/>
      <c r="YO325" s="55"/>
      <c r="YP325" s="55"/>
      <c r="YQ325" s="55"/>
      <c r="YR325" s="55"/>
      <c r="YS325" s="55"/>
      <c r="YT325" s="55"/>
      <c r="YU325" s="55"/>
      <c r="YV325" s="55"/>
      <c r="YW325" s="55"/>
      <c r="YX325" s="55"/>
      <c r="YY325" s="55"/>
      <c r="YZ325" s="55"/>
      <c r="ZA325" s="55"/>
      <c r="ZB325" s="55"/>
      <c r="ZC325" s="55"/>
      <c r="ZD325" s="55"/>
      <c r="ZE325" s="55"/>
      <c r="ZF325" s="55"/>
      <c r="ZG325" s="55"/>
      <c r="ZH325" s="55"/>
      <c r="ZI325" s="55"/>
      <c r="ZJ325" s="55"/>
      <c r="ZK325" s="55"/>
      <c r="ZL325" s="55"/>
      <c r="ZM325" s="55"/>
      <c r="ZN325" s="55"/>
      <c r="ZO325" s="55"/>
      <c r="ZP325" s="55"/>
      <c r="ZQ325" s="55"/>
      <c r="ZR325" s="55"/>
      <c r="ZS325" s="55"/>
      <c r="ZT325" s="55"/>
      <c r="ZU325" s="55"/>
      <c r="ZV325" s="55"/>
      <c r="ZW325" s="55"/>
      <c r="ZX325" s="55"/>
      <c r="ZY325" s="55"/>
      <c r="ZZ325" s="55"/>
      <c r="AAA325" s="55"/>
      <c r="AAB325" s="55"/>
      <c r="AAC325" s="55"/>
      <c r="AAD325" s="55"/>
      <c r="AAE325" s="55"/>
      <c r="AAF325" s="55"/>
      <c r="AAG325" s="55"/>
      <c r="AAH325" s="55"/>
      <c r="AAI325" s="55"/>
      <c r="AAJ325" s="55"/>
      <c r="AAK325" s="55"/>
      <c r="AAL325" s="55"/>
      <c r="AAM325" s="55"/>
      <c r="AAN325" s="55"/>
      <c r="AAO325" s="55"/>
      <c r="AAP325" s="55"/>
      <c r="AAQ325" s="55"/>
      <c r="AAR325" s="55"/>
      <c r="AAS325" s="55"/>
      <c r="AAT325" s="55"/>
      <c r="AAU325" s="55"/>
      <c r="AAV325" s="55"/>
      <c r="AAW325" s="55"/>
      <c r="AAX325" s="55"/>
      <c r="AAY325" s="55"/>
      <c r="AAZ325" s="55"/>
      <c r="ABA325" s="55"/>
      <c r="ABB325" s="55"/>
      <c r="ABC325" s="55"/>
      <c r="ABD325" s="55"/>
      <c r="ABE325" s="55"/>
      <c r="ABF325" s="55"/>
      <c r="ABG325" s="55"/>
      <c r="ABH325" s="55"/>
      <c r="ABI325" s="55"/>
      <c r="ABJ325" s="55"/>
      <c r="ABK325" s="55"/>
      <c r="ABL325" s="55"/>
      <c r="ABM325" s="55"/>
      <c r="ABN325" s="55"/>
      <c r="ABO325" s="55"/>
      <c r="ABP325" s="55"/>
      <c r="ABQ325" s="55"/>
      <c r="ABR325" s="55"/>
      <c r="ABS325" s="55"/>
      <c r="ABT325" s="55"/>
      <c r="ABU325" s="55"/>
      <c r="ABV325" s="55"/>
      <c r="ABW325" s="55"/>
      <c r="ABX325" s="55"/>
      <c r="ABY325" s="55"/>
      <c r="ABZ325" s="55"/>
      <c r="ACA325" s="55"/>
      <c r="ACB325" s="55"/>
      <c r="ACC325" s="55"/>
      <c r="ACD325" s="55"/>
      <c r="ACE325" s="55"/>
      <c r="ACF325" s="55"/>
      <c r="ACG325" s="55"/>
      <c r="ACH325" s="55"/>
      <c r="ACI325" s="55"/>
      <c r="ACJ325" s="55"/>
      <c r="ACK325" s="55"/>
      <c r="ACL325" s="55"/>
      <c r="ACM325" s="55"/>
      <c r="ACN325" s="55"/>
      <c r="ACO325" s="55"/>
      <c r="ACP325" s="55"/>
      <c r="ACQ325" s="55"/>
      <c r="ACR325" s="55"/>
      <c r="ACS325" s="55"/>
      <c r="ACT325" s="55"/>
      <c r="ACU325" s="55"/>
      <c r="ACV325" s="55"/>
      <c r="ACW325" s="55"/>
      <c r="ACX325" s="55"/>
      <c r="ACY325" s="55"/>
      <c r="ACZ325" s="55"/>
      <c r="ADA325" s="55"/>
      <c r="ADB325" s="55"/>
      <c r="ADC325" s="55"/>
      <c r="ADD325" s="55"/>
      <c r="ADE325" s="55"/>
      <c r="ADF325" s="55"/>
      <c r="ADG325" s="55"/>
      <c r="ADH325" s="55"/>
      <c r="ADI325" s="55"/>
      <c r="ADJ325" s="55"/>
      <c r="ADK325" s="55"/>
      <c r="ADL325" s="55"/>
      <c r="ADM325" s="55"/>
      <c r="ADN325" s="55"/>
      <c r="ADO325" s="55"/>
      <c r="ADP325" s="55"/>
      <c r="ADQ325" s="55"/>
      <c r="ADR325" s="55"/>
      <c r="ADS325" s="55"/>
      <c r="ADT325" s="55"/>
      <c r="ADU325" s="55"/>
      <c r="ADV325" s="55"/>
      <c r="ADW325" s="55"/>
      <c r="ADX325" s="55"/>
      <c r="ADY325" s="55"/>
      <c r="ADZ325" s="55"/>
      <c r="AEA325" s="55"/>
      <c r="AEB325" s="55"/>
      <c r="AEC325" s="55"/>
      <c r="AED325" s="55"/>
      <c r="AEE325" s="55"/>
      <c r="AEF325" s="55"/>
      <c r="AEG325" s="55"/>
      <c r="AEH325" s="55"/>
      <c r="AEI325" s="55"/>
      <c r="AEJ325" s="55"/>
      <c r="AEK325" s="55"/>
      <c r="AEL325" s="55"/>
      <c r="AEM325" s="55"/>
      <c r="AEN325" s="55"/>
      <c r="AEO325" s="55"/>
      <c r="AEP325" s="55"/>
      <c r="AEQ325" s="55"/>
      <c r="AER325" s="55"/>
      <c r="AES325" s="55"/>
      <c r="AET325" s="55"/>
      <c r="AEU325" s="55"/>
      <c r="AEV325" s="55"/>
      <c r="AEW325" s="55"/>
      <c r="AEX325" s="55"/>
      <c r="AEY325" s="55"/>
      <c r="AEZ325" s="55"/>
      <c r="AFA325" s="55"/>
      <c r="AFB325" s="55"/>
      <c r="AFC325" s="55"/>
      <c r="AFD325" s="55"/>
      <c r="AFE325" s="55"/>
      <c r="AFF325" s="55"/>
      <c r="AFG325" s="55"/>
      <c r="AFH325" s="55"/>
      <c r="AFI325" s="55"/>
      <c r="AFJ325" s="55"/>
      <c r="AFK325" s="55"/>
      <c r="AFL325" s="55"/>
      <c r="AFM325" s="55"/>
      <c r="AFN325" s="55"/>
      <c r="AFO325" s="55"/>
      <c r="AFP325" s="55"/>
      <c r="AFQ325" s="55"/>
      <c r="AFR325" s="55"/>
      <c r="AFS325" s="55"/>
      <c r="AFT325" s="55"/>
      <c r="AFU325" s="55"/>
      <c r="AFV325" s="55"/>
      <c r="AFW325" s="55"/>
      <c r="AFX325" s="55"/>
      <c r="AFY325" s="55"/>
      <c r="AFZ325" s="55"/>
      <c r="AGA325" s="55"/>
      <c r="AGB325" s="55"/>
      <c r="AGC325" s="55"/>
      <c r="AGD325" s="55"/>
      <c r="AGE325" s="55"/>
      <c r="AGF325" s="55"/>
      <c r="AGG325" s="55"/>
      <c r="AGH325" s="55"/>
      <c r="AGI325" s="55"/>
      <c r="AGJ325" s="55"/>
      <c r="AGK325" s="55"/>
      <c r="AGL325" s="55"/>
      <c r="AGM325" s="55"/>
      <c r="AGN325" s="55"/>
      <c r="AGO325" s="55"/>
      <c r="AGP325" s="55"/>
      <c r="AGQ325" s="55"/>
      <c r="AGR325" s="55"/>
      <c r="AGS325" s="55"/>
      <c r="AGT325" s="55"/>
      <c r="AGU325" s="55"/>
      <c r="AGV325" s="55"/>
      <c r="AGW325" s="55"/>
      <c r="AGX325" s="55"/>
      <c r="AGY325" s="55"/>
      <c r="AGZ325" s="55"/>
      <c r="AHA325" s="55"/>
      <c r="AHB325" s="55"/>
      <c r="AHC325" s="55"/>
      <c r="AHD325" s="55"/>
      <c r="AHE325" s="55"/>
      <c r="AHF325" s="55"/>
      <c r="AHG325" s="55"/>
      <c r="AHH325" s="55"/>
      <c r="AHI325" s="55"/>
      <c r="AHJ325" s="55"/>
      <c r="AHK325" s="55"/>
      <c r="AHL325" s="55"/>
      <c r="AHM325" s="55"/>
      <c r="AHN325" s="55"/>
      <c r="AHO325" s="55"/>
      <c r="AHP325" s="55"/>
      <c r="AHQ325" s="55"/>
      <c r="AHR325" s="55"/>
      <c r="AHS325" s="55"/>
      <c r="AHT325" s="55"/>
      <c r="AHU325" s="55"/>
      <c r="AHV325" s="55"/>
      <c r="AHW325" s="55"/>
      <c r="AHX325" s="55"/>
      <c r="AHY325" s="55"/>
      <c r="AHZ325" s="55"/>
      <c r="AIA325" s="55"/>
      <c r="AIB325" s="55"/>
      <c r="AIC325" s="55"/>
      <c r="AID325" s="55"/>
      <c r="AIE325" s="55"/>
      <c r="AIF325" s="55"/>
      <c r="AIG325" s="55"/>
      <c r="AIH325" s="55"/>
      <c r="AII325" s="55"/>
      <c r="AIJ325" s="55"/>
      <c r="AIK325" s="55"/>
      <c r="AIL325" s="55"/>
      <c r="AIM325" s="55"/>
      <c r="AIN325" s="55"/>
      <c r="AIO325" s="55"/>
      <c r="AIP325" s="55"/>
      <c r="AIQ325" s="55"/>
      <c r="AIR325" s="55"/>
      <c r="AIS325" s="55"/>
      <c r="AIT325" s="55"/>
      <c r="AIU325" s="55"/>
      <c r="AIV325" s="55"/>
      <c r="AIW325" s="55"/>
      <c r="AIX325" s="55"/>
      <c r="AIY325" s="55"/>
      <c r="AIZ325" s="55"/>
      <c r="AJA325" s="55"/>
      <c r="AJB325" s="55"/>
      <c r="AJC325" s="55"/>
      <c r="AJD325" s="55"/>
      <c r="AJE325" s="55"/>
      <c r="AJF325" s="55"/>
      <c r="AJG325" s="55"/>
      <c r="AJH325" s="55"/>
      <c r="AJI325" s="55"/>
      <c r="AJJ325" s="55"/>
      <c r="AJK325" s="55"/>
      <c r="AJL325" s="55"/>
      <c r="AJM325" s="55"/>
      <c r="AJN325" s="55"/>
      <c r="AJO325" s="55"/>
      <c r="AJP325" s="55"/>
      <c r="AJQ325" s="55"/>
      <c r="AJR325" s="55"/>
      <c r="AJS325" s="55"/>
      <c r="AJT325" s="55"/>
      <c r="AJU325" s="55"/>
      <c r="AJV325" s="55"/>
      <c r="AJW325" s="55"/>
      <c r="AJX325" s="55"/>
      <c r="AJY325" s="55"/>
      <c r="AJZ325" s="55"/>
      <c r="AKA325" s="55"/>
      <c r="AKB325" s="55"/>
      <c r="AKC325" s="55"/>
      <c r="AKD325" s="55"/>
      <c r="AKE325" s="55"/>
      <c r="AKF325" s="55"/>
      <c r="AKG325" s="55"/>
      <c r="AKH325" s="55"/>
      <c r="AKI325" s="55"/>
      <c r="AKJ325" s="55"/>
      <c r="AKK325" s="55"/>
      <c r="AKL325" s="55"/>
      <c r="AKM325" s="55"/>
      <c r="AKN325" s="55"/>
      <c r="AKO325" s="55"/>
      <c r="AKP325" s="55"/>
      <c r="AKQ325" s="55"/>
      <c r="AKR325" s="55"/>
      <c r="AKS325" s="55"/>
      <c r="AKT325" s="55"/>
      <c r="AKU325" s="55"/>
      <c r="AKV325" s="55"/>
      <c r="AKW325" s="55"/>
      <c r="AKX325" s="55"/>
      <c r="AKY325" s="55"/>
      <c r="AKZ325" s="55"/>
      <c r="ALA325" s="55"/>
      <c r="ALB325" s="55"/>
      <c r="ALC325" s="55"/>
      <c r="ALD325" s="55"/>
      <c r="ALE325" s="55"/>
      <c r="ALF325" s="55"/>
      <c r="ALG325" s="55"/>
      <c r="ALH325" s="55"/>
      <c r="ALI325" s="55"/>
      <c r="ALJ325" s="55"/>
      <c r="ALK325" s="55"/>
      <c r="ALL325" s="55"/>
      <c r="ALM325" s="55"/>
      <c r="ALN325" s="55"/>
      <c r="ALO325" s="55"/>
      <c r="ALP325" s="55"/>
      <c r="ALQ325" s="55"/>
      <c r="ALR325" s="55"/>
      <c r="ALS325" s="55"/>
      <c r="ALT325" s="55"/>
    </row>
    <row r="326" spans="1:1008" customFormat="1" ht="30" customHeight="1" thickBot="1">
      <c r="A326" s="139"/>
      <c r="B326" s="140"/>
      <c r="C326" s="52">
        <f>D323</f>
        <v>0</v>
      </c>
      <c r="D326" s="44">
        <f>C326/36*100</f>
        <v>0</v>
      </c>
      <c r="E326" s="8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  <c r="HG326" s="55"/>
      <c r="HH326" s="55"/>
      <c r="HI326" s="55"/>
      <c r="HJ326" s="55"/>
      <c r="HK326" s="55"/>
      <c r="HL326" s="55"/>
      <c r="HM326" s="55"/>
      <c r="HN326" s="55"/>
      <c r="HO326" s="55"/>
      <c r="HP326" s="55"/>
      <c r="HQ326" s="55"/>
      <c r="HR326" s="55"/>
      <c r="HS326" s="55"/>
      <c r="HT326" s="55"/>
      <c r="HU326" s="55"/>
      <c r="HV326" s="55"/>
      <c r="HW326" s="55"/>
      <c r="HX326" s="55"/>
      <c r="HY326" s="55"/>
      <c r="HZ326" s="55"/>
      <c r="IA326" s="55"/>
      <c r="IB326" s="55"/>
      <c r="IC326" s="55"/>
      <c r="ID326" s="55"/>
      <c r="IE326" s="55"/>
      <c r="IF326" s="55"/>
      <c r="IG326" s="55"/>
      <c r="IH326" s="55"/>
      <c r="II326" s="55"/>
      <c r="IJ326" s="55"/>
      <c r="IK326" s="55"/>
      <c r="IL326" s="55"/>
      <c r="IM326" s="55"/>
      <c r="IN326" s="55"/>
      <c r="IO326" s="55"/>
      <c r="IP326" s="55"/>
      <c r="IQ326" s="55"/>
      <c r="IR326" s="55"/>
      <c r="IS326" s="55"/>
      <c r="IT326" s="55"/>
      <c r="IU326" s="55"/>
      <c r="IV326" s="55"/>
      <c r="IW326" s="55"/>
      <c r="IX326" s="55"/>
      <c r="IY326" s="55"/>
      <c r="IZ326" s="55"/>
      <c r="JA326" s="55"/>
      <c r="JB326" s="55"/>
      <c r="JC326" s="55"/>
      <c r="JD326" s="55"/>
      <c r="JE326" s="55"/>
      <c r="JF326" s="55"/>
      <c r="JG326" s="55"/>
      <c r="JH326" s="55"/>
      <c r="JI326" s="55"/>
      <c r="JJ326" s="55"/>
      <c r="JK326" s="55"/>
      <c r="JL326" s="55"/>
      <c r="JM326" s="55"/>
      <c r="JN326" s="55"/>
      <c r="JO326" s="55"/>
      <c r="JP326" s="55"/>
      <c r="JQ326" s="55"/>
      <c r="JR326" s="55"/>
      <c r="JS326" s="55"/>
      <c r="JT326" s="55"/>
      <c r="JU326" s="55"/>
      <c r="JV326" s="55"/>
      <c r="JW326" s="55"/>
      <c r="JX326" s="55"/>
      <c r="JY326" s="55"/>
      <c r="JZ326" s="55"/>
      <c r="KA326" s="55"/>
      <c r="KB326" s="55"/>
      <c r="KC326" s="55"/>
      <c r="KD326" s="55"/>
      <c r="KE326" s="55"/>
      <c r="KF326" s="55"/>
      <c r="KG326" s="55"/>
      <c r="KH326" s="55"/>
      <c r="KI326" s="55"/>
      <c r="KJ326" s="55"/>
      <c r="KK326" s="55"/>
      <c r="KL326" s="55"/>
      <c r="KM326" s="55"/>
      <c r="KN326" s="55"/>
      <c r="KO326" s="55"/>
      <c r="KP326" s="55"/>
      <c r="KQ326" s="55"/>
      <c r="KR326" s="55"/>
      <c r="KS326" s="55"/>
      <c r="KT326" s="55"/>
      <c r="KU326" s="55"/>
      <c r="KV326" s="55"/>
      <c r="KW326" s="55"/>
      <c r="KX326" s="55"/>
      <c r="KY326" s="55"/>
      <c r="KZ326" s="55"/>
      <c r="LA326" s="55"/>
      <c r="LB326" s="55"/>
      <c r="LC326" s="55"/>
      <c r="LD326" s="55"/>
      <c r="LE326" s="55"/>
      <c r="LF326" s="55"/>
      <c r="LG326" s="55"/>
      <c r="LH326" s="55"/>
      <c r="LI326" s="55"/>
      <c r="LJ326" s="55"/>
      <c r="LK326" s="55"/>
      <c r="LL326" s="55"/>
      <c r="LM326" s="55"/>
      <c r="LN326" s="55"/>
      <c r="LO326" s="55"/>
      <c r="LP326" s="55"/>
      <c r="LQ326" s="55"/>
      <c r="LR326" s="55"/>
      <c r="LS326" s="55"/>
      <c r="LT326" s="55"/>
      <c r="LU326" s="55"/>
      <c r="LV326" s="55"/>
      <c r="LW326" s="55"/>
      <c r="LX326" s="55"/>
      <c r="LY326" s="55"/>
      <c r="LZ326" s="55"/>
      <c r="MA326" s="55"/>
      <c r="MB326" s="55"/>
      <c r="MC326" s="55"/>
      <c r="MD326" s="55"/>
      <c r="ME326" s="55"/>
      <c r="MF326" s="55"/>
      <c r="MG326" s="55"/>
      <c r="MH326" s="55"/>
      <c r="MI326" s="55"/>
      <c r="MJ326" s="55"/>
      <c r="MK326" s="55"/>
      <c r="ML326" s="55"/>
      <c r="MM326" s="55"/>
      <c r="MN326" s="55"/>
      <c r="MO326" s="55"/>
      <c r="MP326" s="55"/>
      <c r="MQ326" s="55"/>
      <c r="MR326" s="55"/>
      <c r="MS326" s="55"/>
      <c r="MT326" s="55"/>
      <c r="MU326" s="55"/>
      <c r="MV326" s="55"/>
      <c r="MW326" s="55"/>
      <c r="MX326" s="55"/>
      <c r="MY326" s="55"/>
      <c r="MZ326" s="55"/>
      <c r="NA326" s="55"/>
      <c r="NB326" s="55"/>
      <c r="NC326" s="55"/>
      <c r="ND326" s="55"/>
      <c r="NE326" s="55"/>
      <c r="NF326" s="55"/>
      <c r="NG326" s="55"/>
      <c r="NH326" s="55"/>
      <c r="NI326" s="55"/>
      <c r="NJ326" s="55"/>
      <c r="NK326" s="55"/>
      <c r="NL326" s="55"/>
      <c r="NM326" s="55"/>
      <c r="NN326" s="55"/>
      <c r="NO326" s="55"/>
      <c r="NP326" s="55"/>
      <c r="NQ326" s="55"/>
      <c r="NR326" s="55"/>
      <c r="NS326" s="55"/>
      <c r="NT326" s="55"/>
      <c r="NU326" s="55"/>
      <c r="NV326" s="55"/>
      <c r="NW326" s="55"/>
      <c r="NX326" s="55"/>
      <c r="NY326" s="55"/>
      <c r="NZ326" s="55"/>
      <c r="OA326" s="55"/>
      <c r="OB326" s="55"/>
      <c r="OC326" s="55"/>
      <c r="OD326" s="55"/>
      <c r="OE326" s="55"/>
      <c r="OF326" s="55"/>
      <c r="OG326" s="55"/>
      <c r="OH326" s="55"/>
      <c r="OI326" s="55"/>
      <c r="OJ326" s="55"/>
      <c r="OK326" s="55"/>
      <c r="OL326" s="55"/>
      <c r="OM326" s="55"/>
      <c r="ON326" s="55"/>
      <c r="OO326" s="55"/>
      <c r="OP326" s="55"/>
      <c r="OQ326" s="55"/>
      <c r="OR326" s="55"/>
      <c r="OS326" s="55"/>
      <c r="OT326" s="55"/>
      <c r="OU326" s="55"/>
      <c r="OV326" s="55"/>
      <c r="OW326" s="55"/>
      <c r="OX326" s="55"/>
      <c r="OY326" s="55"/>
      <c r="OZ326" s="55"/>
      <c r="PA326" s="55"/>
      <c r="PB326" s="55"/>
      <c r="PC326" s="55"/>
      <c r="PD326" s="55"/>
      <c r="PE326" s="55"/>
      <c r="PF326" s="55"/>
      <c r="PG326" s="55"/>
      <c r="PH326" s="55"/>
      <c r="PI326" s="55"/>
      <c r="PJ326" s="55"/>
      <c r="PK326" s="55"/>
      <c r="PL326" s="55"/>
      <c r="PM326" s="55"/>
      <c r="PN326" s="55"/>
      <c r="PO326" s="55"/>
      <c r="PP326" s="55"/>
      <c r="PQ326" s="55"/>
      <c r="PR326" s="55"/>
      <c r="PS326" s="55"/>
      <c r="PT326" s="55"/>
      <c r="PU326" s="55"/>
      <c r="PV326" s="55"/>
      <c r="PW326" s="55"/>
      <c r="PX326" s="55"/>
      <c r="PY326" s="55"/>
      <c r="PZ326" s="55"/>
      <c r="QA326" s="55"/>
      <c r="QB326" s="55"/>
      <c r="QC326" s="55"/>
      <c r="QD326" s="55"/>
      <c r="QE326" s="55"/>
      <c r="QF326" s="55"/>
      <c r="QG326" s="55"/>
      <c r="QH326" s="55"/>
      <c r="QI326" s="55"/>
      <c r="QJ326" s="55"/>
      <c r="QK326" s="55"/>
      <c r="QL326" s="55"/>
      <c r="QM326" s="55"/>
      <c r="QN326" s="55"/>
      <c r="QO326" s="55"/>
      <c r="QP326" s="55"/>
      <c r="QQ326" s="55"/>
      <c r="QR326" s="55"/>
      <c r="QS326" s="55"/>
      <c r="QT326" s="55"/>
      <c r="QU326" s="55"/>
      <c r="QV326" s="55"/>
      <c r="QW326" s="55"/>
      <c r="QX326" s="55"/>
      <c r="QY326" s="55"/>
      <c r="QZ326" s="55"/>
      <c r="RA326" s="55"/>
      <c r="RB326" s="55"/>
      <c r="RC326" s="55"/>
      <c r="RD326" s="55"/>
      <c r="RE326" s="55"/>
      <c r="RF326" s="55"/>
      <c r="RG326" s="55"/>
      <c r="RH326" s="55"/>
      <c r="RI326" s="55"/>
      <c r="RJ326" s="55"/>
      <c r="RK326" s="55"/>
      <c r="RL326" s="55"/>
      <c r="RM326" s="55"/>
      <c r="RN326" s="55"/>
      <c r="RO326" s="55"/>
      <c r="RP326" s="55"/>
      <c r="RQ326" s="55"/>
      <c r="RR326" s="55"/>
      <c r="RS326" s="55"/>
      <c r="RT326" s="55"/>
      <c r="RU326" s="55"/>
      <c r="RV326" s="55"/>
      <c r="RW326" s="55"/>
      <c r="RX326" s="55"/>
      <c r="RY326" s="55"/>
      <c r="RZ326" s="55"/>
      <c r="SA326" s="55"/>
      <c r="SB326" s="55"/>
      <c r="SC326" s="55"/>
      <c r="SD326" s="55"/>
      <c r="SE326" s="55"/>
      <c r="SF326" s="55"/>
      <c r="SG326" s="55"/>
      <c r="SH326" s="55"/>
      <c r="SI326" s="55"/>
      <c r="SJ326" s="55"/>
      <c r="SK326" s="55"/>
      <c r="SL326" s="55"/>
      <c r="SM326" s="55"/>
      <c r="SN326" s="55"/>
      <c r="SO326" s="55"/>
      <c r="SP326" s="55"/>
      <c r="SQ326" s="55"/>
      <c r="SR326" s="55"/>
      <c r="SS326" s="55"/>
      <c r="ST326" s="55"/>
      <c r="SU326" s="55"/>
      <c r="SV326" s="55"/>
      <c r="SW326" s="55"/>
      <c r="SX326" s="55"/>
      <c r="SY326" s="55"/>
      <c r="SZ326" s="55"/>
      <c r="TA326" s="55"/>
      <c r="TB326" s="55"/>
      <c r="TC326" s="55"/>
      <c r="TD326" s="55"/>
      <c r="TE326" s="55"/>
      <c r="TF326" s="55"/>
      <c r="TG326" s="55"/>
      <c r="TH326" s="55"/>
      <c r="TI326" s="55"/>
      <c r="TJ326" s="55"/>
      <c r="TK326" s="55"/>
      <c r="TL326" s="55"/>
      <c r="TM326" s="55"/>
      <c r="TN326" s="55"/>
      <c r="TO326" s="55"/>
      <c r="TP326" s="55"/>
      <c r="TQ326" s="55"/>
      <c r="TR326" s="55"/>
      <c r="TS326" s="55"/>
      <c r="TT326" s="55"/>
      <c r="TU326" s="55"/>
      <c r="TV326" s="55"/>
      <c r="TW326" s="55"/>
      <c r="TX326" s="55"/>
      <c r="TY326" s="55"/>
      <c r="TZ326" s="55"/>
      <c r="UA326" s="55"/>
      <c r="UB326" s="55"/>
      <c r="UC326" s="55"/>
      <c r="UD326" s="55"/>
      <c r="UE326" s="55"/>
      <c r="UF326" s="55"/>
      <c r="UG326" s="55"/>
      <c r="UH326" s="55"/>
      <c r="UI326" s="55"/>
      <c r="UJ326" s="55"/>
      <c r="UK326" s="55"/>
      <c r="UL326" s="55"/>
      <c r="UM326" s="55"/>
      <c r="UN326" s="55"/>
      <c r="UO326" s="55"/>
      <c r="UP326" s="55"/>
      <c r="UQ326" s="55"/>
      <c r="UR326" s="55"/>
      <c r="US326" s="55"/>
      <c r="UT326" s="55"/>
      <c r="UU326" s="55"/>
      <c r="UV326" s="55"/>
      <c r="UW326" s="55"/>
      <c r="UX326" s="55"/>
      <c r="UY326" s="55"/>
      <c r="UZ326" s="55"/>
      <c r="VA326" s="55"/>
      <c r="VB326" s="55"/>
      <c r="VC326" s="55"/>
      <c r="VD326" s="55"/>
      <c r="VE326" s="55"/>
      <c r="VF326" s="55"/>
      <c r="VG326" s="55"/>
      <c r="VH326" s="55"/>
      <c r="VI326" s="55"/>
      <c r="VJ326" s="55"/>
      <c r="VK326" s="55"/>
      <c r="VL326" s="55"/>
      <c r="VM326" s="55"/>
      <c r="VN326" s="55"/>
      <c r="VO326" s="55"/>
      <c r="VP326" s="55"/>
      <c r="VQ326" s="55"/>
      <c r="VR326" s="55"/>
      <c r="VS326" s="55"/>
      <c r="VT326" s="55"/>
      <c r="VU326" s="55"/>
      <c r="VV326" s="55"/>
      <c r="VW326" s="55"/>
      <c r="VX326" s="55"/>
      <c r="VY326" s="55"/>
      <c r="VZ326" s="55"/>
      <c r="WA326" s="55"/>
      <c r="WB326" s="55"/>
      <c r="WC326" s="55"/>
      <c r="WD326" s="55"/>
      <c r="WE326" s="55"/>
      <c r="WF326" s="55"/>
      <c r="WG326" s="55"/>
      <c r="WH326" s="55"/>
      <c r="WI326" s="55"/>
      <c r="WJ326" s="55"/>
      <c r="WK326" s="55"/>
      <c r="WL326" s="55"/>
      <c r="WM326" s="55"/>
      <c r="WN326" s="55"/>
      <c r="WO326" s="55"/>
      <c r="WP326" s="55"/>
      <c r="WQ326" s="55"/>
      <c r="WR326" s="55"/>
      <c r="WS326" s="55"/>
      <c r="WT326" s="55"/>
      <c r="WU326" s="55"/>
      <c r="WV326" s="55"/>
      <c r="WW326" s="55"/>
      <c r="WX326" s="55"/>
      <c r="WY326" s="55"/>
      <c r="WZ326" s="55"/>
      <c r="XA326" s="55"/>
      <c r="XB326" s="55"/>
      <c r="XC326" s="55"/>
      <c r="XD326" s="55"/>
      <c r="XE326" s="55"/>
      <c r="XF326" s="55"/>
      <c r="XG326" s="55"/>
      <c r="XH326" s="55"/>
      <c r="XI326" s="55"/>
      <c r="XJ326" s="55"/>
      <c r="XK326" s="55"/>
      <c r="XL326" s="55"/>
      <c r="XM326" s="55"/>
      <c r="XN326" s="55"/>
      <c r="XO326" s="55"/>
      <c r="XP326" s="55"/>
      <c r="XQ326" s="55"/>
      <c r="XR326" s="55"/>
      <c r="XS326" s="55"/>
      <c r="XT326" s="55"/>
      <c r="XU326" s="55"/>
      <c r="XV326" s="55"/>
      <c r="XW326" s="55"/>
      <c r="XX326" s="55"/>
      <c r="XY326" s="55"/>
      <c r="XZ326" s="55"/>
      <c r="YA326" s="55"/>
      <c r="YB326" s="55"/>
      <c r="YC326" s="55"/>
      <c r="YD326" s="55"/>
      <c r="YE326" s="55"/>
      <c r="YF326" s="55"/>
      <c r="YG326" s="55"/>
      <c r="YH326" s="55"/>
      <c r="YI326" s="55"/>
      <c r="YJ326" s="55"/>
      <c r="YK326" s="55"/>
      <c r="YL326" s="55"/>
      <c r="YM326" s="55"/>
      <c r="YN326" s="55"/>
      <c r="YO326" s="55"/>
      <c r="YP326" s="55"/>
      <c r="YQ326" s="55"/>
      <c r="YR326" s="55"/>
      <c r="YS326" s="55"/>
      <c r="YT326" s="55"/>
      <c r="YU326" s="55"/>
      <c r="YV326" s="55"/>
      <c r="YW326" s="55"/>
      <c r="YX326" s="55"/>
      <c r="YY326" s="55"/>
      <c r="YZ326" s="55"/>
      <c r="ZA326" s="55"/>
      <c r="ZB326" s="55"/>
      <c r="ZC326" s="55"/>
      <c r="ZD326" s="55"/>
      <c r="ZE326" s="55"/>
      <c r="ZF326" s="55"/>
      <c r="ZG326" s="55"/>
      <c r="ZH326" s="55"/>
      <c r="ZI326" s="55"/>
      <c r="ZJ326" s="55"/>
      <c r="ZK326" s="55"/>
      <c r="ZL326" s="55"/>
      <c r="ZM326" s="55"/>
      <c r="ZN326" s="55"/>
      <c r="ZO326" s="55"/>
      <c r="ZP326" s="55"/>
      <c r="ZQ326" s="55"/>
      <c r="ZR326" s="55"/>
      <c r="ZS326" s="55"/>
      <c r="ZT326" s="55"/>
      <c r="ZU326" s="55"/>
      <c r="ZV326" s="55"/>
      <c r="ZW326" s="55"/>
      <c r="ZX326" s="55"/>
      <c r="ZY326" s="55"/>
      <c r="ZZ326" s="55"/>
      <c r="AAA326" s="55"/>
      <c r="AAB326" s="55"/>
      <c r="AAC326" s="55"/>
      <c r="AAD326" s="55"/>
      <c r="AAE326" s="55"/>
      <c r="AAF326" s="55"/>
      <c r="AAG326" s="55"/>
      <c r="AAH326" s="55"/>
      <c r="AAI326" s="55"/>
      <c r="AAJ326" s="55"/>
      <c r="AAK326" s="55"/>
      <c r="AAL326" s="55"/>
      <c r="AAM326" s="55"/>
      <c r="AAN326" s="55"/>
      <c r="AAO326" s="55"/>
      <c r="AAP326" s="55"/>
      <c r="AAQ326" s="55"/>
      <c r="AAR326" s="55"/>
      <c r="AAS326" s="55"/>
      <c r="AAT326" s="55"/>
      <c r="AAU326" s="55"/>
      <c r="AAV326" s="55"/>
      <c r="AAW326" s="55"/>
      <c r="AAX326" s="55"/>
      <c r="AAY326" s="55"/>
      <c r="AAZ326" s="55"/>
      <c r="ABA326" s="55"/>
      <c r="ABB326" s="55"/>
      <c r="ABC326" s="55"/>
      <c r="ABD326" s="55"/>
      <c r="ABE326" s="55"/>
      <c r="ABF326" s="55"/>
      <c r="ABG326" s="55"/>
      <c r="ABH326" s="55"/>
      <c r="ABI326" s="55"/>
      <c r="ABJ326" s="55"/>
      <c r="ABK326" s="55"/>
      <c r="ABL326" s="55"/>
      <c r="ABM326" s="55"/>
      <c r="ABN326" s="55"/>
      <c r="ABO326" s="55"/>
      <c r="ABP326" s="55"/>
      <c r="ABQ326" s="55"/>
      <c r="ABR326" s="55"/>
      <c r="ABS326" s="55"/>
      <c r="ABT326" s="55"/>
      <c r="ABU326" s="55"/>
      <c r="ABV326" s="55"/>
      <c r="ABW326" s="55"/>
      <c r="ABX326" s="55"/>
      <c r="ABY326" s="55"/>
      <c r="ABZ326" s="55"/>
      <c r="ACA326" s="55"/>
      <c r="ACB326" s="55"/>
      <c r="ACC326" s="55"/>
      <c r="ACD326" s="55"/>
      <c r="ACE326" s="55"/>
      <c r="ACF326" s="55"/>
      <c r="ACG326" s="55"/>
      <c r="ACH326" s="55"/>
      <c r="ACI326" s="55"/>
      <c r="ACJ326" s="55"/>
      <c r="ACK326" s="55"/>
      <c r="ACL326" s="55"/>
      <c r="ACM326" s="55"/>
      <c r="ACN326" s="55"/>
      <c r="ACO326" s="55"/>
      <c r="ACP326" s="55"/>
      <c r="ACQ326" s="55"/>
      <c r="ACR326" s="55"/>
      <c r="ACS326" s="55"/>
      <c r="ACT326" s="55"/>
      <c r="ACU326" s="55"/>
      <c r="ACV326" s="55"/>
      <c r="ACW326" s="55"/>
      <c r="ACX326" s="55"/>
      <c r="ACY326" s="55"/>
      <c r="ACZ326" s="55"/>
      <c r="ADA326" s="55"/>
      <c r="ADB326" s="55"/>
      <c r="ADC326" s="55"/>
      <c r="ADD326" s="55"/>
      <c r="ADE326" s="55"/>
      <c r="ADF326" s="55"/>
      <c r="ADG326" s="55"/>
      <c r="ADH326" s="55"/>
      <c r="ADI326" s="55"/>
      <c r="ADJ326" s="55"/>
      <c r="ADK326" s="55"/>
      <c r="ADL326" s="55"/>
      <c r="ADM326" s="55"/>
      <c r="ADN326" s="55"/>
      <c r="ADO326" s="55"/>
      <c r="ADP326" s="55"/>
      <c r="ADQ326" s="55"/>
      <c r="ADR326" s="55"/>
      <c r="ADS326" s="55"/>
      <c r="ADT326" s="55"/>
      <c r="ADU326" s="55"/>
      <c r="ADV326" s="55"/>
      <c r="ADW326" s="55"/>
      <c r="ADX326" s="55"/>
      <c r="ADY326" s="55"/>
      <c r="ADZ326" s="55"/>
      <c r="AEA326" s="55"/>
      <c r="AEB326" s="55"/>
      <c r="AEC326" s="55"/>
      <c r="AED326" s="55"/>
      <c r="AEE326" s="55"/>
      <c r="AEF326" s="55"/>
      <c r="AEG326" s="55"/>
      <c r="AEH326" s="55"/>
      <c r="AEI326" s="55"/>
      <c r="AEJ326" s="55"/>
      <c r="AEK326" s="55"/>
      <c r="AEL326" s="55"/>
      <c r="AEM326" s="55"/>
      <c r="AEN326" s="55"/>
      <c r="AEO326" s="55"/>
      <c r="AEP326" s="55"/>
      <c r="AEQ326" s="55"/>
      <c r="AER326" s="55"/>
      <c r="AES326" s="55"/>
      <c r="AET326" s="55"/>
      <c r="AEU326" s="55"/>
      <c r="AEV326" s="55"/>
      <c r="AEW326" s="55"/>
      <c r="AEX326" s="55"/>
      <c r="AEY326" s="55"/>
      <c r="AEZ326" s="55"/>
      <c r="AFA326" s="55"/>
      <c r="AFB326" s="55"/>
      <c r="AFC326" s="55"/>
      <c r="AFD326" s="55"/>
      <c r="AFE326" s="55"/>
      <c r="AFF326" s="55"/>
      <c r="AFG326" s="55"/>
      <c r="AFH326" s="55"/>
      <c r="AFI326" s="55"/>
      <c r="AFJ326" s="55"/>
      <c r="AFK326" s="55"/>
      <c r="AFL326" s="55"/>
      <c r="AFM326" s="55"/>
      <c r="AFN326" s="55"/>
      <c r="AFO326" s="55"/>
      <c r="AFP326" s="55"/>
      <c r="AFQ326" s="55"/>
      <c r="AFR326" s="55"/>
      <c r="AFS326" s="55"/>
      <c r="AFT326" s="55"/>
      <c r="AFU326" s="55"/>
      <c r="AFV326" s="55"/>
      <c r="AFW326" s="55"/>
      <c r="AFX326" s="55"/>
      <c r="AFY326" s="55"/>
      <c r="AFZ326" s="55"/>
      <c r="AGA326" s="55"/>
      <c r="AGB326" s="55"/>
      <c r="AGC326" s="55"/>
      <c r="AGD326" s="55"/>
      <c r="AGE326" s="55"/>
      <c r="AGF326" s="55"/>
      <c r="AGG326" s="55"/>
      <c r="AGH326" s="55"/>
      <c r="AGI326" s="55"/>
      <c r="AGJ326" s="55"/>
      <c r="AGK326" s="55"/>
      <c r="AGL326" s="55"/>
      <c r="AGM326" s="55"/>
      <c r="AGN326" s="55"/>
      <c r="AGO326" s="55"/>
      <c r="AGP326" s="55"/>
      <c r="AGQ326" s="55"/>
      <c r="AGR326" s="55"/>
      <c r="AGS326" s="55"/>
      <c r="AGT326" s="55"/>
      <c r="AGU326" s="55"/>
      <c r="AGV326" s="55"/>
      <c r="AGW326" s="55"/>
      <c r="AGX326" s="55"/>
      <c r="AGY326" s="55"/>
      <c r="AGZ326" s="55"/>
      <c r="AHA326" s="55"/>
      <c r="AHB326" s="55"/>
      <c r="AHC326" s="55"/>
      <c r="AHD326" s="55"/>
      <c r="AHE326" s="55"/>
      <c r="AHF326" s="55"/>
      <c r="AHG326" s="55"/>
      <c r="AHH326" s="55"/>
      <c r="AHI326" s="55"/>
      <c r="AHJ326" s="55"/>
      <c r="AHK326" s="55"/>
      <c r="AHL326" s="55"/>
      <c r="AHM326" s="55"/>
      <c r="AHN326" s="55"/>
      <c r="AHO326" s="55"/>
      <c r="AHP326" s="55"/>
      <c r="AHQ326" s="55"/>
      <c r="AHR326" s="55"/>
      <c r="AHS326" s="55"/>
      <c r="AHT326" s="55"/>
      <c r="AHU326" s="55"/>
      <c r="AHV326" s="55"/>
      <c r="AHW326" s="55"/>
      <c r="AHX326" s="55"/>
      <c r="AHY326" s="55"/>
      <c r="AHZ326" s="55"/>
      <c r="AIA326" s="55"/>
      <c r="AIB326" s="55"/>
      <c r="AIC326" s="55"/>
      <c r="AID326" s="55"/>
      <c r="AIE326" s="55"/>
      <c r="AIF326" s="55"/>
      <c r="AIG326" s="55"/>
      <c r="AIH326" s="55"/>
      <c r="AII326" s="55"/>
      <c r="AIJ326" s="55"/>
      <c r="AIK326" s="55"/>
      <c r="AIL326" s="55"/>
      <c r="AIM326" s="55"/>
      <c r="AIN326" s="55"/>
      <c r="AIO326" s="55"/>
      <c r="AIP326" s="55"/>
      <c r="AIQ326" s="55"/>
      <c r="AIR326" s="55"/>
      <c r="AIS326" s="55"/>
      <c r="AIT326" s="55"/>
      <c r="AIU326" s="55"/>
      <c r="AIV326" s="55"/>
      <c r="AIW326" s="55"/>
      <c r="AIX326" s="55"/>
      <c r="AIY326" s="55"/>
      <c r="AIZ326" s="55"/>
      <c r="AJA326" s="55"/>
      <c r="AJB326" s="55"/>
      <c r="AJC326" s="55"/>
      <c r="AJD326" s="55"/>
      <c r="AJE326" s="55"/>
      <c r="AJF326" s="55"/>
      <c r="AJG326" s="55"/>
      <c r="AJH326" s="55"/>
      <c r="AJI326" s="55"/>
      <c r="AJJ326" s="55"/>
      <c r="AJK326" s="55"/>
      <c r="AJL326" s="55"/>
      <c r="AJM326" s="55"/>
      <c r="AJN326" s="55"/>
      <c r="AJO326" s="55"/>
      <c r="AJP326" s="55"/>
      <c r="AJQ326" s="55"/>
      <c r="AJR326" s="55"/>
      <c r="AJS326" s="55"/>
      <c r="AJT326" s="55"/>
      <c r="AJU326" s="55"/>
      <c r="AJV326" s="55"/>
      <c r="AJW326" s="55"/>
      <c r="AJX326" s="55"/>
      <c r="AJY326" s="55"/>
      <c r="AJZ326" s="55"/>
      <c r="AKA326" s="55"/>
      <c r="AKB326" s="55"/>
      <c r="AKC326" s="55"/>
      <c r="AKD326" s="55"/>
      <c r="AKE326" s="55"/>
      <c r="AKF326" s="55"/>
      <c r="AKG326" s="55"/>
      <c r="AKH326" s="55"/>
      <c r="AKI326" s="55"/>
      <c r="AKJ326" s="55"/>
      <c r="AKK326" s="55"/>
      <c r="AKL326" s="55"/>
      <c r="AKM326" s="55"/>
      <c r="AKN326" s="55"/>
      <c r="AKO326" s="55"/>
      <c r="AKP326" s="55"/>
      <c r="AKQ326" s="55"/>
      <c r="AKR326" s="55"/>
      <c r="AKS326" s="55"/>
      <c r="AKT326" s="55"/>
      <c r="AKU326" s="55"/>
      <c r="AKV326" s="55"/>
      <c r="AKW326" s="55"/>
      <c r="AKX326" s="55"/>
      <c r="AKY326" s="55"/>
      <c r="AKZ326" s="55"/>
      <c r="ALA326" s="55"/>
      <c r="ALB326" s="55"/>
      <c r="ALC326" s="55"/>
      <c r="ALD326" s="55"/>
      <c r="ALE326" s="55"/>
      <c r="ALF326" s="55"/>
      <c r="ALG326" s="55"/>
      <c r="ALH326" s="55"/>
      <c r="ALI326" s="55"/>
      <c r="ALJ326" s="55"/>
      <c r="ALK326" s="55"/>
      <c r="ALL326" s="55"/>
      <c r="ALM326" s="55"/>
      <c r="ALN326" s="55"/>
      <c r="ALO326" s="55"/>
      <c r="ALP326" s="55"/>
      <c r="ALQ326" s="55"/>
      <c r="ALR326" s="55"/>
      <c r="ALS326" s="55"/>
      <c r="ALT326" s="55"/>
    </row>
    <row r="327" spans="1:1008" customFormat="1" ht="15" customHeight="1" thickBot="1">
      <c r="A327" s="198"/>
      <c r="B327" s="182"/>
      <c r="C327" s="182"/>
      <c r="D327" s="183"/>
      <c r="E327" s="8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  <c r="HG327" s="55"/>
      <c r="HH327" s="55"/>
      <c r="HI327" s="55"/>
      <c r="HJ327" s="55"/>
      <c r="HK327" s="55"/>
      <c r="HL327" s="55"/>
      <c r="HM327" s="55"/>
      <c r="HN327" s="55"/>
      <c r="HO327" s="55"/>
      <c r="HP327" s="55"/>
      <c r="HQ327" s="55"/>
      <c r="HR327" s="55"/>
      <c r="HS327" s="55"/>
      <c r="HT327" s="55"/>
      <c r="HU327" s="55"/>
      <c r="HV327" s="55"/>
      <c r="HW327" s="55"/>
      <c r="HX327" s="55"/>
      <c r="HY327" s="55"/>
      <c r="HZ327" s="55"/>
      <c r="IA327" s="55"/>
      <c r="IB327" s="55"/>
      <c r="IC327" s="55"/>
      <c r="ID327" s="55"/>
      <c r="IE327" s="55"/>
      <c r="IF327" s="55"/>
      <c r="IG327" s="55"/>
      <c r="IH327" s="55"/>
      <c r="II327" s="55"/>
      <c r="IJ327" s="55"/>
      <c r="IK327" s="55"/>
      <c r="IL327" s="55"/>
      <c r="IM327" s="55"/>
      <c r="IN327" s="55"/>
      <c r="IO327" s="55"/>
      <c r="IP327" s="55"/>
      <c r="IQ327" s="55"/>
      <c r="IR327" s="55"/>
      <c r="IS327" s="55"/>
      <c r="IT327" s="55"/>
      <c r="IU327" s="55"/>
      <c r="IV327" s="55"/>
      <c r="IW327" s="55"/>
      <c r="IX327" s="55"/>
      <c r="IY327" s="55"/>
      <c r="IZ327" s="55"/>
      <c r="JA327" s="55"/>
      <c r="JB327" s="55"/>
      <c r="JC327" s="55"/>
      <c r="JD327" s="55"/>
      <c r="JE327" s="55"/>
      <c r="JF327" s="55"/>
      <c r="JG327" s="55"/>
      <c r="JH327" s="55"/>
      <c r="JI327" s="55"/>
      <c r="JJ327" s="55"/>
      <c r="JK327" s="55"/>
      <c r="JL327" s="55"/>
      <c r="JM327" s="55"/>
      <c r="JN327" s="55"/>
      <c r="JO327" s="55"/>
      <c r="JP327" s="55"/>
      <c r="JQ327" s="55"/>
      <c r="JR327" s="55"/>
      <c r="JS327" s="55"/>
      <c r="JT327" s="55"/>
      <c r="JU327" s="55"/>
      <c r="JV327" s="55"/>
      <c r="JW327" s="55"/>
      <c r="JX327" s="55"/>
      <c r="JY327" s="55"/>
      <c r="JZ327" s="55"/>
      <c r="KA327" s="55"/>
      <c r="KB327" s="55"/>
      <c r="KC327" s="55"/>
      <c r="KD327" s="55"/>
      <c r="KE327" s="55"/>
      <c r="KF327" s="55"/>
      <c r="KG327" s="55"/>
      <c r="KH327" s="55"/>
      <c r="KI327" s="55"/>
      <c r="KJ327" s="55"/>
      <c r="KK327" s="55"/>
      <c r="KL327" s="55"/>
      <c r="KM327" s="55"/>
      <c r="KN327" s="55"/>
      <c r="KO327" s="55"/>
      <c r="KP327" s="55"/>
      <c r="KQ327" s="55"/>
      <c r="KR327" s="55"/>
      <c r="KS327" s="55"/>
      <c r="KT327" s="55"/>
      <c r="KU327" s="55"/>
      <c r="KV327" s="55"/>
      <c r="KW327" s="55"/>
      <c r="KX327" s="55"/>
      <c r="KY327" s="55"/>
      <c r="KZ327" s="55"/>
      <c r="LA327" s="55"/>
      <c r="LB327" s="55"/>
      <c r="LC327" s="55"/>
      <c r="LD327" s="55"/>
      <c r="LE327" s="55"/>
      <c r="LF327" s="55"/>
      <c r="LG327" s="55"/>
      <c r="LH327" s="55"/>
      <c r="LI327" s="55"/>
      <c r="LJ327" s="55"/>
      <c r="LK327" s="55"/>
      <c r="LL327" s="55"/>
      <c r="LM327" s="55"/>
      <c r="LN327" s="55"/>
      <c r="LO327" s="55"/>
      <c r="LP327" s="55"/>
      <c r="LQ327" s="55"/>
      <c r="LR327" s="55"/>
      <c r="LS327" s="55"/>
      <c r="LT327" s="55"/>
      <c r="LU327" s="55"/>
      <c r="LV327" s="55"/>
      <c r="LW327" s="55"/>
      <c r="LX327" s="55"/>
      <c r="LY327" s="55"/>
      <c r="LZ327" s="55"/>
      <c r="MA327" s="55"/>
      <c r="MB327" s="55"/>
      <c r="MC327" s="55"/>
      <c r="MD327" s="55"/>
      <c r="ME327" s="55"/>
      <c r="MF327" s="55"/>
      <c r="MG327" s="55"/>
      <c r="MH327" s="55"/>
      <c r="MI327" s="55"/>
      <c r="MJ327" s="55"/>
      <c r="MK327" s="55"/>
      <c r="ML327" s="55"/>
      <c r="MM327" s="55"/>
      <c r="MN327" s="55"/>
      <c r="MO327" s="55"/>
      <c r="MP327" s="55"/>
      <c r="MQ327" s="55"/>
      <c r="MR327" s="55"/>
      <c r="MS327" s="55"/>
      <c r="MT327" s="55"/>
      <c r="MU327" s="55"/>
      <c r="MV327" s="55"/>
      <c r="MW327" s="55"/>
      <c r="MX327" s="55"/>
      <c r="MY327" s="55"/>
      <c r="MZ327" s="55"/>
      <c r="NA327" s="55"/>
      <c r="NB327" s="55"/>
      <c r="NC327" s="55"/>
      <c r="ND327" s="55"/>
      <c r="NE327" s="55"/>
      <c r="NF327" s="55"/>
      <c r="NG327" s="55"/>
      <c r="NH327" s="55"/>
      <c r="NI327" s="55"/>
      <c r="NJ327" s="55"/>
      <c r="NK327" s="55"/>
      <c r="NL327" s="55"/>
      <c r="NM327" s="55"/>
      <c r="NN327" s="55"/>
      <c r="NO327" s="55"/>
      <c r="NP327" s="55"/>
      <c r="NQ327" s="55"/>
      <c r="NR327" s="55"/>
      <c r="NS327" s="55"/>
      <c r="NT327" s="55"/>
      <c r="NU327" s="55"/>
      <c r="NV327" s="55"/>
      <c r="NW327" s="55"/>
      <c r="NX327" s="55"/>
      <c r="NY327" s="55"/>
      <c r="NZ327" s="55"/>
      <c r="OA327" s="55"/>
      <c r="OB327" s="55"/>
      <c r="OC327" s="55"/>
      <c r="OD327" s="55"/>
      <c r="OE327" s="55"/>
      <c r="OF327" s="55"/>
      <c r="OG327" s="55"/>
      <c r="OH327" s="55"/>
      <c r="OI327" s="55"/>
      <c r="OJ327" s="55"/>
      <c r="OK327" s="55"/>
      <c r="OL327" s="55"/>
      <c r="OM327" s="55"/>
      <c r="ON327" s="55"/>
      <c r="OO327" s="55"/>
      <c r="OP327" s="55"/>
      <c r="OQ327" s="55"/>
      <c r="OR327" s="55"/>
      <c r="OS327" s="55"/>
      <c r="OT327" s="55"/>
      <c r="OU327" s="55"/>
      <c r="OV327" s="55"/>
      <c r="OW327" s="55"/>
      <c r="OX327" s="55"/>
      <c r="OY327" s="55"/>
      <c r="OZ327" s="55"/>
      <c r="PA327" s="55"/>
      <c r="PB327" s="55"/>
      <c r="PC327" s="55"/>
      <c r="PD327" s="55"/>
      <c r="PE327" s="55"/>
      <c r="PF327" s="55"/>
      <c r="PG327" s="55"/>
      <c r="PH327" s="55"/>
      <c r="PI327" s="55"/>
      <c r="PJ327" s="55"/>
      <c r="PK327" s="55"/>
      <c r="PL327" s="55"/>
      <c r="PM327" s="55"/>
      <c r="PN327" s="55"/>
      <c r="PO327" s="55"/>
      <c r="PP327" s="55"/>
      <c r="PQ327" s="55"/>
      <c r="PR327" s="55"/>
      <c r="PS327" s="55"/>
      <c r="PT327" s="55"/>
      <c r="PU327" s="55"/>
      <c r="PV327" s="55"/>
      <c r="PW327" s="55"/>
      <c r="PX327" s="55"/>
      <c r="PY327" s="55"/>
      <c r="PZ327" s="55"/>
      <c r="QA327" s="55"/>
      <c r="QB327" s="55"/>
      <c r="QC327" s="55"/>
      <c r="QD327" s="55"/>
      <c r="QE327" s="55"/>
      <c r="QF327" s="55"/>
      <c r="QG327" s="55"/>
      <c r="QH327" s="55"/>
      <c r="QI327" s="55"/>
      <c r="QJ327" s="55"/>
      <c r="QK327" s="55"/>
      <c r="QL327" s="55"/>
      <c r="QM327" s="55"/>
      <c r="QN327" s="55"/>
      <c r="QO327" s="55"/>
      <c r="QP327" s="55"/>
      <c r="QQ327" s="55"/>
      <c r="QR327" s="55"/>
      <c r="QS327" s="55"/>
      <c r="QT327" s="55"/>
      <c r="QU327" s="55"/>
      <c r="QV327" s="55"/>
      <c r="QW327" s="55"/>
      <c r="QX327" s="55"/>
      <c r="QY327" s="55"/>
      <c r="QZ327" s="55"/>
      <c r="RA327" s="55"/>
      <c r="RB327" s="55"/>
      <c r="RC327" s="55"/>
      <c r="RD327" s="55"/>
      <c r="RE327" s="55"/>
      <c r="RF327" s="55"/>
      <c r="RG327" s="55"/>
      <c r="RH327" s="55"/>
      <c r="RI327" s="55"/>
      <c r="RJ327" s="55"/>
      <c r="RK327" s="55"/>
      <c r="RL327" s="55"/>
      <c r="RM327" s="55"/>
      <c r="RN327" s="55"/>
      <c r="RO327" s="55"/>
      <c r="RP327" s="55"/>
      <c r="RQ327" s="55"/>
      <c r="RR327" s="55"/>
      <c r="RS327" s="55"/>
      <c r="RT327" s="55"/>
      <c r="RU327" s="55"/>
      <c r="RV327" s="55"/>
      <c r="RW327" s="55"/>
      <c r="RX327" s="55"/>
      <c r="RY327" s="55"/>
      <c r="RZ327" s="55"/>
      <c r="SA327" s="55"/>
      <c r="SB327" s="55"/>
      <c r="SC327" s="55"/>
      <c r="SD327" s="55"/>
      <c r="SE327" s="55"/>
      <c r="SF327" s="55"/>
      <c r="SG327" s="55"/>
      <c r="SH327" s="55"/>
      <c r="SI327" s="55"/>
      <c r="SJ327" s="55"/>
      <c r="SK327" s="55"/>
      <c r="SL327" s="55"/>
      <c r="SM327" s="55"/>
      <c r="SN327" s="55"/>
      <c r="SO327" s="55"/>
      <c r="SP327" s="55"/>
      <c r="SQ327" s="55"/>
      <c r="SR327" s="55"/>
      <c r="SS327" s="55"/>
      <c r="ST327" s="55"/>
      <c r="SU327" s="55"/>
      <c r="SV327" s="55"/>
      <c r="SW327" s="55"/>
      <c r="SX327" s="55"/>
      <c r="SY327" s="55"/>
      <c r="SZ327" s="55"/>
      <c r="TA327" s="55"/>
      <c r="TB327" s="55"/>
      <c r="TC327" s="55"/>
      <c r="TD327" s="55"/>
      <c r="TE327" s="55"/>
      <c r="TF327" s="55"/>
      <c r="TG327" s="55"/>
      <c r="TH327" s="55"/>
      <c r="TI327" s="55"/>
      <c r="TJ327" s="55"/>
      <c r="TK327" s="55"/>
      <c r="TL327" s="55"/>
      <c r="TM327" s="55"/>
      <c r="TN327" s="55"/>
      <c r="TO327" s="55"/>
      <c r="TP327" s="55"/>
      <c r="TQ327" s="55"/>
      <c r="TR327" s="55"/>
      <c r="TS327" s="55"/>
      <c r="TT327" s="55"/>
      <c r="TU327" s="55"/>
      <c r="TV327" s="55"/>
      <c r="TW327" s="55"/>
      <c r="TX327" s="55"/>
      <c r="TY327" s="55"/>
      <c r="TZ327" s="55"/>
      <c r="UA327" s="55"/>
      <c r="UB327" s="55"/>
      <c r="UC327" s="55"/>
      <c r="UD327" s="55"/>
      <c r="UE327" s="55"/>
      <c r="UF327" s="55"/>
      <c r="UG327" s="55"/>
      <c r="UH327" s="55"/>
      <c r="UI327" s="55"/>
      <c r="UJ327" s="55"/>
      <c r="UK327" s="55"/>
      <c r="UL327" s="55"/>
      <c r="UM327" s="55"/>
      <c r="UN327" s="55"/>
      <c r="UO327" s="55"/>
      <c r="UP327" s="55"/>
      <c r="UQ327" s="55"/>
      <c r="UR327" s="55"/>
      <c r="US327" s="55"/>
      <c r="UT327" s="55"/>
      <c r="UU327" s="55"/>
      <c r="UV327" s="55"/>
      <c r="UW327" s="55"/>
      <c r="UX327" s="55"/>
      <c r="UY327" s="55"/>
      <c r="UZ327" s="55"/>
      <c r="VA327" s="55"/>
      <c r="VB327" s="55"/>
      <c r="VC327" s="55"/>
      <c r="VD327" s="55"/>
      <c r="VE327" s="55"/>
      <c r="VF327" s="55"/>
      <c r="VG327" s="55"/>
      <c r="VH327" s="55"/>
      <c r="VI327" s="55"/>
      <c r="VJ327" s="55"/>
      <c r="VK327" s="55"/>
      <c r="VL327" s="55"/>
      <c r="VM327" s="55"/>
      <c r="VN327" s="55"/>
      <c r="VO327" s="55"/>
      <c r="VP327" s="55"/>
      <c r="VQ327" s="55"/>
      <c r="VR327" s="55"/>
      <c r="VS327" s="55"/>
      <c r="VT327" s="55"/>
      <c r="VU327" s="55"/>
      <c r="VV327" s="55"/>
      <c r="VW327" s="55"/>
      <c r="VX327" s="55"/>
      <c r="VY327" s="55"/>
      <c r="VZ327" s="55"/>
      <c r="WA327" s="55"/>
      <c r="WB327" s="55"/>
      <c r="WC327" s="55"/>
      <c r="WD327" s="55"/>
      <c r="WE327" s="55"/>
      <c r="WF327" s="55"/>
      <c r="WG327" s="55"/>
      <c r="WH327" s="55"/>
      <c r="WI327" s="55"/>
      <c r="WJ327" s="55"/>
      <c r="WK327" s="55"/>
      <c r="WL327" s="55"/>
      <c r="WM327" s="55"/>
      <c r="WN327" s="55"/>
      <c r="WO327" s="55"/>
      <c r="WP327" s="55"/>
      <c r="WQ327" s="55"/>
      <c r="WR327" s="55"/>
      <c r="WS327" s="55"/>
      <c r="WT327" s="55"/>
      <c r="WU327" s="55"/>
      <c r="WV327" s="55"/>
      <c r="WW327" s="55"/>
      <c r="WX327" s="55"/>
      <c r="WY327" s="55"/>
      <c r="WZ327" s="55"/>
      <c r="XA327" s="55"/>
      <c r="XB327" s="55"/>
      <c r="XC327" s="55"/>
      <c r="XD327" s="55"/>
      <c r="XE327" s="55"/>
      <c r="XF327" s="55"/>
      <c r="XG327" s="55"/>
      <c r="XH327" s="55"/>
      <c r="XI327" s="55"/>
      <c r="XJ327" s="55"/>
      <c r="XK327" s="55"/>
      <c r="XL327" s="55"/>
      <c r="XM327" s="55"/>
      <c r="XN327" s="55"/>
      <c r="XO327" s="55"/>
      <c r="XP327" s="55"/>
      <c r="XQ327" s="55"/>
      <c r="XR327" s="55"/>
      <c r="XS327" s="55"/>
      <c r="XT327" s="55"/>
      <c r="XU327" s="55"/>
      <c r="XV327" s="55"/>
      <c r="XW327" s="55"/>
      <c r="XX327" s="55"/>
      <c r="XY327" s="55"/>
      <c r="XZ327" s="55"/>
      <c r="YA327" s="55"/>
      <c r="YB327" s="55"/>
      <c r="YC327" s="55"/>
      <c r="YD327" s="55"/>
      <c r="YE327" s="55"/>
      <c r="YF327" s="55"/>
      <c r="YG327" s="55"/>
      <c r="YH327" s="55"/>
      <c r="YI327" s="55"/>
      <c r="YJ327" s="55"/>
      <c r="YK327" s="55"/>
      <c r="YL327" s="55"/>
      <c r="YM327" s="55"/>
      <c r="YN327" s="55"/>
      <c r="YO327" s="55"/>
      <c r="YP327" s="55"/>
      <c r="YQ327" s="55"/>
      <c r="YR327" s="55"/>
      <c r="YS327" s="55"/>
      <c r="YT327" s="55"/>
      <c r="YU327" s="55"/>
      <c r="YV327" s="55"/>
      <c r="YW327" s="55"/>
      <c r="YX327" s="55"/>
      <c r="YY327" s="55"/>
      <c r="YZ327" s="55"/>
      <c r="ZA327" s="55"/>
      <c r="ZB327" s="55"/>
      <c r="ZC327" s="55"/>
      <c r="ZD327" s="55"/>
      <c r="ZE327" s="55"/>
      <c r="ZF327" s="55"/>
      <c r="ZG327" s="55"/>
      <c r="ZH327" s="55"/>
      <c r="ZI327" s="55"/>
      <c r="ZJ327" s="55"/>
      <c r="ZK327" s="55"/>
      <c r="ZL327" s="55"/>
      <c r="ZM327" s="55"/>
      <c r="ZN327" s="55"/>
      <c r="ZO327" s="55"/>
      <c r="ZP327" s="55"/>
      <c r="ZQ327" s="55"/>
      <c r="ZR327" s="55"/>
      <c r="ZS327" s="55"/>
      <c r="ZT327" s="55"/>
      <c r="ZU327" s="55"/>
      <c r="ZV327" s="55"/>
      <c r="ZW327" s="55"/>
      <c r="ZX327" s="55"/>
      <c r="ZY327" s="55"/>
      <c r="ZZ327" s="55"/>
      <c r="AAA327" s="55"/>
      <c r="AAB327" s="55"/>
      <c r="AAC327" s="55"/>
      <c r="AAD327" s="55"/>
      <c r="AAE327" s="55"/>
      <c r="AAF327" s="55"/>
      <c r="AAG327" s="55"/>
      <c r="AAH327" s="55"/>
      <c r="AAI327" s="55"/>
      <c r="AAJ327" s="55"/>
      <c r="AAK327" s="55"/>
      <c r="AAL327" s="55"/>
      <c r="AAM327" s="55"/>
      <c r="AAN327" s="55"/>
      <c r="AAO327" s="55"/>
      <c r="AAP327" s="55"/>
      <c r="AAQ327" s="55"/>
      <c r="AAR327" s="55"/>
      <c r="AAS327" s="55"/>
      <c r="AAT327" s="55"/>
      <c r="AAU327" s="55"/>
      <c r="AAV327" s="55"/>
      <c r="AAW327" s="55"/>
      <c r="AAX327" s="55"/>
      <c r="AAY327" s="55"/>
      <c r="AAZ327" s="55"/>
      <c r="ABA327" s="55"/>
      <c r="ABB327" s="55"/>
      <c r="ABC327" s="55"/>
      <c r="ABD327" s="55"/>
      <c r="ABE327" s="55"/>
      <c r="ABF327" s="55"/>
      <c r="ABG327" s="55"/>
      <c r="ABH327" s="55"/>
      <c r="ABI327" s="55"/>
      <c r="ABJ327" s="55"/>
      <c r="ABK327" s="55"/>
      <c r="ABL327" s="55"/>
      <c r="ABM327" s="55"/>
      <c r="ABN327" s="55"/>
      <c r="ABO327" s="55"/>
      <c r="ABP327" s="55"/>
      <c r="ABQ327" s="55"/>
      <c r="ABR327" s="55"/>
      <c r="ABS327" s="55"/>
      <c r="ABT327" s="55"/>
      <c r="ABU327" s="55"/>
      <c r="ABV327" s="55"/>
      <c r="ABW327" s="55"/>
      <c r="ABX327" s="55"/>
      <c r="ABY327" s="55"/>
      <c r="ABZ327" s="55"/>
      <c r="ACA327" s="55"/>
      <c r="ACB327" s="55"/>
      <c r="ACC327" s="55"/>
      <c r="ACD327" s="55"/>
      <c r="ACE327" s="55"/>
      <c r="ACF327" s="55"/>
      <c r="ACG327" s="55"/>
      <c r="ACH327" s="55"/>
      <c r="ACI327" s="55"/>
      <c r="ACJ327" s="55"/>
      <c r="ACK327" s="55"/>
      <c r="ACL327" s="55"/>
      <c r="ACM327" s="55"/>
      <c r="ACN327" s="55"/>
      <c r="ACO327" s="55"/>
      <c r="ACP327" s="55"/>
      <c r="ACQ327" s="55"/>
      <c r="ACR327" s="55"/>
      <c r="ACS327" s="55"/>
      <c r="ACT327" s="55"/>
      <c r="ACU327" s="55"/>
      <c r="ACV327" s="55"/>
      <c r="ACW327" s="55"/>
      <c r="ACX327" s="55"/>
      <c r="ACY327" s="55"/>
      <c r="ACZ327" s="55"/>
      <c r="ADA327" s="55"/>
      <c r="ADB327" s="55"/>
      <c r="ADC327" s="55"/>
      <c r="ADD327" s="55"/>
      <c r="ADE327" s="55"/>
      <c r="ADF327" s="55"/>
      <c r="ADG327" s="55"/>
      <c r="ADH327" s="55"/>
      <c r="ADI327" s="55"/>
      <c r="ADJ327" s="55"/>
      <c r="ADK327" s="55"/>
      <c r="ADL327" s="55"/>
      <c r="ADM327" s="55"/>
      <c r="ADN327" s="55"/>
      <c r="ADO327" s="55"/>
      <c r="ADP327" s="55"/>
      <c r="ADQ327" s="55"/>
      <c r="ADR327" s="55"/>
      <c r="ADS327" s="55"/>
      <c r="ADT327" s="55"/>
      <c r="ADU327" s="55"/>
      <c r="ADV327" s="55"/>
      <c r="ADW327" s="55"/>
      <c r="ADX327" s="55"/>
      <c r="ADY327" s="55"/>
      <c r="ADZ327" s="55"/>
      <c r="AEA327" s="55"/>
      <c r="AEB327" s="55"/>
      <c r="AEC327" s="55"/>
      <c r="AED327" s="55"/>
      <c r="AEE327" s="55"/>
      <c r="AEF327" s="55"/>
      <c r="AEG327" s="55"/>
      <c r="AEH327" s="55"/>
      <c r="AEI327" s="55"/>
      <c r="AEJ327" s="55"/>
      <c r="AEK327" s="55"/>
      <c r="AEL327" s="55"/>
      <c r="AEM327" s="55"/>
      <c r="AEN327" s="55"/>
      <c r="AEO327" s="55"/>
      <c r="AEP327" s="55"/>
      <c r="AEQ327" s="55"/>
      <c r="AER327" s="55"/>
      <c r="AES327" s="55"/>
      <c r="AET327" s="55"/>
      <c r="AEU327" s="55"/>
      <c r="AEV327" s="55"/>
      <c r="AEW327" s="55"/>
      <c r="AEX327" s="55"/>
      <c r="AEY327" s="55"/>
      <c r="AEZ327" s="55"/>
      <c r="AFA327" s="55"/>
      <c r="AFB327" s="55"/>
      <c r="AFC327" s="55"/>
      <c r="AFD327" s="55"/>
      <c r="AFE327" s="55"/>
      <c r="AFF327" s="55"/>
      <c r="AFG327" s="55"/>
      <c r="AFH327" s="55"/>
      <c r="AFI327" s="55"/>
      <c r="AFJ327" s="55"/>
      <c r="AFK327" s="55"/>
      <c r="AFL327" s="55"/>
      <c r="AFM327" s="55"/>
      <c r="AFN327" s="55"/>
      <c r="AFO327" s="55"/>
      <c r="AFP327" s="55"/>
      <c r="AFQ327" s="55"/>
      <c r="AFR327" s="55"/>
      <c r="AFS327" s="55"/>
      <c r="AFT327" s="55"/>
      <c r="AFU327" s="55"/>
      <c r="AFV327" s="55"/>
      <c r="AFW327" s="55"/>
      <c r="AFX327" s="55"/>
      <c r="AFY327" s="55"/>
      <c r="AFZ327" s="55"/>
      <c r="AGA327" s="55"/>
      <c r="AGB327" s="55"/>
      <c r="AGC327" s="55"/>
      <c r="AGD327" s="55"/>
      <c r="AGE327" s="55"/>
      <c r="AGF327" s="55"/>
      <c r="AGG327" s="55"/>
      <c r="AGH327" s="55"/>
      <c r="AGI327" s="55"/>
      <c r="AGJ327" s="55"/>
      <c r="AGK327" s="55"/>
      <c r="AGL327" s="55"/>
      <c r="AGM327" s="55"/>
      <c r="AGN327" s="55"/>
      <c r="AGO327" s="55"/>
      <c r="AGP327" s="55"/>
      <c r="AGQ327" s="55"/>
      <c r="AGR327" s="55"/>
      <c r="AGS327" s="55"/>
      <c r="AGT327" s="55"/>
      <c r="AGU327" s="55"/>
      <c r="AGV327" s="55"/>
      <c r="AGW327" s="55"/>
      <c r="AGX327" s="55"/>
      <c r="AGY327" s="55"/>
      <c r="AGZ327" s="55"/>
      <c r="AHA327" s="55"/>
      <c r="AHB327" s="55"/>
      <c r="AHC327" s="55"/>
      <c r="AHD327" s="55"/>
      <c r="AHE327" s="55"/>
      <c r="AHF327" s="55"/>
      <c r="AHG327" s="55"/>
      <c r="AHH327" s="55"/>
      <c r="AHI327" s="55"/>
      <c r="AHJ327" s="55"/>
      <c r="AHK327" s="55"/>
      <c r="AHL327" s="55"/>
      <c r="AHM327" s="55"/>
      <c r="AHN327" s="55"/>
      <c r="AHO327" s="55"/>
      <c r="AHP327" s="55"/>
      <c r="AHQ327" s="55"/>
      <c r="AHR327" s="55"/>
      <c r="AHS327" s="55"/>
      <c r="AHT327" s="55"/>
      <c r="AHU327" s="55"/>
      <c r="AHV327" s="55"/>
      <c r="AHW327" s="55"/>
      <c r="AHX327" s="55"/>
      <c r="AHY327" s="55"/>
      <c r="AHZ327" s="55"/>
      <c r="AIA327" s="55"/>
      <c r="AIB327" s="55"/>
      <c r="AIC327" s="55"/>
      <c r="AID327" s="55"/>
      <c r="AIE327" s="55"/>
      <c r="AIF327" s="55"/>
      <c r="AIG327" s="55"/>
      <c r="AIH327" s="55"/>
      <c r="AII327" s="55"/>
      <c r="AIJ327" s="55"/>
      <c r="AIK327" s="55"/>
      <c r="AIL327" s="55"/>
      <c r="AIM327" s="55"/>
      <c r="AIN327" s="55"/>
      <c r="AIO327" s="55"/>
      <c r="AIP327" s="55"/>
      <c r="AIQ327" s="55"/>
      <c r="AIR327" s="55"/>
      <c r="AIS327" s="55"/>
      <c r="AIT327" s="55"/>
      <c r="AIU327" s="55"/>
      <c r="AIV327" s="55"/>
      <c r="AIW327" s="55"/>
      <c r="AIX327" s="55"/>
      <c r="AIY327" s="55"/>
      <c r="AIZ327" s="55"/>
      <c r="AJA327" s="55"/>
      <c r="AJB327" s="55"/>
      <c r="AJC327" s="55"/>
      <c r="AJD327" s="55"/>
      <c r="AJE327" s="55"/>
      <c r="AJF327" s="55"/>
      <c r="AJG327" s="55"/>
      <c r="AJH327" s="55"/>
      <c r="AJI327" s="55"/>
      <c r="AJJ327" s="55"/>
      <c r="AJK327" s="55"/>
      <c r="AJL327" s="55"/>
      <c r="AJM327" s="55"/>
      <c r="AJN327" s="55"/>
      <c r="AJO327" s="55"/>
      <c r="AJP327" s="55"/>
      <c r="AJQ327" s="55"/>
      <c r="AJR327" s="55"/>
      <c r="AJS327" s="55"/>
      <c r="AJT327" s="55"/>
      <c r="AJU327" s="55"/>
      <c r="AJV327" s="55"/>
      <c r="AJW327" s="55"/>
      <c r="AJX327" s="55"/>
      <c r="AJY327" s="55"/>
      <c r="AJZ327" s="55"/>
      <c r="AKA327" s="55"/>
      <c r="AKB327" s="55"/>
      <c r="AKC327" s="55"/>
      <c r="AKD327" s="55"/>
      <c r="AKE327" s="55"/>
      <c r="AKF327" s="55"/>
      <c r="AKG327" s="55"/>
      <c r="AKH327" s="55"/>
      <c r="AKI327" s="55"/>
      <c r="AKJ327" s="55"/>
      <c r="AKK327" s="55"/>
      <c r="AKL327" s="55"/>
      <c r="AKM327" s="55"/>
      <c r="AKN327" s="55"/>
      <c r="AKO327" s="55"/>
      <c r="AKP327" s="55"/>
      <c r="AKQ327" s="55"/>
      <c r="AKR327" s="55"/>
      <c r="AKS327" s="55"/>
      <c r="AKT327" s="55"/>
      <c r="AKU327" s="55"/>
      <c r="AKV327" s="55"/>
      <c r="AKW327" s="55"/>
      <c r="AKX327" s="55"/>
      <c r="AKY327" s="55"/>
      <c r="AKZ327" s="55"/>
      <c r="ALA327" s="55"/>
      <c r="ALB327" s="55"/>
      <c r="ALC327" s="55"/>
      <c r="ALD327" s="55"/>
      <c r="ALE327" s="55"/>
      <c r="ALF327" s="55"/>
      <c r="ALG327" s="55"/>
      <c r="ALH327" s="55"/>
      <c r="ALI327" s="55"/>
      <c r="ALJ327" s="55"/>
      <c r="ALK327" s="55"/>
      <c r="ALL327" s="55"/>
      <c r="ALM327" s="55"/>
      <c r="ALN327" s="55"/>
      <c r="ALO327" s="55"/>
      <c r="ALP327" s="55"/>
      <c r="ALQ327" s="55"/>
      <c r="ALR327" s="55"/>
      <c r="ALS327" s="55"/>
      <c r="ALT327" s="55"/>
    </row>
    <row r="328" spans="1:1008" customFormat="1" ht="30" customHeight="1">
      <c r="A328" s="137" t="s">
        <v>192</v>
      </c>
      <c r="B328" s="138"/>
      <c r="C328" s="41" t="s">
        <v>176</v>
      </c>
      <c r="D328" s="47" t="s">
        <v>177</v>
      </c>
      <c r="E328" s="8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  <c r="HS328" s="55"/>
      <c r="HT328" s="55"/>
      <c r="HU328" s="55"/>
      <c r="HV328" s="55"/>
      <c r="HW328" s="55"/>
      <c r="HX328" s="55"/>
      <c r="HY328" s="55"/>
      <c r="HZ328" s="55"/>
      <c r="IA328" s="55"/>
      <c r="IB328" s="55"/>
      <c r="IC328" s="55"/>
      <c r="ID328" s="55"/>
      <c r="IE328" s="55"/>
      <c r="IF328" s="55"/>
      <c r="IG328" s="55"/>
      <c r="IH328" s="55"/>
      <c r="II328" s="55"/>
      <c r="IJ328" s="55"/>
      <c r="IK328" s="55"/>
      <c r="IL328" s="55"/>
      <c r="IM328" s="55"/>
      <c r="IN328" s="55"/>
      <c r="IO328" s="55"/>
      <c r="IP328" s="55"/>
      <c r="IQ328" s="55"/>
      <c r="IR328" s="55"/>
      <c r="IS328" s="55"/>
      <c r="IT328" s="55"/>
      <c r="IU328" s="55"/>
      <c r="IV328" s="55"/>
      <c r="IW328" s="55"/>
      <c r="IX328" s="55"/>
      <c r="IY328" s="55"/>
      <c r="IZ328" s="55"/>
      <c r="JA328" s="55"/>
      <c r="JB328" s="55"/>
      <c r="JC328" s="55"/>
      <c r="JD328" s="55"/>
      <c r="JE328" s="55"/>
      <c r="JF328" s="55"/>
      <c r="JG328" s="55"/>
      <c r="JH328" s="55"/>
      <c r="JI328" s="55"/>
      <c r="JJ328" s="55"/>
      <c r="JK328" s="55"/>
      <c r="JL328" s="55"/>
      <c r="JM328" s="55"/>
      <c r="JN328" s="55"/>
      <c r="JO328" s="55"/>
      <c r="JP328" s="55"/>
      <c r="JQ328" s="55"/>
      <c r="JR328" s="55"/>
      <c r="JS328" s="55"/>
      <c r="JT328" s="55"/>
      <c r="JU328" s="55"/>
      <c r="JV328" s="55"/>
      <c r="JW328" s="55"/>
      <c r="JX328" s="55"/>
      <c r="JY328" s="55"/>
      <c r="JZ328" s="55"/>
      <c r="KA328" s="55"/>
      <c r="KB328" s="55"/>
      <c r="KC328" s="55"/>
      <c r="KD328" s="55"/>
      <c r="KE328" s="55"/>
      <c r="KF328" s="55"/>
      <c r="KG328" s="55"/>
      <c r="KH328" s="55"/>
      <c r="KI328" s="55"/>
      <c r="KJ328" s="55"/>
      <c r="KK328" s="55"/>
      <c r="KL328" s="55"/>
      <c r="KM328" s="55"/>
      <c r="KN328" s="55"/>
      <c r="KO328" s="55"/>
      <c r="KP328" s="55"/>
      <c r="KQ328" s="55"/>
      <c r="KR328" s="55"/>
      <c r="KS328" s="55"/>
      <c r="KT328" s="55"/>
      <c r="KU328" s="55"/>
      <c r="KV328" s="55"/>
      <c r="KW328" s="55"/>
      <c r="KX328" s="55"/>
      <c r="KY328" s="55"/>
      <c r="KZ328" s="55"/>
      <c r="LA328" s="55"/>
      <c r="LB328" s="55"/>
      <c r="LC328" s="55"/>
      <c r="LD328" s="55"/>
      <c r="LE328" s="55"/>
      <c r="LF328" s="55"/>
      <c r="LG328" s="55"/>
      <c r="LH328" s="55"/>
      <c r="LI328" s="55"/>
      <c r="LJ328" s="55"/>
      <c r="LK328" s="55"/>
      <c r="LL328" s="55"/>
      <c r="LM328" s="55"/>
      <c r="LN328" s="55"/>
      <c r="LO328" s="55"/>
      <c r="LP328" s="55"/>
      <c r="LQ328" s="55"/>
      <c r="LR328" s="55"/>
      <c r="LS328" s="55"/>
      <c r="LT328" s="55"/>
      <c r="LU328" s="55"/>
      <c r="LV328" s="55"/>
      <c r="LW328" s="55"/>
      <c r="LX328" s="55"/>
      <c r="LY328" s="55"/>
      <c r="LZ328" s="55"/>
      <c r="MA328" s="55"/>
      <c r="MB328" s="55"/>
      <c r="MC328" s="55"/>
      <c r="MD328" s="55"/>
      <c r="ME328" s="55"/>
      <c r="MF328" s="55"/>
      <c r="MG328" s="55"/>
      <c r="MH328" s="55"/>
      <c r="MI328" s="55"/>
      <c r="MJ328" s="55"/>
      <c r="MK328" s="55"/>
      <c r="ML328" s="55"/>
      <c r="MM328" s="55"/>
      <c r="MN328" s="55"/>
      <c r="MO328" s="55"/>
      <c r="MP328" s="55"/>
      <c r="MQ328" s="55"/>
      <c r="MR328" s="55"/>
      <c r="MS328" s="55"/>
      <c r="MT328" s="55"/>
      <c r="MU328" s="55"/>
      <c r="MV328" s="55"/>
      <c r="MW328" s="55"/>
      <c r="MX328" s="55"/>
      <c r="MY328" s="55"/>
      <c r="MZ328" s="55"/>
      <c r="NA328" s="55"/>
      <c r="NB328" s="55"/>
      <c r="NC328" s="55"/>
      <c r="ND328" s="55"/>
      <c r="NE328" s="55"/>
      <c r="NF328" s="55"/>
      <c r="NG328" s="55"/>
      <c r="NH328" s="55"/>
      <c r="NI328" s="55"/>
      <c r="NJ328" s="55"/>
      <c r="NK328" s="55"/>
      <c r="NL328" s="55"/>
      <c r="NM328" s="55"/>
      <c r="NN328" s="55"/>
      <c r="NO328" s="55"/>
      <c r="NP328" s="55"/>
      <c r="NQ328" s="55"/>
      <c r="NR328" s="55"/>
      <c r="NS328" s="55"/>
      <c r="NT328" s="55"/>
      <c r="NU328" s="55"/>
      <c r="NV328" s="55"/>
      <c r="NW328" s="55"/>
      <c r="NX328" s="55"/>
      <c r="NY328" s="55"/>
      <c r="NZ328" s="55"/>
      <c r="OA328" s="55"/>
      <c r="OB328" s="55"/>
      <c r="OC328" s="55"/>
      <c r="OD328" s="55"/>
      <c r="OE328" s="55"/>
      <c r="OF328" s="55"/>
      <c r="OG328" s="55"/>
      <c r="OH328" s="55"/>
      <c r="OI328" s="55"/>
      <c r="OJ328" s="55"/>
      <c r="OK328" s="55"/>
      <c r="OL328" s="55"/>
      <c r="OM328" s="55"/>
      <c r="ON328" s="55"/>
      <c r="OO328" s="55"/>
      <c r="OP328" s="55"/>
      <c r="OQ328" s="55"/>
      <c r="OR328" s="55"/>
      <c r="OS328" s="55"/>
      <c r="OT328" s="55"/>
      <c r="OU328" s="55"/>
      <c r="OV328" s="55"/>
      <c r="OW328" s="55"/>
      <c r="OX328" s="55"/>
      <c r="OY328" s="55"/>
      <c r="OZ328" s="55"/>
      <c r="PA328" s="55"/>
      <c r="PB328" s="55"/>
      <c r="PC328" s="55"/>
      <c r="PD328" s="55"/>
      <c r="PE328" s="55"/>
      <c r="PF328" s="55"/>
      <c r="PG328" s="55"/>
      <c r="PH328" s="55"/>
      <c r="PI328" s="55"/>
      <c r="PJ328" s="55"/>
      <c r="PK328" s="55"/>
      <c r="PL328" s="55"/>
      <c r="PM328" s="55"/>
      <c r="PN328" s="55"/>
      <c r="PO328" s="55"/>
      <c r="PP328" s="55"/>
      <c r="PQ328" s="55"/>
      <c r="PR328" s="55"/>
      <c r="PS328" s="55"/>
      <c r="PT328" s="55"/>
      <c r="PU328" s="55"/>
      <c r="PV328" s="55"/>
      <c r="PW328" s="55"/>
      <c r="PX328" s="55"/>
      <c r="PY328" s="55"/>
      <c r="PZ328" s="55"/>
      <c r="QA328" s="55"/>
      <c r="QB328" s="55"/>
      <c r="QC328" s="55"/>
      <c r="QD328" s="55"/>
      <c r="QE328" s="55"/>
      <c r="QF328" s="55"/>
      <c r="QG328" s="55"/>
      <c r="QH328" s="55"/>
      <c r="QI328" s="55"/>
      <c r="QJ328" s="55"/>
      <c r="QK328" s="55"/>
      <c r="QL328" s="55"/>
      <c r="QM328" s="55"/>
      <c r="QN328" s="55"/>
      <c r="QO328" s="55"/>
      <c r="QP328" s="55"/>
      <c r="QQ328" s="55"/>
      <c r="QR328" s="55"/>
      <c r="QS328" s="55"/>
      <c r="QT328" s="55"/>
      <c r="QU328" s="55"/>
      <c r="QV328" s="55"/>
      <c r="QW328" s="55"/>
      <c r="QX328" s="55"/>
      <c r="QY328" s="55"/>
      <c r="QZ328" s="55"/>
      <c r="RA328" s="55"/>
      <c r="RB328" s="55"/>
      <c r="RC328" s="55"/>
      <c r="RD328" s="55"/>
      <c r="RE328" s="55"/>
      <c r="RF328" s="55"/>
      <c r="RG328" s="55"/>
      <c r="RH328" s="55"/>
      <c r="RI328" s="55"/>
      <c r="RJ328" s="55"/>
      <c r="RK328" s="55"/>
      <c r="RL328" s="55"/>
      <c r="RM328" s="55"/>
      <c r="RN328" s="55"/>
      <c r="RO328" s="55"/>
      <c r="RP328" s="55"/>
      <c r="RQ328" s="55"/>
      <c r="RR328" s="55"/>
      <c r="RS328" s="55"/>
      <c r="RT328" s="55"/>
      <c r="RU328" s="55"/>
      <c r="RV328" s="55"/>
      <c r="RW328" s="55"/>
      <c r="RX328" s="55"/>
      <c r="RY328" s="55"/>
      <c r="RZ328" s="55"/>
      <c r="SA328" s="55"/>
      <c r="SB328" s="55"/>
      <c r="SC328" s="55"/>
      <c r="SD328" s="55"/>
      <c r="SE328" s="55"/>
      <c r="SF328" s="55"/>
      <c r="SG328" s="55"/>
      <c r="SH328" s="55"/>
      <c r="SI328" s="55"/>
      <c r="SJ328" s="55"/>
      <c r="SK328" s="55"/>
      <c r="SL328" s="55"/>
      <c r="SM328" s="55"/>
      <c r="SN328" s="55"/>
      <c r="SO328" s="55"/>
      <c r="SP328" s="55"/>
      <c r="SQ328" s="55"/>
      <c r="SR328" s="55"/>
      <c r="SS328" s="55"/>
      <c r="ST328" s="55"/>
      <c r="SU328" s="55"/>
      <c r="SV328" s="55"/>
      <c r="SW328" s="55"/>
      <c r="SX328" s="55"/>
      <c r="SY328" s="55"/>
      <c r="SZ328" s="55"/>
      <c r="TA328" s="55"/>
      <c r="TB328" s="55"/>
      <c r="TC328" s="55"/>
      <c r="TD328" s="55"/>
      <c r="TE328" s="55"/>
      <c r="TF328" s="55"/>
      <c r="TG328" s="55"/>
      <c r="TH328" s="55"/>
      <c r="TI328" s="55"/>
      <c r="TJ328" s="55"/>
      <c r="TK328" s="55"/>
      <c r="TL328" s="55"/>
      <c r="TM328" s="55"/>
      <c r="TN328" s="55"/>
      <c r="TO328" s="55"/>
      <c r="TP328" s="55"/>
      <c r="TQ328" s="55"/>
      <c r="TR328" s="55"/>
      <c r="TS328" s="55"/>
      <c r="TT328" s="55"/>
      <c r="TU328" s="55"/>
      <c r="TV328" s="55"/>
      <c r="TW328" s="55"/>
      <c r="TX328" s="55"/>
      <c r="TY328" s="55"/>
      <c r="TZ328" s="55"/>
      <c r="UA328" s="55"/>
      <c r="UB328" s="55"/>
      <c r="UC328" s="55"/>
      <c r="UD328" s="55"/>
      <c r="UE328" s="55"/>
      <c r="UF328" s="55"/>
      <c r="UG328" s="55"/>
      <c r="UH328" s="55"/>
      <c r="UI328" s="55"/>
      <c r="UJ328" s="55"/>
      <c r="UK328" s="55"/>
      <c r="UL328" s="55"/>
      <c r="UM328" s="55"/>
      <c r="UN328" s="55"/>
      <c r="UO328" s="55"/>
      <c r="UP328" s="55"/>
      <c r="UQ328" s="55"/>
      <c r="UR328" s="55"/>
      <c r="US328" s="55"/>
      <c r="UT328" s="55"/>
      <c r="UU328" s="55"/>
      <c r="UV328" s="55"/>
      <c r="UW328" s="55"/>
      <c r="UX328" s="55"/>
      <c r="UY328" s="55"/>
      <c r="UZ328" s="55"/>
      <c r="VA328" s="55"/>
      <c r="VB328" s="55"/>
      <c r="VC328" s="55"/>
      <c r="VD328" s="55"/>
      <c r="VE328" s="55"/>
      <c r="VF328" s="55"/>
      <c r="VG328" s="55"/>
      <c r="VH328" s="55"/>
      <c r="VI328" s="55"/>
      <c r="VJ328" s="55"/>
      <c r="VK328" s="55"/>
      <c r="VL328" s="55"/>
      <c r="VM328" s="55"/>
      <c r="VN328" s="55"/>
      <c r="VO328" s="55"/>
      <c r="VP328" s="55"/>
      <c r="VQ328" s="55"/>
      <c r="VR328" s="55"/>
      <c r="VS328" s="55"/>
      <c r="VT328" s="55"/>
      <c r="VU328" s="55"/>
      <c r="VV328" s="55"/>
      <c r="VW328" s="55"/>
      <c r="VX328" s="55"/>
      <c r="VY328" s="55"/>
      <c r="VZ328" s="55"/>
      <c r="WA328" s="55"/>
      <c r="WB328" s="55"/>
      <c r="WC328" s="55"/>
      <c r="WD328" s="55"/>
      <c r="WE328" s="55"/>
      <c r="WF328" s="55"/>
      <c r="WG328" s="55"/>
      <c r="WH328" s="55"/>
      <c r="WI328" s="55"/>
      <c r="WJ328" s="55"/>
      <c r="WK328" s="55"/>
      <c r="WL328" s="55"/>
      <c r="WM328" s="55"/>
      <c r="WN328" s="55"/>
      <c r="WO328" s="55"/>
      <c r="WP328" s="55"/>
      <c r="WQ328" s="55"/>
      <c r="WR328" s="55"/>
      <c r="WS328" s="55"/>
      <c r="WT328" s="55"/>
      <c r="WU328" s="55"/>
      <c r="WV328" s="55"/>
      <c r="WW328" s="55"/>
      <c r="WX328" s="55"/>
      <c r="WY328" s="55"/>
      <c r="WZ328" s="55"/>
      <c r="XA328" s="55"/>
      <c r="XB328" s="55"/>
      <c r="XC328" s="55"/>
      <c r="XD328" s="55"/>
      <c r="XE328" s="55"/>
      <c r="XF328" s="55"/>
      <c r="XG328" s="55"/>
      <c r="XH328" s="55"/>
      <c r="XI328" s="55"/>
      <c r="XJ328" s="55"/>
      <c r="XK328" s="55"/>
      <c r="XL328" s="55"/>
      <c r="XM328" s="55"/>
      <c r="XN328" s="55"/>
      <c r="XO328" s="55"/>
      <c r="XP328" s="55"/>
      <c r="XQ328" s="55"/>
      <c r="XR328" s="55"/>
      <c r="XS328" s="55"/>
      <c r="XT328" s="55"/>
      <c r="XU328" s="55"/>
      <c r="XV328" s="55"/>
      <c r="XW328" s="55"/>
      <c r="XX328" s="55"/>
      <c r="XY328" s="55"/>
      <c r="XZ328" s="55"/>
      <c r="YA328" s="55"/>
      <c r="YB328" s="55"/>
      <c r="YC328" s="55"/>
      <c r="YD328" s="55"/>
      <c r="YE328" s="55"/>
      <c r="YF328" s="55"/>
      <c r="YG328" s="55"/>
      <c r="YH328" s="55"/>
      <c r="YI328" s="55"/>
      <c r="YJ328" s="55"/>
      <c r="YK328" s="55"/>
      <c r="YL328" s="55"/>
      <c r="YM328" s="55"/>
      <c r="YN328" s="55"/>
      <c r="YO328" s="55"/>
      <c r="YP328" s="55"/>
      <c r="YQ328" s="55"/>
      <c r="YR328" s="55"/>
      <c r="YS328" s="55"/>
      <c r="YT328" s="55"/>
      <c r="YU328" s="55"/>
      <c r="YV328" s="55"/>
      <c r="YW328" s="55"/>
      <c r="YX328" s="55"/>
      <c r="YY328" s="55"/>
      <c r="YZ328" s="55"/>
      <c r="ZA328" s="55"/>
      <c r="ZB328" s="55"/>
      <c r="ZC328" s="55"/>
      <c r="ZD328" s="55"/>
      <c r="ZE328" s="55"/>
      <c r="ZF328" s="55"/>
      <c r="ZG328" s="55"/>
      <c r="ZH328" s="55"/>
      <c r="ZI328" s="55"/>
      <c r="ZJ328" s="55"/>
      <c r="ZK328" s="55"/>
      <c r="ZL328" s="55"/>
      <c r="ZM328" s="55"/>
      <c r="ZN328" s="55"/>
      <c r="ZO328" s="55"/>
      <c r="ZP328" s="55"/>
      <c r="ZQ328" s="55"/>
      <c r="ZR328" s="55"/>
      <c r="ZS328" s="55"/>
      <c r="ZT328" s="55"/>
      <c r="ZU328" s="55"/>
      <c r="ZV328" s="55"/>
      <c r="ZW328" s="55"/>
      <c r="ZX328" s="55"/>
      <c r="ZY328" s="55"/>
      <c r="ZZ328" s="55"/>
      <c r="AAA328" s="55"/>
      <c r="AAB328" s="55"/>
      <c r="AAC328" s="55"/>
      <c r="AAD328" s="55"/>
      <c r="AAE328" s="55"/>
      <c r="AAF328" s="55"/>
      <c r="AAG328" s="55"/>
      <c r="AAH328" s="55"/>
      <c r="AAI328" s="55"/>
      <c r="AAJ328" s="55"/>
      <c r="AAK328" s="55"/>
      <c r="AAL328" s="55"/>
      <c r="AAM328" s="55"/>
      <c r="AAN328" s="55"/>
      <c r="AAO328" s="55"/>
      <c r="AAP328" s="55"/>
      <c r="AAQ328" s="55"/>
      <c r="AAR328" s="55"/>
      <c r="AAS328" s="55"/>
      <c r="AAT328" s="55"/>
      <c r="AAU328" s="55"/>
      <c r="AAV328" s="55"/>
      <c r="AAW328" s="55"/>
      <c r="AAX328" s="55"/>
      <c r="AAY328" s="55"/>
      <c r="AAZ328" s="55"/>
      <c r="ABA328" s="55"/>
      <c r="ABB328" s="55"/>
      <c r="ABC328" s="55"/>
      <c r="ABD328" s="55"/>
      <c r="ABE328" s="55"/>
      <c r="ABF328" s="55"/>
      <c r="ABG328" s="55"/>
      <c r="ABH328" s="55"/>
      <c r="ABI328" s="55"/>
      <c r="ABJ328" s="55"/>
      <c r="ABK328" s="55"/>
      <c r="ABL328" s="55"/>
      <c r="ABM328" s="55"/>
      <c r="ABN328" s="55"/>
      <c r="ABO328" s="55"/>
      <c r="ABP328" s="55"/>
      <c r="ABQ328" s="55"/>
      <c r="ABR328" s="55"/>
      <c r="ABS328" s="55"/>
      <c r="ABT328" s="55"/>
      <c r="ABU328" s="55"/>
      <c r="ABV328" s="55"/>
      <c r="ABW328" s="55"/>
      <c r="ABX328" s="55"/>
      <c r="ABY328" s="55"/>
      <c r="ABZ328" s="55"/>
      <c r="ACA328" s="55"/>
      <c r="ACB328" s="55"/>
      <c r="ACC328" s="55"/>
      <c r="ACD328" s="55"/>
      <c r="ACE328" s="55"/>
      <c r="ACF328" s="55"/>
      <c r="ACG328" s="55"/>
      <c r="ACH328" s="55"/>
      <c r="ACI328" s="55"/>
      <c r="ACJ328" s="55"/>
      <c r="ACK328" s="55"/>
      <c r="ACL328" s="55"/>
      <c r="ACM328" s="55"/>
      <c r="ACN328" s="55"/>
      <c r="ACO328" s="55"/>
      <c r="ACP328" s="55"/>
      <c r="ACQ328" s="55"/>
      <c r="ACR328" s="55"/>
      <c r="ACS328" s="55"/>
      <c r="ACT328" s="55"/>
      <c r="ACU328" s="55"/>
      <c r="ACV328" s="55"/>
      <c r="ACW328" s="55"/>
      <c r="ACX328" s="55"/>
      <c r="ACY328" s="55"/>
      <c r="ACZ328" s="55"/>
      <c r="ADA328" s="55"/>
      <c r="ADB328" s="55"/>
      <c r="ADC328" s="55"/>
      <c r="ADD328" s="55"/>
      <c r="ADE328" s="55"/>
      <c r="ADF328" s="55"/>
      <c r="ADG328" s="55"/>
      <c r="ADH328" s="55"/>
      <c r="ADI328" s="55"/>
      <c r="ADJ328" s="55"/>
      <c r="ADK328" s="55"/>
      <c r="ADL328" s="55"/>
      <c r="ADM328" s="55"/>
      <c r="ADN328" s="55"/>
      <c r="ADO328" s="55"/>
      <c r="ADP328" s="55"/>
      <c r="ADQ328" s="55"/>
      <c r="ADR328" s="55"/>
      <c r="ADS328" s="55"/>
      <c r="ADT328" s="55"/>
      <c r="ADU328" s="55"/>
      <c r="ADV328" s="55"/>
      <c r="ADW328" s="55"/>
      <c r="ADX328" s="55"/>
      <c r="ADY328" s="55"/>
      <c r="ADZ328" s="55"/>
      <c r="AEA328" s="55"/>
      <c r="AEB328" s="55"/>
      <c r="AEC328" s="55"/>
      <c r="AED328" s="55"/>
      <c r="AEE328" s="55"/>
      <c r="AEF328" s="55"/>
      <c r="AEG328" s="55"/>
      <c r="AEH328" s="55"/>
      <c r="AEI328" s="55"/>
      <c r="AEJ328" s="55"/>
      <c r="AEK328" s="55"/>
      <c r="AEL328" s="55"/>
      <c r="AEM328" s="55"/>
      <c r="AEN328" s="55"/>
      <c r="AEO328" s="55"/>
      <c r="AEP328" s="55"/>
      <c r="AEQ328" s="55"/>
      <c r="AER328" s="55"/>
      <c r="AES328" s="55"/>
      <c r="AET328" s="55"/>
      <c r="AEU328" s="55"/>
      <c r="AEV328" s="55"/>
      <c r="AEW328" s="55"/>
      <c r="AEX328" s="55"/>
      <c r="AEY328" s="55"/>
      <c r="AEZ328" s="55"/>
      <c r="AFA328" s="55"/>
      <c r="AFB328" s="55"/>
      <c r="AFC328" s="55"/>
      <c r="AFD328" s="55"/>
      <c r="AFE328" s="55"/>
      <c r="AFF328" s="55"/>
      <c r="AFG328" s="55"/>
      <c r="AFH328" s="55"/>
      <c r="AFI328" s="55"/>
      <c r="AFJ328" s="55"/>
      <c r="AFK328" s="55"/>
      <c r="AFL328" s="55"/>
      <c r="AFM328" s="55"/>
      <c r="AFN328" s="55"/>
      <c r="AFO328" s="55"/>
      <c r="AFP328" s="55"/>
      <c r="AFQ328" s="55"/>
      <c r="AFR328" s="55"/>
      <c r="AFS328" s="55"/>
      <c r="AFT328" s="55"/>
      <c r="AFU328" s="55"/>
      <c r="AFV328" s="55"/>
      <c r="AFW328" s="55"/>
      <c r="AFX328" s="55"/>
      <c r="AFY328" s="55"/>
      <c r="AFZ328" s="55"/>
      <c r="AGA328" s="55"/>
      <c r="AGB328" s="55"/>
      <c r="AGC328" s="55"/>
      <c r="AGD328" s="55"/>
      <c r="AGE328" s="55"/>
      <c r="AGF328" s="55"/>
      <c r="AGG328" s="55"/>
      <c r="AGH328" s="55"/>
      <c r="AGI328" s="55"/>
      <c r="AGJ328" s="55"/>
      <c r="AGK328" s="55"/>
      <c r="AGL328" s="55"/>
      <c r="AGM328" s="55"/>
      <c r="AGN328" s="55"/>
      <c r="AGO328" s="55"/>
      <c r="AGP328" s="55"/>
      <c r="AGQ328" s="55"/>
      <c r="AGR328" s="55"/>
      <c r="AGS328" s="55"/>
      <c r="AGT328" s="55"/>
      <c r="AGU328" s="55"/>
      <c r="AGV328" s="55"/>
      <c r="AGW328" s="55"/>
      <c r="AGX328" s="55"/>
      <c r="AGY328" s="55"/>
      <c r="AGZ328" s="55"/>
      <c r="AHA328" s="55"/>
      <c r="AHB328" s="55"/>
      <c r="AHC328" s="55"/>
      <c r="AHD328" s="55"/>
      <c r="AHE328" s="55"/>
      <c r="AHF328" s="55"/>
      <c r="AHG328" s="55"/>
      <c r="AHH328" s="55"/>
      <c r="AHI328" s="55"/>
      <c r="AHJ328" s="55"/>
      <c r="AHK328" s="55"/>
      <c r="AHL328" s="55"/>
      <c r="AHM328" s="55"/>
      <c r="AHN328" s="55"/>
      <c r="AHO328" s="55"/>
      <c r="AHP328" s="55"/>
      <c r="AHQ328" s="55"/>
      <c r="AHR328" s="55"/>
      <c r="AHS328" s="55"/>
      <c r="AHT328" s="55"/>
      <c r="AHU328" s="55"/>
      <c r="AHV328" s="55"/>
      <c r="AHW328" s="55"/>
      <c r="AHX328" s="55"/>
      <c r="AHY328" s="55"/>
      <c r="AHZ328" s="55"/>
      <c r="AIA328" s="55"/>
      <c r="AIB328" s="55"/>
      <c r="AIC328" s="55"/>
      <c r="AID328" s="55"/>
      <c r="AIE328" s="55"/>
      <c r="AIF328" s="55"/>
      <c r="AIG328" s="55"/>
      <c r="AIH328" s="55"/>
      <c r="AII328" s="55"/>
      <c r="AIJ328" s="55"/>
      <c r="AIK328" s="55"/>
      <c r="AIL328" s="55"/>
      <c r="AIM328" s="55"/>
      <c r="AIN328" s="55"/>
      <c r="AIO328" s="55"/>
      <c r="AIP328" s="55"/>
      <c r="AIQ328" s="55"/>
      <c r="AIR328" s="55"/>
      <c r="AIS328" s="55"/>
      <c r="AIT328" s="55"/>
      <c r="AIU328" s="55"/>
      <c r="AIV328" s="55"/>
      <c r="AIW328" s="55"/>
      <c r="AIX328" s="55"/>
      <c r="AIY328" s="55"/>
      <c r="AIZ328" s="55"/>
      <c r="AJA328" s="55"/>
      <c r="AJB328" s="55"/>
      <c r="AJC328" s="55"/>
      <c r="AJD328" s="55"/>
      <c r="AJE328" s="55"/>
      <c r="AJF328" s="55"/>
      <c r="AJG328" s="55"/>
      <c r="AJH328" s="55"/>
      <c r="AJI328" s="55"/>
      <c r="AJJ328" s="55"/>
      <c r="AJK328" s="55"/>
      <c r="AJL328" s="55"/>
      <c r="AJM328" s="55"/>
      <c r="AJN328" s="55"/>
      <c r="AJO328" s="55"/>
      <c r="AJP328" s="55"/>
      <c r="AJQ328" s="55"/>
      <c r="AJR328" s="55"/>
      <c r="AJS328" s="55"/>
      <c r="AJT328" s="55"/>
      <c r="AJU328" s="55"/>
      <c r="AJV328" s="55"/>
      <c r="AJW328" s="55"/>
      <c r="AJX328" s="55"/>
      <c r="AJY328" s="55"/>
      <c r="AJZ328" s="55"/>
      <c r="AKA328" s="55"/>
      <c r="AKB328" s="55"/>
      <c r="AKC328" s="55"/>
      <c r="AKD328" s="55"/>
      <c r="AKE328" s="55"/>
      <c r="AKF328" s="55"/>
      <c r="AKG328" s="55"/>
      <c r="AKH328" s="55"/>
      <c r="AKI328" s="55"/>
      <c r="AKJ328" s="55"/>
      <c r="AKK328" s="55"/>
      <c r="AKL328" s="55"/>
      <c r="AKM328" s="55"/>
      <c r="AKN328" s="55"/>
      <c r="AKO328" s="55"/>
      <c r="AKP328" s="55"/>
      <c r="AKQ328" s="55"/>
      <c r="AKR328" s="55"/>
      <c r="AKS328" s="55"/>
      <c r="AKT328" s="55"/>
      <c r="AKU328" s="55"/>
      <c r="AKV328" s="55"/>
      <c r="AKW328" s="55"/>
      <c r="AKX328" s="55"/>
      <c r="AKY328" s="55"/>
      <c r="AKZ328" s="55"/>
      <c r="ALA328" s="55"/>
      <c r="ALB328" s="55"/>
      <c r="ALC328" s="55"/>
      <c r="ALD328" s="55"/>
      <c r="ALE328" s="55"/>
      <c r="ALF328" s="55"/>
      <c r="ALG328" s="55"/>
      <c r="ALH328" s="55"/>
      <c r="ALI328" s="55"/>
      <c r="ALJ328" s="55"/>
      <c r="ALK328" s="55"/>
      <c r="ALL328" s="55"/>
      <c r="ALM328" s="55"/>
      <c r="ALN328" s="55"/>
      <c r="ALO328" s="55"/>
      <c r="ALP328" s="55"/>
      <c r="ALQ328" s="55"/>
      <c r="ALR328" s="55"/>
      <c r="ALS328" s="55"/>
      <c r="ALT328" s="55"/>
    </row>
    <row r="329" spans="1:1008" customFormat="1" ht="30" customHeight="1" thickBot="1">
      <c r="A329" s="139"/>
      <c r="B329" s="140"/>
      <c r="C329" s="59">
        <f>C326</f>
        <v>0</v>
      </c>
      <c r="D329" s="49">
        <f>C329/36*100</f>
        <v>0</v>
      </c>
      <c r="E329" s="8">
        <f>E323</f>
        <v>36</v>
      </c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  <c r="HQ329" s="55"/>
      <c r="HR329" s="55"/>
      <c r="HS329" s="55"/>
      <c r="HT329" s="55"/>
      <c r="HU329" s="55"/>
      <c r="HV329" s="55"/>
      <c r="HW329" s="55"/>
      <c r="HX329" s="55"/>
      <c r="HY329" s="55"/>
      <c r="HZ329" s="55"/>
      <c r="IA329" s="55"/>
      <c r="IB329" s="55"/>
      <c r="IC329" s="55"/>
      <c r="ID329" s="55"/>
      <c r="IE329" s="55"/>
      <c r="IF329" s="55"/>
      <c r="IG329" s="55"/>
      <c r="IH329" s="55"/>
      <c r="II329" s="55"/>
      <c r="IJ329" s="55"/>
      <c r="IK329" s="55"/>
      <c r="IL329" s="55"/>
      <c r="IM329" s="55"/>
      <c r="IN329" s="55"/>
      <c r="IO329" s="55"/>
      <c r="IP329" s="55"/>
      <c r="IQ329" s="55"/>
      <c r="IR329" s="55"/>
      <c r="IS329" s="55"/>
      <c r="IT329" s="55"/>
      <c r="IU329" s="55"/>
      <c r="IV329" s="55"/>
      <c r="IW329" s="55"/>
      <c r="IX329" s="55"/>
      <c r="IY329" s="55"/>
      <c r="IZ329" s="55"/>
      <c r="JA329" s="55"/>
      <c r="JB329" s="55"/>
      <c r="JC329" s="55"/>
      <c r="JD329" s="55"/>
      <c r="JE329" s="55"/>
      <c r="JF329" s="55"/>
      <c r="JG329" s="55"/>
      <c r="JH329" s="55"/>
      <c r="JI329" s="55"/>
      <c r="JJ329" s="55"/>
      <c r="JK329" s="55"/>
      <c r="JL329" s="55"/>
      <c r="JM329" s="55"/>
      <c r="JN329" s="55"/>
      <c r="JO329" s="55"/>
      <c r="JP329" s="55"/>
      <c r="JQ329" s="55"/>
      <c r="JR329" s="55"/>
      <c r="JS329" s="55"/>
      <c r="JT329" s="55"/>
      <c r="JU329" s="55"/>
      <c r="JV329" s="55"/>
      <c r="JW329" s="55"/>
      <c r="JX329" s="55"/>
      <c r="JY329" s="55"/>
      <c r="JZ329" s="55"/>
      <c r="KA329" s="55"/>
      <c r="KB329" s="55"/>
      <c r="KC329" s="55"/>
      <c r="KD329" s="55"/>
      <c r="KE329" s="55"/>
      <c r="KF329" s="55"/>
      <c r="KG329" s="55"/>
      <c r="KH329" s="55"/>
      <c r="KI329" s="55"/>
      <c r="KJ329" s="55"/>
      <c r="KK329" s="55"/>
      <c r="KL329" s="55"/>
      <c r="KM329" s="55"/>
      <c r="KN329" s="55"/>
      <c r="KO329" s="55"/>
      <c r="KP329" s="55"/>
      <c r="KQ329" s="55"/>
      <c r="KR329" s="55"/>
      <c r="KS329" s="55"/>
      <c r="KT329" s="55"/>
      <c r="KU329" s="55"/>
      <c r="KV329" s="55"/>
      <c r="KW329" s="55"/>
      <c r="KX329" s="55"/>
      <c r="KY329" s="55"/>
      <c r="KZ329" s="55"/>
      <c r="LA329" s="55"/>
      <c r="LB329" s="55"/>
      <c r="LC329" s="55"/>
      <c r="LD329" s="55"/>
      <c r="LE329" s="55"/>
      <c r="LF329" s="55"/>
      <c r="LG329" s="55"/>
      <c r="LH329" s="55"/>
      <c r="LI329" s="55"/>
      <c r="LJ329" s="55"/>
      <c r="LK329" s="55"/>
      <c r="LL329" s="55"/>
      <c r="LM329" s="55"/>
      <c r="LN329" s="55"/>
      <c r="LO329" s="55"/>
      <c r="LP329" s="55"/>
      <c r="LQ329" s="55"/>
      <c r="LR329" s="55"/>
      <c r="LS329" s="55"/>
      <c r="LT329" s="55"/>
      <c r="LU329" s="55"/>
      <c r="LV329" s="55"/>
      <c r="LW329" s="55"/>
      <c r="LX329" s="55"/>
      <c r="LY329" s="55"/>
      <c r="LZ329" s="55"/>
      <c r="MA329" s="55"/>
      <c r="MB329" s="55"/>
      <c r="MC329" s="55"/>
      <c r="MD329" s="55"/>
      <c r="ME329" s="55"/>
      <c r="MF329" s="55"/>
      <c r="MG329" s="55"/>
      <c r="MH329" s="55"/>
      <c r="MI329" s="55"/>
      <c r="MJ329" s="55"/>
      <c r="MK329" s="55"/>
      <c r="ML329" s="55"/>
      <c r="MM329" s="55"/>
      <c r="MN329" s="55"/>
      <c r="MO329" s="55"/>
      <c r="MP329" s="55"/>
      <c r="MQ329" s="55"/>
      <c r="MR329" s="55"/>
      <c r="MS329" s="55"/>
      <c r="MT329" s="55"/>
      <c r="MU329" s="55"/>
      <c r="MV329" s="55"/>
      <c r="MW329" s="55"/>
      <c r="MX329" s="55"/>
      <c r="MY329" s="55"/>
      <c r="MZ329" s="55"/>
      <c r="NA329" s="55"/>
      <c r="NB329" s="55"/>
      <c r="NC329" s="55"/>
      <c r="ND329" s="55"/>
      <c r="NE329" s="55"/>
      <c r="NF329" s="55"/>
      <c r="NG329" s="55"/>
      <c r="NH329" s="55"/>
      <c r="NI329" s="55"/>
      <c r="NJ329" s="55"/>
      <c r="NK329" s="55"/>
      <c r="NL329" s="55"/>
      <c r="NM329" s="55"/>
      <c r="NN329" s="55"/>
      <c r="NO329" s="55"/>
      <c r="NP329" s="55"/>
      <c r="NQ329" s="55"/>
      <c r="NR329" s="55"/>
      <c r="NS329" s="55"/>
      <c r="NT329" s="55"/>
      <c r="NU329" s="55"/>
      <c r="NV329" s="55"/>
      <c r="NW329" s="55"/>
      <c r="NX329" s="55"/>
      <c r="NY329" s="55"/>
      <c r="NZ329" s="55"/>
      <c r="OA329" s="55"/>
      <c r="OB329" s="55"/>
      <c r="OC329" s="55"/>
      <c r="OD329" s="55"/>
      <c r="OE329" s="55"/>
      <c r="OF329" s="55"/>
      <c r="OG329" s="55"/>
      <c r="OH329" s="55"/>
      <c r="OI329" s="55"/>
      <c r="OJ329" s="55"/>
      <c r="OK329" s="55"/>
      <c r="OL329" s="55"/>
      <c r="OM329" s="55"/>
      <c r="ON329" s="55"/>
      <c r="OO329" s="55"/>
      <c r="OP329" s="55"/>
      <c r="OQ329" s="55"/>
      <c r="OR329" s="55"/>
      <c r="OS329" s="55"/>
      <c r="OT329" s="55"/>
      <c r="OU329" s="55"/>
      <c r="OV329" s="55"/>
      <c r="OW329" s="55"/>
      <c r="OX329" s="55"/>
      <c r="OY329" s="55"/>
      <c r="OZ329" s="55"/>
      <c r="PA329" s="55"/>
      <c r="PB329" s="55"/>
      <c r="PC329" s="55"/>
      <c r="PD329" s="55"/>
      <c r="PE329" s="55"/>
      <c r="PF329" s="55"/>
      <c r="PG329" s="55"/>
      <c r="PH329" s="55"/>
      <c r="PI329" s="55"/>
      <c r="PJ329" s="55"/>
      <c r="PK329" s="55"/>
      <c r="PL329" s="55"/>
      <c r="PM329" s="55"/>
      <c r="PN329" s="55"/>
      <c r="PO329" s="55"/>
      <c r="PP329" s="55"/>
      <c r="PQ329" s="55"/>
      <c r="PR329" s="55"/>
      <c r="PS329" s="55"/>
      <c r="PT329" s="55"/>
      <c r="PU329" s="55"/>
      <c r="PV329" s="55"/>
      <c r="PW329" s="55"/>
      <c r="PX329" s="55"/>
      <c r="PY329" s="55"/>
      <c r="PZ329" s="55"/>
      <c r="QA329" s="55"/>
      <c r="QB329" s="55"/>
      <c r="QC329" s="55"/>
      <c r="QD329" s="55"/>
      <c r="QE329" s="55"/>
      <c r="QF329" s="55"/>
      <c r="QG329" s="55"/>
      <c r="QH329" s="55"/>
      <c r="QI329" s="55"/>
      <c r="QJ329" s="55"/>
      <c r="QK329" s="55"/>
      <c r="QL329" s="55"/>
      <c r="QM329" s="55"/>
      <c r="QN329" s="55"/>
      <c r="QO329" s="55"/>
      <c r="QP329" s="55"/>
      <c r="QQ329" s="55"/>
      <c r="QR329" s="55"/>
      <c r="QS329" s="55"/>
      <c r="QT329" s="55"/>
      <c r="QU329" s="55"/>
      <c r="QV329" s="55"/>
      <c r="QW329" s="55"/>
      <c r="QX329" s="55"/>
      <c r="QY329" s="55"/>
      <c r="QZ329" s="55"/>
      <c r="RA329" s="55"/>
      <c r="RB329" s="55"/>
      <c r="RC329" s="55"/>
      <c r="RD329" s="55"/>
      <c r="RE329" s="55"/>
      <c r="RF329" s="55"/>
      <c r="RG329" s="55"/>
      <c r="RH329" s="55"/>
      <c r="RI329" s="55"/>
      <c r="RJ329" s="55"/>
      <c r="RK329" s="55"/>
      <c r="RL329" s="55"/>
      <c r="RM329" s="55"/>
      <c r="RN329" s="55"/>
      <c r="RO329" s="55"/>
      <c r="RP329" s="55"/>
      <c r="RQ329" s="55"/>
      <c r="RR329" s="55"/>
      <c r="RS329" s="55"/>
      <c r="RT329" s="55"/>
      <c r="RU329" s="55"/>
      <c r="RV329" s="55"/>
      <c r="RW329" s="55"/>
      <c r="RX329" s="55"/>
      <c r="RY329" s="55"/>
      <c r="RZ329" s="55"/>
      <c r="SA329" s="55"/>
      <c r="SB329" s="55"/>
      <c r="SC329" s="55"/>
      <c r="SD329" s="55"/>
      <c r="SE329" s="55"/>
      <c r="SF329" s="55"/>
      <c r="SG329" s="55"/>
      <c r="SH329" s="55"/>
      <c r="SI329" s="55"/>
      <c r="SJ329" s="55"/>
      <c r="SK329" s="55"/>
      <c r="SL329" s="55"/>
      <c r="SM329" s="55"/>
      <c r="SN329" s="55"/>
      <c r="SO329" s="55"/>
      <c r="SP329" s="55"/>
      <c r="SQ329" s="55"/>
      <c r="SR329" s="55"/>
      <c r="SS329" s="55"/>
      <c r="ST329" s="55"/>
      <c r="SU329" s="55"/>
      <c r="SV329" s="55"/>
      <c r="SW329" s="55"/>
      <c r="SX329" s="55"/>
      <c r="SY329" s="55"/>
      <c r="SZ329" s="55"/>
      <c r="TA329" s="55"/>
      <c r="TB329" s="55"/>
      <c r="TC329" s="55"/>
      <c r="TD329" s="55"/>
      <c r="TE329" s="55"/>
      <c r="TF329" s="55"/>
      <c r="TG329" s="55"/>
      <c r="TH329" s="55"/>
      <c r="TI329" s="55"/>
      <c r="TJ329" s="55"/>
      <c r="TK329" s="55"/>
      <c r="TL329" s="55"/>
      <c r="TM329" s="55"/>
      <c r="TN329" s="55"/>
      <c r="TO329" s="55"/>
      <c r="TP329" s="55"/>
      <c r="TQ329" s="55"/>
      <c r="TR329" s="55"/>
      <c r="TS329" s="55"/>
      <c r="TT329" s="55"/>
      <c r="TU329" s="55"/>
      <c r="TV329" s="55"/>
      <c r="TW329" s="55"/>
      <c r="TX329" s="55"/>
      <c r="TY329" s="55"/>
      <c r="TZ329" s="55"/>
      <c r="UA329" s="55"/>
      <c r="UB329" s="55"/>
      <c r="UC329" s="55"/>
      <c r="UD329" s="55"/>
      <c r="UE329" s="55"/>
      <c r="UF329" s="55"/>
      <c r="UG329" s="55"/>
      <c r="UH329" s="55"/>
      <c r="UI329" s="55"/>
      <c r="UJ329" s="55"/>
      <c r="UK329" s="55"/>
      <c r="UL329" s="55"/>
      <c r="UM329" s="55"/>
      <c r="UN329" s="55"/>
      <c r="UO329" s="55"/>
      <c r="UP329" s="55"/>
      <c r="UQ329" s="55"/>
      <c r="UR329" s="55"/>
      <c r="US329" s="55"/>
      <c r="UT329" s="55"/>
      <c r="UU329" s="55"/>
      <c r="UV329" s="55"/>
      <c r="UW329" s="55"/>
      <c r="UX329" s="55"/>
      <c r="UY329" s="55"/>
      <c r="UZ329" s="55"/>
      <c r="VA329" s="55"/>
      <c r="VB329" s="55"/>
      <c r="VC329" s="55"/>
      <c r="VD329" s="55"/>
      <c r="VE329" s="55"/>
      <c r="VF329" s="55"/>
      <c r="VG329" s="55"/>
      <c r="VH329" s="55"/>
      <c r="VI329" s="55"/>
      <c r="VJ329" s="55"/>
      <c r="VK329" s="55"/>
      <c r="VL329" s="55"/>
      <c r="VM329" s="55"/>
      <c r="VN329" s="55"/>
      <c r="VO329" s="55"/>
      <c r="VP329" s="55"/>
      <c r="VQ329" s="55"/>
      <c r="VR329" s="55"/>
      <c r="VS329" s="55"/>
      <c r="VT329" s="55"/>
      <c r="VU329" s="55"/>
      <c r="VV329" s="55"/>
      <c r="VW329" s="55"/>
      <c r="VX329" s="55"/>
      <c r="VY329" s="55"/>
      <c r="VZ329" s="55"/>
      <c r="WA329" s="55"/>
      <c r="WB329" s="55"/>
      <c r="WC329" s="55"/>
      <c r="WD329" s="55"/>
      <c r="WE329" s="55"/>
      <c r="WF329" s="55"/>
      <c r="WG329" s="55"/>
      <c r="WH329" s="55"/>
      <c r="WI329" s="55"/>
      <c r="WJ329" s="55"/>
      <c r="WK329" s="55"/>
      <c r="WL329" s="55"/>
      <c r="WM329" s="55"/>
      <c r="WN329" s="55"/>
      <c r="WO329" s="55"/>
      <c r="WP329" s="55"/>
      <c r="WQ329" s="55"/>
      <c r="WR329" s="55"/>
      <c r="WS329" s="55"/>
      <c r="WT329" s="55"/>
      <c r="WU329" s="55"/>
      <c r="WV329" s="55"/>
      <c r="WW329" s="55"/>
      <c r="WX329" s="55"/>
      <c r="WY329" s="55"/>
      <c r="WZ329" s="55"/>
      <c r="XA329" s="55"/>
      <c r="XB329" s="55"/>
      <c r="XC329" s="55"/>
      <c r="XD329" s="55"/>
      <c r="XE329" s="55"/>
      <c r="XF329" s="55"/>
      <c r="XG329" s="55"/>
      <c r="XH329" s="55"/>
      <c r="XI329" s="55"/>
      <c r="XJ329" s="55"/>
      <c r="XK329" s="55"/>
      <c r="XL329" s="55"/>
      <c r="XM329" s="55"/>
      <c r="XN329" s="55"/>
      <c r="XO329" s="55"/>
      <c r="XP329" s="55"/>
      <c r="XQ329" s="55"/>
      <c r="XR329" s="55"/>
      <c r="XS329" s="55"/>
      <c r="XT329" s="55"/>
      <c r="XU329" s="55"/>
      <c r="XV329" s="55"/>
      <c r="XW329" s="55"/>
      <c r="XX329" s="55"/>
      <c r="XY329" s="55"/>
      <c r="XZ329" s="55"/>
      <c r="YA329" s="55"/>
      <c r="YB329" s="55"/>
      <c r="YC329" s="55"/>
      <c r="YD329" s="55"/>
      <c r="YE329" s="55"/>
      <c r="YF329" s="55"/>
      <c r="YG329" s="55"/>
      <c r="YH329" s="55"/>
      <c r="YI329" s="55"/>
      <c r="YJ329" s="55"/>
      <c r="YK329" s="55"/>
      <c r="YL329" s="55"/>
      <c r="YM329" s="55"/>
      <c r="YN329" s="55"/>
      <c r="YO329" s="55"/>
      <c r="YP329" s="55"/>
      <c r="YQ329" s="55"/>
      <c r="YR329" s="55"/>
      <c r="YS329" s="55"/>
      <c r="YT329" s="55"/>
      <c r="YU329" s="55"/>
      <c r="YV329" s="55"/>
      <c r="YW329" s="55"/>
      <c r="YX329" s="55"/>
      <c r="YY329" s="55"/>
      <c r="YZ329" s="55"/>
      <c r="ZA329" s="55"/>
      <c r="ZB329" s="55"/>
      <c r="ZC329" s="55"/>
      <c r="ZD329" s="55"/>
      <c r="ZE329" s="55"/>
      <c r="ZF329" s="55"/>
      <c r="ZG329" s="55"/>
      <c r="ZH329" s="55"/>
      <c r="ZI329" s="55"/>
      <c r="ZJ329" s="55"/>
      <c r="ZK329" s="55"/>
      <c r="ZL329" s="55"/>
      <c r="ZM329" s="55"/>
      <c r="ZN329" s="55"/>
      <c r="ZO329" s="55"/>
      <c r="ZP329" s="55"/>
      <c r="ZQ329" s="55"/>
      <c r="ZR329" s="55"/>
      <c r="ZS329" s="55"/>
      <c r="ZT329" s="55"/>
      <c r="ZU329" s="55"/>
      <c r="ZV329" s="55"/>
      <c r="ZW329" s="55"/>
      <c r="ZX329" s="55"/>
      <c r="ZY329" s="55"/>
      <c r="ZZ329" s="55"/>
      <c r="AAA329" s="55"/>
      <c r="AAB329" s="55"/>
      <c r="AAC329" s="55"/>
      <c r="AAD329" s="55"/>
      <c r="AAE329" s="55"/>
      <c r="AAF329" s="55"/>
      <c r="AAG329" s="55"/>
      <c r="AAH329" s="55"/>
      <c r="AAI329" s="55"/>
      <c r="AAJ329" s="55"/>
      <c r="AAK329" s="55"/>
      <c r="AAL329" s="55"/>
      <c r="AAM329" s="55"/>
      <c r="AAN329" s="55"/>
      <c r="AAO329" s="55"/>
      <c r="AAP329" s="55"/>
      <c r="AAQ329" s="55"/>
      <c r="AAR329" s="55"/>
      <c r="AAS329" s="55"/>
      <c r="AAT329" s="55"/>
      <c r="AAU329" s="55"/>
      <c r="AAV329" s="55"/>
      <c r="AAW329" s="55"/>
      <c r="AAX329" s="55"/>
      <c r="AAY329" s="55"/>
      <c r="AAZ329" s="55"/>
      <c r="ABA329" s="55"/>
      <c r="ABB329" s="55"/>
      <c r="ABC329" s="55"/>
      <c r="ABD329" s="55"/>
      <c r="ABE329" s="55"/>
      <c r="ABF329" s="55"/>
      <c r="ABG329" s="55"/>
      <c r="ABH329" s="55"/>
      <c r="ABI329" s="55"/>
      <c r="ABJ329" s="55"/>
      <c r="ABK329" s="55"/>
      <c r="ABL329" s="55"/>
      <c r="ABM329" s="55"/>
      <c r="ABN329" s="55"/>
      <c r="ABO329" s="55"/>
      <c r="ABP329" s="55"/>
      <c r="ABQ329" s="55"/>
      <c r="ABR329" s="55"/>
      <c r="ABS329" s="55"/>
      <c r="ABT329" s="55"/>
      <c r="ABU329" s="55"/>
      <c r="ABV329" s="55"/>
      <c r="ABW329" s="55"/>
      <c r="ABX329" s="55"/>
      <c r="ABY329" s="55"/>
      <c r="ABZ329" s="55"/>
      <c r="ACA329" s="55"/>
      <c r="ACB329" s="55"/>
      <c r="ACC329" s="55"/>
      <c r="ACD329" s="55"/>
      <c r="ACE329" s="55"/>
      <c r="ACF329" s="55"/>
      <c r="ACG329" s="55"/>
      <c r="ACH329" s="55"/>
      <c r="ACI329" s="55"/>
      <c r="ACJ329" s="55"/>
      <c r="ACK329" s="55"/>
      <c r="ACL329" s="55"/>
      <c r="ACM329" s="55"/>
      <c r="ACN329" s="55"/>
      <c r="ACO329" s="55"/>
      <c r="ACP329" s="55"/>
      <c r="ACQ329" s="55"/>
      <c r="ACR329" s="55"/>
      <c r="ACS329" s="55"/>
      <c r="ACT329" s="55"/>
      <c r="ACU329" s="55"/>
      <c r="ACV329" s="55"/>
      <c r="ACW329" s="55"/>
      <c r="ACX329" s="55"/>
      <c r="ACY329" s="55"/>
      <c r="ACZ329" s="55"/>
      <c r="ADA329" s="55"/>
      <c r="ADB329" s="55"/>
      <c r="ADC329" s="55"/>
      <c r="ADD329" s="55"/>
      <c r="ADE329" s="55"/>
      <c r="ADF329" s="55"/>
      <c r="ADG329" s="55"/>
      <c r="ADH329" s="55"/>
      <c r="ADI329" s="55"/>
      <c r="ADJ329" s="55"/>
      <c r="ADK329" s="55"/>
      <c r="ADL329" s="55"/>
      <c r="ADM329" s="55"/>
      <c r="ADN329" s="55"/>
      <c r="ADO329" s="55"/>
      <c r="ADP329" s="55"/>
      <c r="ADQ329" s="55"/>
      <c r="ADR329" s="55"/>
      <c r="ADS329" s="55"/>
      <c r="ADT329" s="55"/>
      <c r="ADU329" s="55"/>
      <c r="ADV329" s="55"/>
      <c r="ADW329" s="55"/>
      <c r="ADX329" s="55"/>
      <c r="ADY329" s="55"/>
      <c r="ADZ329" s="55"/>
      <c r="AEA329" s="55"/>
      <c r="AEB329" s="55"/>
      <c r="AEC329" s="55"/>
      <c r="AED329" s="55"/>
      <c r="AEE329" s="55"/>
      <c r="AEF329" s="55"/>
      <c r="AEG329" s="55"/>
      <c r="AEH329" s="55"/>
      <c r="AEI329" s="55"/>
      <c r="AEJ329" s="55"/>
      <c r="AEK329" s="55"/>
      <c r="AEL329" s="55"/>
      <c r="AEM329" s="55"/>
      <c r="AEN329" s="55"/>
      <c r="AEO329" s="55"/>
      <c r="AEP329" s="55"/>
      <c r="AEQ329" s="55"/>
      <c r="AER329" s="55"/>
      <c r="AES329" s="55"/>
      <c r="AET329" s="55"/>
      <c r="AEU329" s="55"/>
      <c r="AEV329" s="55"/>
      <c r="AEW329" s="55"/>
      <c r="AEX329" s="55"/>
      <c r="AEY329" s="55"/>
      <c r="AEZ329" s="55"/>
      <c r="AFA329" s="55"/>
      <c r="AFB329" s="55"/>
      <c r="AFC329" s="55"/>
      <c r="AFD329" s="55"/>
      <c r="AFE329" s="55"/>
      <c r="AFF329" s="55"/>
      <c r="AFG329" s="55"/>
      <c r="AFH329" s="55"/>
      <c r="AFI329" s="55"/>
      <c r="AFJ329" s="55"/>
      <c r="AFK329" s="55"/>
      <c r="AFL329" s="55"/>
      <c r="AFM329" s="55"/>
      <c r="AFN329" s="55"/>
      <c r="AFO329" s="55"/>
      <c r="AFP329" s="55"/>
      <c r="AFQ329" s="55"/>
      <c r="AFR329" s="55"/>
      <c r="AFS329" s="55"/>
      <c r="AFT329" s="55"/>
      <c r="AFU329" s="55"/>
      <c r="AFV329" s="55"/>
      <c r="AFW329" s="55"/>
      <c r="AFX329" s="55"/>
      <c r="AFY329" s="55"/>
      <c r="AFZ329" s="55"/>
      <c r="AGA329" s="55"/>
      <c r="AGB329" s="55"/>
      <c r="AGC329" s="55"/>
      <c r="AGD329" s="55"/>
      <c r="AGE329" s="55"/>
      <c r="AGF329" s="55"/>
      <c r="AGG329" s="55"/>
      <c r="AGH329" s="55"/>
      <c r="AGI329" s="55"/>
      <c r="AGJ329" s="55"/>
      <c r="AGK329" s="55"/>
      <c r="AGL329" s="55"/>
      <c r="AGM329" s="55"/>
      <c r="AGN329" s="55"/>
      <c r="AGO329" s="55"/>
      <c r="AGP329" s="55"/>
      <c r="AGQ329" s="55"/>
      <c r="AGR329" s="55"/>
      <c r="AGS329" s="55"/>
      <c r="AGT329" s="55"/>
      <c r="AGU329" s="55"/>
      <c r="AGV329" s="55"/>
      <c r="AGW329" s="55"/>
      <c r="AGX329" s="55"/>
      <c r="AGY329" s="55"/>
      <c r="AGZ329" s="55"/>
      <c r="AHA329" s="55"/>
      <c r="AHB329" s="55"/>
      <c r="AHC329" s="55"/>
      <c r="AHD329" s="55"/>
      <c r="AHE329" s="55"/>
      <c r="AHF329" s="55"/>
      <c r="AHG329" s="55"/>
      <c r="AHH329" s="55"/>
      <c r="AHI329" s="55"/>
      <c r="AHJ329" s="55"/>
      <c r="AHK329" s="55"/>
      <c r="AHL329" s="55"/>
      <c r="AHM329" s="55"/>
      <c r="AHN329" s="55"/>
      <c r="AHO329" s="55"/>
      <c r="AHP329" s="55"/>
      <c r="AHQ329" s="55"/>
      <c r="AHR329" s="55"/>
      <c r="AHS329" s="55"/>
      <c r="AHT329" s="55"/>
      <c r="AHU329" s="55"/>
      <c r="AHV329" s="55"/>
      <c r="AHW329" s="55"/>
      <c r="AHX329" s="55"/>
      <c r="AHY329" s="55"/>
      <c r="AHZ329" s="55"/>
      <c r="AIA329" s="55"/>
      <c r="AIB329" s="55"/>
      <c r="AIC329" s="55"/>
      <c r="AID329" s="55"/>
      <c r="AIE329" s="55"/>
      <c r="AIF329" s="55"/>
      <c r="AIG329" s="55"/>
      <c r="AIH329" s="55"/>
      <c r="AII329" s="55"/>
      <c r="AIJ329" s="55"/>
      <c r="AIK329" s="55"/>
      <c r="AIL329" s="55"/>
      <c r="AIM329" s="55"/>
      <c r="AIN329" s="55"/>
      <c r="AIO329" s="55"/>
      <c r="AIP329" s="55"/>
      <c r="AIQ329" s="55"/>
      <c r="AIR329" s="55"/>
      <c r="AIS329" s="55"/>
      <c r="AIT329" s="55"/>
      <c r="AIU329" s="55"/>
      <c r="AIV329" s="55"/>
      <c r="AIW329" s="55"/>
      <c r="AIX329" s="55"/>
      <c r="AIY329" s="55"/>
      <c r="AIZ329" s="55"/>
      <c r="AJA329" s="55"/>
      <c r="AJB329" s="55"/>
      <c r="AJC329" s="55"/>
      <c r="AJD329" s="55"/>
      <c r="AJE329" s="55"/>
      <c r="AJF329" s="55"/>
      <c r="AJG329" s="55"/>
      <c r="AJH329" s="55"/>
      <c r="AJI329" s="55"/>
      <c r="AJJ329" s="55"/>
      <c r="AJK329" s="55"/>
      <c r="AJL329" s="55"/>
      <c r="AJM329" s="55"/>
      <c r="AJN329" s="55"/>
      <c r="AJO329" s="55"/>
      <c r="AJP329" s="55"/>
      <c r="AJQ329" s="55"/>
      <c r="AJR329" s="55"/>
      <c r="AJS329" s="55"/>
      <c r="AJT329" s="55"/>
      <c r="AJU329" s="55"/>
      <c r="AJV329" s="55"/>
      <c r="AJW329" s="55"/>
      <c r="AJX329" s="55"/>
      <c r="AJY329" s="55"/>
      <c r="AJZ329" s="55"/>
      <c r="AKA329" s="55"/>
      <c r="AKB329" s="55"/>
      <c r="AKC329" s="55"/>
      <c r="AKD329" s="55"/>
      <c r="AKE329" s="55"/>
      <c r="AKF329" s="55"/>
      <c r="AKG329" s="55"/>
      <c r="AKH329" s="55"/>
      <c r="AKI329" s="55"/>
      <c r="AKJ329" s="55"/>
      <c r="AKK329" s="55"/>
      <c r="AKL329" s="55"/>
      <c r="AKM329" s="55"/>
      <c r="AKN329" s="55"/>
      <c r="AKO329" s="55"/>
      <c r="AKP329" s="55"/>
      <c r="AKQ329" s="55"/>
      <c r="AKR329" s="55"/>
      <c r="AKS329" s="55"/>
      <c r="AKT329" s="55"/>
      <c r="AKU329" s="55"/>
      <c r="AKV329" s="55"/>
      <c r="AKW329" s="55"/>
      <c r="AKX329" s="55"/>
      <c r="AKY329" s="55"/>
      <c r="AKZ329" s="55"/>
      <c r="ALA329" s="55"/>
      <c r="ALB329" s="55"/>
      <c r="ALC329" s="55"/>
      <c r="ALD329" s="55"/>
      <c r="ALE329" s="55"/>
      <c r="ALF329" s="55"/>
      <c r="ALG329" s="55"/>
      <c r="ALH329" s="55"/>
      <c r="ALI329" s="55"/>
      <c r="ALJ329" s="55"/>
      <c r="ALK329" s="55"/>
      <c r="ALL329" s="55"/>
      <c r="ALM329" s="55"/>
      <c r="ALN329" s="55"/>
      <c r="ALO329" s="55"/>
      <c r="ALP329" s="55"/>
      <c r="ALQ329" s="55"/>
      <c r="ALR329" s="55"/>
      <c r="ALS329" s="55"/>
      <c r="ALT329" s="55"/>
    </row>
    <row r="330" spans="1:1008" customFormat="1" ht="15" customHeight="1" thickBot="1">
      <c r="A330" s="322"/>
      <c r="B330" s="322"/>
      <c r="C330" s="322"/>
      <c r="D330" s="322"/>
      <c r="E330" s="8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  <c r="HG330" s="55"/>
      <c r="HH330" s="55"/>
      <c r="HI330" s="55"/>
      <c r="HJ330" s="55"/>
      <c r="HK330" s="55"/>
      <c r="HL330" s="55"/>
      <c r="HM330" s="55"/>
      <c r="HN330" s="55"/>
      <c r="HO330" s="55"/>
      <c r="HP330" s="55"/>
      <c r="HQ330" s="55"/>
      <c r="HR330" s="55"/>
      <c r="HS330" s="55"/>
      <c r="HT330" s="55"/>
      <c r="HU330" s="55"/>
      <c r="HV330" s="55"/>
      <c r="HW330" s="55"/>
      <c r="HX330" s="55"/>
      <c r="HY330" s="55"/>
      <c r="HZ330" s="55"/>
      <c r="IA330" s="55"/>
      <c r="IB330" s="55"/>
      <c r="IC330" s="55"/>
      <c r="ID330" s="55"/>
      <c r="IE330" s="55"/>
      <c r="IF330" s="55"/>
      <c r="IG330" s="55"/>
      <c r="IH330" s="55"/>
      <c r="II330" s="55"/>
      <c r="IJ330" s="55"/>
      <c r="IK330" s="55"/>
      <c r="IL330" s="55"/>
      <c r="IM330" s="55"/>
      <c r="IN330" s="55"/>
      <c r="IO330" s="55"/>
      <c r="IP330" s="55"/>
      <c r="IQ330" s="55"/>
      <c r="IR330" s="55"/>
      <c r="IS330" s="55"/>
      <c r="IT330" s="55"/>
      <c r="IU330" s="55"/>
      <c r="IV330" s="55"/>
      <c r="IW330" s="55"/>
      <c r="IX330" s="55"/>
      <c r="IY330" s="55"/>
      <c r="IZ330" s="55"/>
      <c r="JA330" s="55"/>
      <c r="JB330" s="55"/>
      <c r="JC330" s="55"/>
      <c r="JD330" s="55"/>
      <c r="JE330" s="55"/>
      <c r="JF330" s="55"/>
      <c r="JG330" s="55"/>
      <c r="JH330" s="55"/>
      <c r="JI330" s="55"/>
      <c r="JJ330" s="55"/>
      <c r="JK330" s="55"/>
      <c r="JL330" s="55"/>
      <c r="JM330" s="55"/>
      <c r="JN330" s="55"/>
      <c r="JO330" s="55"/>
      <c r="JP330" s="55"/>
      <c r="JQ330" s="55"/>
      <c r="JR330" s="55"/>
      <c r="JS330" s="55"/>
      <c r="JT330" s="55"/>
      <c r="JU330" s="55"/>
      <c r="JV330" s="55"/>
      <c r="JW330" s="55"/>
      <c r="JX330" s="55"/>
      <c r="JY330" s="55"/>
      <c r="JZ330" s="55"/>
      <c r="KA330" s="55"/>
      <c r="KB330" s="55"/>
      <c r="KC330" s="55"/>
      <c r="KD330" s="55"/>
      <c r="KE330" s="55"/>
      <c r="KF330" s="55"/>
      <c r="KG330" s="55"/>
      <c r="KH330" s="55"/>
      <c r="KI330" s="55"/>
      <c r="KJ330" s="55"/>
      <c r="KK330" s="55"/>
      <c r="KL330" s="55"/>
      <c r="KM330" s="55"/>
      <c r="KN330" s="55"/>
      <c r="KO330" s="55"/>
      <c r="KP330" s="55"/>
      <c r="KQ330" s="55"/>
      <c r="KR330" s="55"/>
      <c r="KS330" s="55"/>
      <c r="KT330" s="55"/>
      <c r="KU330" s="55"/>
      <c r="KV330" s="55"/>
      <c r="KW330" s="55"/>
      <c r="KX330" s="55"/>
      <c r="KY330" s="55"/>
      <c r="KZ330" s="55"/>
      <c r="LA330" s="55"/>
      <c r="LB330" s="55"/>
      <c r="LC330" s="55"/>
      <c r="LD330" s="55"/>
      <c r="LE330" s="55"/>
      <c r="LF330" s="55"/>
      <c r="LG330" s="55"/>
      <c r="LH330" s="55"/>
      <c r="LI330" s="55"/>
      <c r="LJ330" s="55"/>
      <c r="LK330" s="55"/>
      <c r="LL330" s="55"/>
      <c r="LM330" s="55"/>
      <c r="LN330" s="55"/>
      <c r="LO330" s="55"/>
      <c r="LP330" s="55"/>
      <c r="LQ330" s="55"/>
      <c r="LR330" s="55"/>
      <c r="LS330" s="55"/>
      <c r="LT330" s="55"/>
      <c r="LU330" s="55"/>
      <c r="LV330" s="55"/>
      <c r="LW330" s="55"/>
      <c r="LX330" s="55"/>
      <c r="LY330" s="55"/>
      <c r="LZ330" s="55"/>
      <c r="MA330" s="55"/>
      <c r="MB330" s="55"/>
      <c r="MC330" s="55"/>
      <c r="MD330" s="55"/>
      <c r="ME330" s="55"/>
      <c r="MF330" s="55"/>
      <c r="MG330" s="55"/>
      <c r="MH330" s="55"/>
      <c r="MI330" s="55"/>
      <c r="MJ330" s="55"/>
      <c r="MK330" s="55"/>
      <c r="ML330" s="55"/>
      <c r="MM330" s="55"/>
      <c r="MN330" s="55"/>
      <c r="MO330" s="55"/>
      <c r="MP330" s="55"/>
      <c r="MQ330" s="55"/>
      <c r="MR330" s="55"/>
      <c r="MS330" s="55"/>
      <c r="MT330" s="55"/>
      <c r="MU330" s="55"/>
      <c r="MV330" s="55"/>
      <c r="MW330" s="55"/>
      <c r="MX330" s="55"/>
      <c r="MY330" s="55"/>
      <c r="MZ330" s="55"/>
      <c r="NA330" s="55"/>
      <c r="NB330" s="55"/>
      <c r="NC330" s="55"/>
      <c r="ND330" s="55"/>
      <c r="NE330" s="55"/>
      <c r="NF330" s="55"/>
      <c r="NG330" s="55"/>
      <c r="NH330" s="55"/>
      <c r="NI330" s="55"/>
      <c r="NJ330" s="55"/>
      <c r="NK330" s="55"/>
      <c r="NL330" s="55"/>
      <c r="NM330" s="55"/>
      <c r="NN330" s="55"/>
      <c r="NO330" s="55"/>
      <c r="NP330" s="55"/>
      <c r="NQ330" s="55"/>
      <c r="NR330" s="55"/>
      <c r="NS330" s="55"/>
      <c r="NT330" s="55"/>
      <c r="NU330" s="55"/>
      <c r="NV330" s="55"/>
      <c r="NW330" s="55"/>
      <c r="NX330" s="55"/>
      <c r="NY330" s="55"/>
      <c r="NZ330" s="55"/>
      <c r="OA330" s="55"/>
      <c r="OB330" s="55"/>
      <c r="OC330" s="55"/>
      <c r="OD330" s="55"/>
      <c r="OE330" s="55"/>
      <c r="OF330" s="55"/>
      <c r="OG330" s="55"/>
      <c r="OH330" s="55"/>
      <c r="OI330" s="55"/>
      <c r="OJ330" s="55"/>
      <c r="OK330" s="55"/>
      <c r="OL330" s="55"/>
      <c r="OM330" s="55"/>
      <c r="ON330" s="55"/>
      <c r="OO330" s="55"/>
      <c r="OP330" s="55"/>
      <c r="OQ330" s="55"/>
      <c r="OR330" s="55"/>
      <c r="OS330" s="55"/>
      <c r="OT330" s="55"/>
      <c r="OU330" s="55"/>
      <c r="OV330" s="55"/>
      <c r="OW330" s="55"/>
      <c r="OX330" s="55"/>
      <c r="OY330" s="55"/>
      <c r="OZ330" s="55"/>
      <c r="PA330" s="55"/>
      <c r="PB330" s="55"/>
      <c r="PC330" s="55"/>
      <c r="PD330" s="55"/>
      <c r="PE330" s="55"/>
      <c r="PF330" s="55"/>
      <c r="PG330" s="55"/>
      <c r="PH330" s="55"/>
      <c r="PI330" s="55"/>
      <c r="PJ330" s="55"/>
      <c r="PK330" s="55"/>
      <c r="PL330" s="55"/>
      <c r="PM330" s="55"/>
      <c r="PN330" s="55"/>
      <c r="PO330" s="55"/>
      <c r="PP330" s="55"/>
      <c r="PQ330" s="55"/>
      <c r="PR330" s="55"/>
      <c r="PS330" s="55"/>
      <c r="PT330" s="55"/>
      <c r="PU330" s="55"/>
      <c r="PV330" s="55"/>
      <c r="PW330" s="55"/>
      <c r="PX330" s="55"/>
      <c r="PY330" s="55"/>
      <c r="PZ330" s="55"/>
      <c r="QA330" s="55"/>
      <c r="QB330" s="55"/>
      <c r="QC330" s="55"/>
      <c r="QD330" s="55"/>
      <c r="QE330" s="55"/>
      <c r="QF330" s="55"/>
      <c r="QG330" s="55"/>
      <c r="QH330" s="55"/>
      <c r="QI330" s="55"/>
      <c r="QJ330" s="55"/>
      <c r="QK330" s="55"/>
      <c r="QL330" s="55"/>
      <c r="QM330" s="55"/>
      <c r="QN330" s="55"/>
      <c r="QO330" s="55"/>
      <c r="QP330" s="55"/>
      <c r="QQ330" s="55"/>
      <c r="QR330" s="55"/>
      <c r="QS330" s="55"/>
      <c r="QT330" s="55"/>
      <c r="QU330" s="55"/>
      <c r="QV330" s="55"/>
      <c r="QW330" s="55"/>
      <c r="QX330" s="55"/>
      <c r="QY330" s="55"/>
      <c r="QZ330" s="55"/>
      <c r="RA330" s="55"/>
      <c r="RB330" s="55"/>
      <c r="RC330" s="55"/>
      <c r="RD330" s="55"/>
      <c r="RE330" s="55"/>
      <c r="RF330" s="55"/>
      <c r="RG330" s="55"/>
      <c r="RH330" s="55"/>
      <c r="RI330" s="55"/>
      <c r="RJ330" s="55"/>
      <c r="RK330" s="55"/>
      <c r="RL330" s="55"/>
      <c r="RM330" s="55"/>
      <c r="RN330" s="55"/>
      <c r="RO330" s="55"/>
      <c r="RP330" s="55"/>
      <c r="RQ330" s="55"/>
      <c r="RR330" s="55"/>
      <c r="RS330" s="55"/>
      <c r="RT330" s="55"/>
      <c r="RU330" s="55"/>
      <c r="RV330" s="55"/>
      <c r="RW330" s="55"/>
      <c r="RX330" s="55"/>
      <c r="RY330" s="55"/>
      <c r="RZ330" s="55"/>
      <c r="SA330" s="55"/>
      <c r="SB330" s="55"/>
      <c r="SC330" s="55"/>
      <c r="SD330" s="55"/>
      <c r="SE330" s="55"/>
      <c r="SF330" s="55"/>
      <c r="SG330" s="55"/>
      <c r="SH330" s="55"/>
      <c r="SI330" s="55"/>
      <c r="SJ330" s="55"/>
      <c r="SK330" s="55"/>
      <c r="SL330" s="55"/>
      <c r="SM330" s="55"/>
      <c r="SN330" s="55"/>
      <c r="SO330" s="55"/>
      <c r="SP330" s="55"/>
      <c r="SQ330" s="55"/>
      <c r="SR330" s="55"/>
      <c r="SS330" s="55"/>
      <c r="ST330" s="55"/>
      <c r="SU330" s="55"/>
      <c r="SV330" s="55"/>
      <c r="SW330" s="55"/>
      <c r="SX330" s="55"/>
      <c r="SY330" s="55"/>
      <c r="SZ330" s="55"/>
      <c r="TA330" s="55"/>
      <c r="TB330" s="55"/>
      <c r="TC330" s="55"/>
      <c r="TD330" s="55"/>
      <c r="TE330" s="55"/>
      <c r="TF330" s="55"/>
      <c r="TG330" s="55"/>
      <c r="TH330" s="55"/>
      <c r="TI330" s="55"/>
      <c r="TJ330" s="55"/>
      <c r="TK330" s="55"/>
      <c r="TL330" s="55"/>
      <c r="TM330" s="55"/>
      <c r="TN330" s="55"/>
      <c r="TO330" s="55"/>
      <c r="TP330" s="55"/>
      <c r="TQ330" s="55"/>
      <c r="TR330" s="55"/>
      <c r="TS330" s="55"/>
      <c r="TT330" s="55"/>
      <c r="TU330" s="55"/>
      <c r="TV330" s="55"/>
      <c r="TW330" s="55"/>
      <c r="TX330" s="55"/>
      <c r="TY330" s="55"/>
      <c r="TZ330" s="55"/>
      <c r="UA330" s="55"/>
      <c r="UB330" s="55"/>
      <c r="UC330" s="55"/>
      <c r="UD330" s="55"/>
      <c r="UE330" s="55"/>
      <c r="UF330" s="55"/>
      <c r="UG330" s="55"/>
      <c r="UH330" s="55"/>
      <c r="UI330" s="55"/>
      <c r="UJ330" s="55"/>
      <c r="UK330" s="55"/>
      <c r="UL330" s="55"/>
      <c r="UM330" s="55"/>
      <c r="UN330" s="55"/>
      <c r="UO330" s="55"/>
      <c r="UP330" s="55"/>
      <c r="UQ330" s="55"/>
      <c r="UR330" s="55"/>
      <c r="US330" s="55"/>
      <c r="UT330" s="55"/>
      <c r="UU330" s="55"/>
      <c r="UV330" s="55"/>
      <c r="UW330" s="55"/>
      <c r="UX330" s="55"/>
      <c r="UY330" s="55"/>
      <c r="UZ330" s="55"/>
      <c r="VA330" s="55"/>
      <c r="VB330" s="55"/>
      <c r="VC330" s="55"/>
      <c r="VD330" s="55"/>
      <c r="VE330" s="55"/>
      <c r="VF330" s="55"/>
      <c r="VG330" s="55"/>
      <c r="VH330" s="55"/>
      <c r="VI330" s="55"/>
      <c r="VJ330" s="55"/>
      <c r="VK330" s="55"/>
      <c r="VL330" s="55"/>
      <c r="VM330" s="55"/>
      <c r="VN330" s="55"/>
      <c r="VO330" s="55"/>
      <c r="VP330" s="55"/>
      <c r="VQ330" s="55"/>
      <c r="VR330" s="55"/>
      <c r="VS330" s="55"/>
      <c r="VT330" s="55"/>
      <c r="VU330" s="55"/>
      <c r="VV330" s="55"/>
      <c r="VW330" s="55"/>
      <c r="VX330" s="55"/>
      <c r="VY330" s="55"/>
      <c r="VZ330" s="55"/>
      <c r="WA330" s="55"/>
      <c r="WB330" s="55"/>
      <c r="WC330" s="55"/>
      <c r="WD330" s="55"/>
      <c r="WE330" s="55"/>
      <c r="WF330" s="55"/>
      <c r="WG330" s="55"/>
      <c r="WH330" s="55"/>
      <c r="WI330" s="55"/>
      <c r="WJ330" s="55"/>
      <c r="WK330" s="55"/>
      <c r="WL330" s="55"/>
      <c r="WM330" s="55"/>
      <c r="WN330" s="55"/>
      <c r="WO330" s="55"/>
      <c r="WP330" s="55"/>
      <c r="WQ330" s="55"/>
      <c r="WR330" s="55"/>
      <c r="WS330" s="55"/>
      <c r="WT330" s="55"/>
      <c r="WU330" s="55"/>
      <c r="WV330" s="55"/>
      <c r="WW330" s="55"/>
      <c r="WX330" s="55"/>
      <c r="WY330" s="55"/>
      <c r="WZ330" s="55"/>
      <c r="XA330" s="55"/>
      <c r="XB330" s="55"/>
      <c r="XC330" s="55"/>
      <c r="XD330" s="55"/>
      <c r="XE330" s="55"/>
      <c r="XF330" s="55"/>
      <c r="XG330" s="55"/>
      <c r="XH330" s="55"/>
      <c r="XI330" s="55"/>
      <c r="XJ330" s="55"/>
      <c r="XK330" s="55"/>
      <c r="XL330" s="55"/>
      <c r="XM330" s="55"/>
      <c r="XN330" s="55"/>
      <c r="XO330" s="55"/>
      <c r="XP330" s="55"/>
      <c r="XQ330" s="55"/>
      <c r="XR330" s="55"/>
      <c r="XS330" s="55"/>
      <c r="XT330" s="55"/>
      <c r="XU330" s="55"/>
      <c r="XV330" s="55"/>
      <c r="XW330" s="55"/>
      <c r="XX330" s="55"/>
      <c r="XY330" s="55"/>
      <c r="XZ330" s="55"/>
      <c r="YA330" s="55"/>
      <c r="YB330" s="55"/>
      <c r="YC330" s="55"/>
      <c r="YD330" s="55"/>
      <c r="YE330" s="55"/>
      <c r="YF330" s="55"/>
      <c r="YG330" s="55"/>
      <c r="YH330" s="55"/>
      <c r="YI330" s="55"/>
      <c r="YJ330" s="55"/>
      <c r="YK330" s="55"/>
      <c r="YL330" s="55"/>
      <c r="YM330" s="55"/>
      <c r="YN330" s="55"/>
      <c r="YO330" s="55"/>
      <c r="YP330" s="55"/>
      <c r="YQ330" s="55"/>
      <c r="YR330" s="55"/>
      <c r="YS330" s="55"/>
      <c r="YT330" s="55"/>
      <c r="YU330" s="55"/>
      <c r="YV330" s="55"/>
      <c r="YW330" s="55"/>
      <c r="YX330" s="55"/>
      <c r="YY330" s="55"/>
      <c r="YZ330" s="55"/>
      <c r="ZA330" s="55"/>
      <c r="ZB330" s="55"/>
      <c r="ZC330" s="55"/>
      <c r="ZD330" s="55"/>
      <c r="ZE330" s="55"/>
      <c r="ZF330" s="55"/>
      <c r="ZG330" s="55"/>
      <c r="ZH330" s="55"/>
      <c r="ZI330" s="55"/>
      <c r="ZJ330" s="55"/>
      <c r="ZK330" s="55"/>
      <c r="ZL330" s="55"/>
      <c r="ZM330" s="55"/>
      <c r="ZN330" s="55"/>
      <c r="ZO330" s="55"/>
      <c r="ZP330" s="55"/>
      <c r="ZQ330" s="55"/>
      <c r="ZR330" s="55"/>
      <c r="ZS330" s="55"/>
      <c r="ZT330" s="55"/>
      <c r="ZU330" s="55"/>
      <c r="ZV330" s="55"/>
      <c r="ZW330" s="55"/>
      <c r="ZX330" s="55"/>
      <c r="ZY330" s="55"/>
      <c r="ZZ330" s="55"/>
      <c r="AAA330" s="55"/>
      <c r="AAB330" s="55"/>
      <c r="AAC330" s="55"/>
      <c r="AAD330" s="55"/>
      <c r="AAE330" s="55"/>
      <c r="AAF330" s="55"/>
      <c r="AAG330" s="55"/>
      <c r="AAH330" s="55"/>
      <c r="AAI330" s="55"/>
      <c r="AAJ330" s="55"/>
      <c r="AAK330" s="55"/>
      <c r="AAL330" s="55"/>
      <c r="AAM330" s="55"/>
      <c r="AAN330" s="55"/>
      <c r="AAO330" s="55"/>
      <c r="AAP330" s="55"/>
      <c r="AAQ330" s="55"/>
      <c r="AAR330" s="55"/>
      <c r="AAS330" s="55"/>
      <c r="AAT330" s="55"/>
      <c r="AAU330" s="55"/>
      <c r="AAV330" s="55"/>
      <c r="AAW330" s="55"/>
      <c r="AAX330" s="55"/>
      <c r="AAY330" s="55"/>
      <c r="AAZ330" s="55"/>
      <c r="ABA330" s="55"/>
      <c r="ABB330" s="55"/>
      <c r="ABC330" s="55"/>
      <c r="ABD330" s="55"/>
      <c r="ABE330" s="55"/>
      <c r="ABF330" s="55"/>
      <c r="ABG330" s="55"/>
      <c r="ABH330" s="55"/>
      <c r="ABI330" s="55"/>
      <c r="ABJ330" s="55"/>
      <c r="ABK330" s="55"/>
      <c r="ABL330" s="55"/>
      <c r="ABM330" s="55"/>
      <c r="ABN330" s="55"/>
      <c r="ABO330" s="55"/>
      <c r="ABP330" s="55"/>
      <c r="ABQ330" s="55"/>
      <c r="ABR330" s="55"/>
      <c r="ABS330" s="55"/>
      <c r="ABT330" s="55"/>
      <c r="ABU330" s="55"/>
      <c r="ABV330" s="55"/>
      <c r="ABW330" s="55"/>
      <c r="ABX330" s="55"/>
      <c r="ABY330" s="55"/>
      <c r="ABZ330" s="55"/>
      <c r="ACA330" s="55"/>
      <c r="ACB330" s="55"/>
      <c r="ACC330" s="55"/>
      <c r="ACD330" s="55"/>
      <c r="ACE330" s="55"/>
      <c r="ACF330" s="55"/>
      <c r="ACG330" s="55"/>
      <c r="ACH330" s="55"/>
      <c r="ACI330" s="55"/>
      <c r="ACJ330" s="55"/>
      <c r="ACK330" s="55"/>
      <c r="ACL330" s="55"/>
      <c r="ACM330" s="55"/>
      <c r="ACN330" s="55"/>
      <c r="ACO330" s="55"/>
      <c r="ACP330" s="55"/>
      <c r="ACQ330" s="55"/>
      <c r="ACR330" s="55"/>
      <c r="ACS330" s="55"/>
      <c r="ACT330" s="55"/>
      <c r="ACU330" s="55"/>
      <c r="ACV330" s="55"/>
      <c r="ACW330" s="55"/>
      <c r="ACX330" s="55"/>
      <c r="ACY330" s="55"/>
      <c r="ACZ330" s="55"/>
      <c r="ADA330" s="55"/>
      <c r="ADB330" s="55"/>
      <c r="ADC330" s="55"/>
      <c r="ADD330" s="55"/>
      <c r="ADE330" s="55"/>
      <c r="ADF330" s="55"/>
      <c r="ADG330" s="55"/>
      <c r="ADH330" s="55"/>
      <c r="ADI330" s="55"/>
      <c r="ADJ330" s="55"/>
      <c r="ADK330" s="55"/>
      <c r="ADL330" s="55"/>
      <c r="ADM330" s="55"/>
      <c r="ADN330" s="55"/>
      <c r="ADO330" s="55"/>
      <c r="ADP330" s="55"/>
      <c r="ADQ330" s="55"/>
      <c r="ADR330" s="55"/>
      <c r="ADS330" s="55"/>
      <c r="ADT330" s="55"/>
      <c r="ADU330" s="55"/>
      <c r="ADV330" s="55"/>
      <c r="ADW330" s="55"/>
      <c r="ADX330" s="55"/>
      <c r="ADY330" s="55"/>
      <c r="ADZ330" s="55"/>
      <c r="AEA330" s="55"/>
      <c r="AEB330" s="55"/>
      <c r="AEC330" s="55"/>
      <c r="AED330" s="55"/>
      <c r="AEE330" s="55"/>
      <c r="AEF330" s="55"/>
      <c r="AEG330" s="55"/>
      <c r="AEH330" s="55"/>
      <c r="AEI330" s="55"/>
      <c r="AEJ330" s="55"/>
      <c r="AEK330" s="55"/>
      <c r="AEL330" s="55"/>
      <c r="AEM330" s="55"/>
      <c r="AEN330" s="55"/>
      <c r="AEO330" s="55"/>
      <c r="AEP330" s="55"/>
      <c r="AEQ330" s="55"/>
      <c r="AER330" s="55"/>
      <c r="AES330" s="55"/>
      <c r="AET330" s="55"/>
      <c r="AEU330" s="55"/>
      <c r="AEV330" s="55"/>
      <c r="AEW330" s="55"/>
      <c r="AEX330" s="55"/>
      <c r="AEY330" s="55"/>
      <c r="AEZ330" s="55"/>
      <c r="AFA330" s="55"/>
      <c r="AFB330" s="55"/>
      <c r="AFC330" s="55"/>
      <c r="AFD330" s="55"/>
      <c r="AFE330" s="55"/>
      <c r="AFF330" s="55"/>
      <c r="AFG330" s="55"/>
      <c r="AFH330" s="55"/>
      <c r="AFI330" s="55"/>
      <c r="AFJ330" s="55"/>
      <c r="AFK330" s="55"/>
      <c r="AFL330" s="55"/>
      <c r="AFM330" s="55"/>
      <c r="AFN330" s="55"/>
      <c r="AFO330" s="55"/>
      <c r="AFP330" s="55"/>
      <c r="AFQ330" s="55"/>
      <c r="AFR330" s="55"/>
      <c r="AFS330" s="55"/>
      <c r="AFT330" s="55"/>
      <c r="AFU330" s="55"/>
      <c r="AFV330" s="55"/>
      <c r="AFW330" s="55"/>
      <c r="AFX330" s="55"/>
      <c r="AFY330" s="55"/>
      <c r="AFZ330" s="55"/>
      <c r="AGA330" s="55"/>
      <c r="AGB330" s="55"/>
      <c r="AGC330" s="55"/>
      <c r="AGD330" s="55"/>
      <c r="AGE330" s="55"/>
      <c r="AGF330" s="55"/>
      <c r="AGG330" s="55"/>
      <c r="AGH330" s="55"/>
      <c r="AGI330" s="55"/>
      <c r="AGJ330" s="55"/>
      <c r="AGK330" s="55"/>
      <c r="AGL330" s="55"/>
      <c r="AGM330" s="55"/>
      <c r="AGN330" s="55"/>
      <c r="AGO330" s="55"/>
      <c r="AGP330" s="55"/>
      <c r="AGQ330" s="55"/>
      <c r="AGR330" s="55"/>
      <c r="AGS330" s="55"/>
      <c r="AGT330" s="55"/>
      <c r="AGU330" s="55"/>
      <c r="AGV330" s="55"/>
      <c r="AGW330" s="55"/>
      <c r="AGX330" s="55"/>
      <c r="AGY330" s="55"/>
      <c r="AGZ330" s="55"/>
      <c r="AHA330" s="55"/>
      <c r="AHB330" s="55"/>
      <c r="AHC330" s="55"/>
      <c r="AHD330" s="55"/>
      <c r="AHE330" s="55"/>
      <c r="AHF330" s="55"/>
      <c r="AHG330" s="55"/>
      <c r="AHH330" s="55"/>
      <c r="AHI330" s="55"/>
      <c r="AHJ330" s="55"/>
      <c r="AHK330" s="55"/>
      <c r="AHL330" s="55"/>
      <c r="AHM330" s="55"/>
      <c r="AHN330" s="55"/>
      <c r="AHO330" s="55"/>
      <c r="AHP330" s="55"/>
      <c r="AHQ330" s="55"/>
      <c r="AHR330" s="55"/>
      <c r="AHS330" s="55"/>
      <c r="AHT330" s="55"/>
      <c r="AHU330" s="55"/>
      <c r="AHV330" s="55"/>
      <c r="AHW330" s="55"/>
      <c r="AHX330" s="55"/>
      <c r="AHY330" s="55"/>
      <c r="AHZ330" s="55"/>
      <c r="AIA330" s="55"/>
      <c r="AIB330" s="55"/>
      <c r="AIC330" s="55"/>
      <c r="AID330" s="55"/>
      <c r="AIE330" s="55"/>
      <c r="AIF330" s="55"/>
      <c r="AIG330" s="55"/>
      <c r="AIH330" s="55"/>
      <c r="AII330" s="55"/>
      <c r="AIJ330" s="55"/>
      <c r="AIK330" s="55"/>
      <c r="AIL330" s="55"/>
      <c r="AIM330" s="55"/>
      <c r="AIN330" s="55"/>
      <c r="AIO330" s="55"/>
      <c r="AIP330" s="55"/>
      <c r="AIQ330" s="55"/>
      <c r="AIR330" s="55"/>
      <c r="AIS330" s="55"/>
      <c r="AIT330" s="55"/>
      <c r="AIU330" s="55"/>
      <c r="AIV330" s="55"/>
      <c r="AIW330" s="55"/>
      <c r="AIX330" s="55"/>
      <c r="AIY330" s="55"/>
      <c r="AIZ330" s="55"/>
      <c r="AJA330" s="55"/>
      <c r="AJB330" s="55"/>
      <c r="AJC330" s="55"/>
      <c r="AJD330" s="55"/>
      <c r="AJE330" s="55"/>
      <c r="AJF330" s="55"/>
      <c r="AJG330" s="55"/>
      <c r="AJH330" s="55"/>
      <c r="AJI330" s="55"/>
      <c r="AJJ330" s="55"/>
      <c r="AJK330" s="55"/>
      <c r="AJL330" s="55"/>
      <c r="AJM330" s="55"/>
      <c r="AJN330" s="55"/>
      <c r="AJO330" s="55"/>
      <c r="AJP330" s="55"/>
      <c r="AJQ330" s="55"/>
      <c r="AJR330" s="55"/>
      <c r="AJS330" s="55"/>
      <c r="AJT330" s="55"/>
      <c r="AJU330" s="55"/>
      <c r="AJV330" s="55"/>
      <c r="AJW330" s="55"/>
      <c r="AJX330" s="55"/>
      <c r="AJY330" s="55"/>
      <c r="AJZ330" s="55"/>
      <c r="AKA330" s="55"/>
      <c r="AKB330" s="55"/>
      <c r="AKC330" s="55"/>
      <c r="AKD330" s="55"/>
      <c r="AKE330" s="55"/>
      <c r="AKF330" s="55"/>
      <c r="AKG330" s="55"/>
      <c r="AKH330" s="55"/>
      <c r="AKI330" s="55"/>
      <c r="AKJ330" s="55"/>
      <c r="AKK330" s="55"/>
      <c r="AKL330" s="55"/>
      <c r="AKM330" s="55"/>
      <c r="AKN330" s="55"/>
      <c r="AKO330" s="55"/>
      <c r="AKP330" s="55"/>
      <c r="AKQ330" s="55"/>
      <c r="AKR330" s="55"/>
      <c r="AKS330" s="55"/>
      <c r="AKT330" s="55"/>
      <c r="AKU330" s="55"/>
      <c r="AKV330" s="55"/>
      <c r="AKW330" s="55"/>
      <c r="AKX330" s="55"/>
      <c r="AKY330" s="55"/>
      <c r="AKZ330" s="55"/>
      <c r="ALA330" s="55"/>
      <c r="ALB330" s="55"/>
      <c r="ALC330" s="55"/>
      <c r="ALD330" s="55"/>
      <c r="ALE330" s="55"/>
      <c r="ALF330" s="55"/>
      <c r="ALG330" s="55"/>
      <c r="ALH330" s="55"/>
      <c r="ALI330" s="55"/>
      <c r="ALJ330" s="55"/>
      <c r="ALK330" s="55"/>
      <c r="ALL330" s="55"/>
      <c r="ALM330" s="55"/>
      <c r="ALN330" s="55"/>
      <c r="ALO330" s="55"/>
      <c r="ALP330" s="55"/>
      <c r="ALQ330" s="55"/>
      <c r="ALR330" s="55"/>
      <c r="ALS330" s="55"/>
      <c r="ALT330" s="55"/>
    </row>
    <row r="331" spans="1:1008" ht="27" customHeight="1">
      <c r="A331" s="161" t="s">
        <v>471</v>
      </c>
      <c r="B331" s="161"/>
      <c r="C331" s="161"/>
      <c r="D331" s="161"/>
    </row>
    <row r="332" spans="1:1008" ht="61.5" customHeight="1">
      <c r="A332" s="119" t="s">
        <v>515</v>
      </c>
      <c r="B332" s="120"/>
      <c r="C332" s="120"/>
      <c r="D332" s="165"/>
    </row>
    <row r="333" spans="1:1008" ht="27" customHeight="1">
      <c r="A333" s="126" t="s">
        <v>470</v>
      </c>
      <c r="B333" s="127"/>
      <c r="C333" s="128"/>
      <c r="D333" s="33" t="s">
        <v>8</v>
      </c>
    </row>
    <row r="334" spans="1:1008" ht="27" customHeight="1">
      <c r="A334" s="126" t="s">
        <v>164</v>
      </c>
      <c r="B334" s="127"/>
      <c r="C334" s="128"/>
      <c r="D334" s="34" t="s">
        <v>3</v>
      </c>
    </row>
    <row r="335" spans="1:1008" ht="27" customHeight="1">
      <c r="A335" s="113" t="s">
        <v>457</v>
      </c>
      <c r="B335" s="114"/>
      <c r="C335" s="115"/>
      <c r="D335" s="79"/>
      <c r="E335" s="8">
        <v>3</v>
      </c>
    </row>
    <row r="336" spans="1:1008" ht="27" customHeight="1">
      <c r="A336" s="113" t="s">
        <v>458</v>
      </c>
      <c r="B336" s="114"/>
      <c r="C336" s="115"/>
      <c r="D336" s="79"/>
      <c r="E336" s="8">
        <v>3</v>
      </c>
    </row>
    <row r="337" spans="1:5" ht="27" customHeight="1">
      <c r="A337" s="113" t="s">
        <v>459</v>
      </c>
      <c r="B337" s="114"/>
      <c r="C337" s="115"/>
      <c r="D337" s="79"/>
      <c r="E337" s="8">
        <v>3</v>
      </c>
    </row>
    <row r="338" spans="1:5" ht="27" customHeight="1">
      <c r="A338" s="113" t="s">
        <v>460</v>
      </c>
      <c r="B338" s="114"/>
      <c r="C338" s="115"/>
      <c r="D338" s="79"/>
      <c r="E338" s="8">
        <v>3</v>
      </c>
    </row>
    <row r="339" spans="1:5" ht="27" customHeight="1">
      <c r="A339" s="113" t="s">
        <v>461</v>
      </c>
      <c r="B339" s="114"/>
      <c r="C339" s="115"/>
      <c r="D339" s="79"/>
      <c r="E339" s="8">
        <v>3</v>
      </c>
    </row>
    <row r="340" spans="1:5" ht="27" customHeight="1">
      <c r="A340" s="113" t="s">
        <v>462</v>
      </c>
      <c r="B340" s="114"/>
      <c r="C340" s="115"/>
      <c r="D340" s="79"/>
      <c r="E340" s="8">
        <v>3</v>
      </c>
    </row>
    <row r="341" spans="1:5" ht="27" customHeight="1">
      <c r="A341" s="113" t="s">
        <v>463</v>
      </c>
      <c r="B341" s="114"/>
      <c r="C341" s="115"/>
      <c r="D341" s="79"/>
      <c r="E341" s="8">
        <v>3</v>
      </c>
    </row>
    <row r="342" spans="1:5" ht="27" customHeight="1">
      <c r="A342" s="113" t="s">
        <v>464</v>
      </c>
      <c r="B342" s="114"/>
      <c r="C342" s="115"/>
      <c r="D342" s="79"/>
      <c r="E342" s="8">
        <v>3</v>
      </c>
    </row>
    <row r="343" spans="1:5" ht="27" customHeight="1">
      <c r="A343" s="113" t="s">
        <v>465</v>
      </c>
      <c r="B343" s="114"/>
      <c r="C343" s="115"/>
      <c r="D343" s="79"/>
      <c r="E343" s="8">
        <v>3</v>
      </c>
    </row>
    <row r="344" spans="1:5" ht="27" customHeight="1">
      <c r="A344" s="113" t="s">
        <v>466</v>
      </c>
      <c r="B344" s="114"/>
      <c r="C344" s="115"/>
      <c r="D344" s="79"/>
      <c r="E344" s="8">
        <v>3</v>
      </c>
    </row>
    <row r="345" spans="1:5" ht="27" customHeight="1">
      <c r="A345" s="113" t="s">
        <v>467</v>
      </c>
      <c r="B345" s="114"/>
      <c r="C345" s="115"/>
      <c r="D345" s="79"/>
      <c r="E345" s="8">
        <v>3</v>
      </c>
    </row>
    <row r="346" spans="1:5" ht="27" customHeight="1">
      <c r="A346" s="126" t="s">
        <v>150</v>
      </c>
      <c r="B346" s="127"/>
      <c r="C346" s="128"/>
      <c r="D346" s="34" t="s">
        <v>3</v>
      </c>
    </row>
    <row r="347" spans="1:5" ht="27" customHeight="1">
      <c r="A347" s="113" t="s">
        <v>468</v>
      </c>
      <c r="B347" s="114"/>
      <c r="C347" s="115"/>
      <c r="D347" s="2"/>
      <c r="E347" s="8">
        <v>3</v>
      </c>
    </row>
    <row r="348" spans="1:5" ht="27" customHeight="1">
      <c r="A348" s="113" t="s">
        <v>469</v>
      </c>
      <c r="B348" s="114"/>
      <c r="C348" s="115"/>
      <c r="D348" s="2"/>
      <c r="E348" s="8">
        <v>3</v>
      </c>
    </row>
    <row r="349" spans="1:5" ht="27" customHeight="1">
      <c r="A349" s="116" t="s">
        <v>382</v>
      </c>
      <c r="B349" s="117"/>
      <c r="C349" s="118"/>
      <c r="D349" s="34" t="s">
        <v>3</v>
      </c>
      <c r="E349" s="8"/>
    </row>
    <row r="350" spans="1:5" ht="27" customHeight="1">
      <c r="A350" s="119" t="s">
        <v>511</v>
      </c>
      <c r="B350" s="120"/>
      <c r="C350" s="121"/>
      <c r="D350" s="2"/>
      <c r="E350" s="8">
        <v>3</v>
      </c>
    </row>
    <row r="351" spans="1:5" ht="27" customHeight="1">
      <c r="A351" s="119" t="s">
        <v>512</v>
      </c>
      <c r="B351" s="120"/>
      <c r="C351" s="121"/>
      <c r="D351" s="2"/>
      <c r="E351" s="8">
        <v>3</v>
      </c>
    </row>
    <row r="352" spans="1:5" ht="27" customHeight="1">
      <c r="A352" s="119" t="s">
        <v>513</v>
      </c>
      <c r="B352" s="120"/>
      <c r="C352" s="121"/>
      <c r="D352" s="2"/>
      <c r="E352" s="8">
        <v>3</v>
      </c>
    </row>
    <row r="353" spans="1:5" ht="27" customHeight="1">
      <c r="A353" s="119" t="s">
        <v>514</v>
      </c>
      <c r="B353" s="120"/>
      <c r="C353" s="121"/>
      <c r="D353" s="2"/>
      <c r="E353" s="8">
        <v>3</v>
      </c>
    </row>
    <row r="354" spans="1:5" ht="27" customHeight="1">
      <c r="A354" s="150" t="s">
        <v>193</v>
      </c>
      <c r="B354" s="150"/>
      <c r="C354" s="150"/>
      <c r="D354" s="39">
        <f>SUM(D335:D353)</f>
        <v>0</v>
      </c>
      <c r="E354" s="9">
        <f>SUM(E335:E353)</f>
        <v>51</v>
      </c>
    </row>
    <row r="355" spans="1:5" ht="80.25" customHeight="1" thickBot="1">
      <c r="A355" s="60" t="s">
        <v>106</v>
      </c>
      <c r="B355" s="151" t="s">
        <v>131</v>
      </c>
      <c r="C355" s="151"/>
      <c r="D355" s="151"/>
      <c r="E355" s="8"/>
    </row>
    <row r="356" spans="1:5" ht="25.5" customHeight="1">
      <c r="A356" s="137" t="s">
        <v>480</v>
      </c>
      <c r="B356" s="138"/>
      <c r="C356" s="41" t="s">
        <v>152</v>
      </c>
      <c r="D356" s="42" t="s">
        <v>153</v>
      </c>
    </row>
    <row r="357" spans="1:5" ht="25.5" customHeight="1" thickBot="1">
      <c r="A357" s="139"/>
      <c r="B357" s="140"/>
      <c r="C357" s="61">
        <f>D354</f>
        <v>0</v>
      </c>
      <c r="D357" s="44">
        <f>C357/51*100</f>
        <v>0</v>
      </c>
    </row>
    <row r="358" spans="1:5" ht="15" customHeight="1" thickBot="1">
      <c r="A358" s="317"/>
      <c r="B358" s="318"/>
      <c r="C358" s="318"/>
      <c r="D358" s="319"/>
    </row>
    <row r="359" spans="1:5" ht="24.75" customHeight="1">
      <c r="A359" s="137" t="s">
        <v>194</v>
      </c>
      <c r="B359" s="138"/>
      <c r="C359" s="41" t="s">
        <v>176</v>
      </c>
      <c r="D359" s="47" t="s">
        <v>177</v>
      </c>
    </row>
    <row r="360" spans="1:5" ht="24.75" customHeight="1" thickBot="1">
      <c r="A360" s="139"/>
      <c r="B360" s="140"/>
      <c r="C360" s="54">
        <f>C357</f>
        <v>0</v>
      </c>
      <c r="D360" s="49">
        <f>C360/51*100</f>
        <v>0</v>
      </c>
      <c r="E360" s="9">
        <f>E354</f>
        <v>51</v>
      </c>
    </row>
    <row r="361" spans="1:5" ht="15" customHeight="1" thickBot="1">
      <c r="A361" s="314"/>
      <c r="B361" s="315"/>
      <c r="C361" s="315"/>
      <c r="D361" s="316"/>
    </row>
    <row r="362" spans="1:5" ht="15" customHeight="1" thickBot="1">
      <c r="A362" s="137" t="s">
        <v>195</v>
      </c>
      <c r="B362" s="138"/>
      <c r="C362" s="62" t="s">
        <v>140</v>
      </c>
      <c r="D362" s="63" t="s">
        <v>141</v>
      </c>
      <c r="E362" s="9">
        <f>E360+E329+E303+E196</f>
        <v>471</v>
      </c>
    </row>
    <row r="363" spans="1:5" ht="36.75" customHeight="1">
      <c r="A363" s="196" t="s">
        <v>196</v>
      </c>
      <c r="B363" s="197"/>
      <c r="C363" s="174">
        <f>C196+C303+C329+C360</f>
        <v>0</v>
      </c>
      <c r="D363" s="176">
        <f>C363/471*100</f>
        <v>0</v>
      </c>
    </row>
    <row r="364" spans="1:5" ht="36.75" customHeight="1" thickBot="1">
      <c r="A364" s="178" t="s">
        <v>197</v>
      </c>
      <c r="B364" s="179"/>
      <c r="C364" s="175"/>
      <c r="D364" s="177"/>
    </row>
    <row r="365" spans="1:5" ht="15" customHeight="1" thickBot="1">
      <c r="A365" s="180"/>
      <c r="B365" s="181"/>
      <c r="C365" s="182"/>
      <c r="D365" s="183"/>
    </row>
    <row r="366" spans="1:5" ht="27" customHeight="1" thickBot="1">
      <c r="A366" s="194" t="s">
        <v>198</v>
      </c>
      <c r="B366" s="194"/>
      <c r="C366" s="194"/>
      <c r="D366" s="194"/>
    </row>
    <row r="367" spans="1:5" ht="27" customHeight="1" thickBot="1">
      <c r="A367" s="313" t="s">
        <v>110</v>
      </c>
      <c r="B367" s="313"/>
      <c r="C367" s="313"/>
      <c r="D367" s="313"/>
    </row>
    <row r="368" spans="1:5" ht="27" customHeight="1">
      <c r="A368" s="195" t="s">
        <v>199</v>
      </c>
      <c r="B368" s="184"/>
      <c r="C368" s="184" t="s">
        <v>200</v>
      </c>
      <c r="D368" s="185"/>
    </row>
    <row r="369" spans="1:4" ht="27" customHeight="1">
      <c r="A369" s="186" t="s">
        <v>5</v>
      </c>
      <c r="B369" s="187"/>
      <c r="C369" s="188" t="s">
        <v>201</v>
      </c>
      <c r="D369" s="189"/>
    </row>
    <row r="370" spans="1:4" ht="27" customHeight="1" thickBot="1">
      <c r="A370" s="190" t="s">
        <v>202</v>
      </c>
      <c r="B370" s="191"/>
      <c r="C370" s="192" t="s">
        <v>7</v>
      </c>
      <c r="D370" s="193"/>
    </row>
    <row r="371" spans="1:4" ht="33" customHeight="1" thickBot="1">
      <c r="A371" s="169" t="s">
        <v>203</v>
      </c>
      <c r="B371" s="169"/>
      <c r="C371" s="169"/>
      <c r="D371" s="169"/>
    </row>
    <row r="372" spans="1:4" ht="27" customHeight="1" thickBot="1">
      <c r="A372" s="64" t="s">
        <v>204</v>
      </c>
      <c r="B372" s="65" t="s">
        <v>205</v>
      </c>
      <c r="C372" s="65" t="s">
        <v>206</v>
      </c>
      <c r="D372" s="66" t="s">
        <v>105</v>
      </c>
    </row>
    <row r="373" spans="1:4" ht="27" customHeight="1">
      <c r="A373" s="67" t="s">
        <v>207</v>
      </c>
      <c r="B373" s="68">
        <v>1</v>
      </c>
      <c r="C373" s="68" t="e">
        <f>C59</f>
        <v>#VALUE!</v>
      </c>
      <c r="D373" s="69" t="e">
        <f>D59</f>
        <v>#VALUE!</v>
      </c>
    </row>
    <row r="374" spans="1:4" ht="27" customHeight="1">
      <c r="A374" s="70" t="s">
        <v>208</v>
      </c>
      <c r="B374" s="71">
        <v>1</v>
      </c>
      <c r="C374" s="71">
        <f>C79</f>
        <v>0</v>
      </c>
      <c r="D374" s="72">
        <f>D79</f>
        <v>0</v>
      </c>
    </row>
    <row r="375" spans="1:4" ht="27" customHeight="1" thickBot="1">
      <c r="A375" s="73" t="s">
        <v>209</v>
      </c>
      <c r="B375" s="43">
        <v>3</v>
      </c>
      <c r="C375" s="43">
        <f>C363</f>
        <v>0</v>
      </c>
      <c r="D375" s="44">
        <f>D363</f>
        <v>0</v>
      </c>
    </row>
    <row r="376" spans="1:4" ht="27" customHeight="1" thickBot="1">
      <c r="A376" s="170"/>
      <c r="B376" s="170"/>
      <c r="C376" s="170"/>
      <c r="D376" s="170"/>
    </row>
    <row r="377" spans="1:4" ht="42" customHeight="1" thickBot="1">
      <c r="A377" s="171" t="s">
        <v>111</v>
      </c>
      <c r="B377" s="171"/>
      <c r="C377" s="74" t="e">
        <f>IF(D377&gt;50,"SATISFATÓRIO","INSATISFATÓRIO")</f>
        <v>#VALUE!</v>
      </c>
      <c r="D377" s="75" t="e">
        <f>((C373/12*1)+(C374/30*1)+(C375/471*3))/5*100</f>
        <v>#VALUE!</v>
      </c>
    </row>
    <row r="378" spans="1:4" ht="15.75" thickBot="1">
      <c r="A378" s="172"/>
      <c r="B378" s="172"/>
      <c r="C378" s="172"/>
      <c r="D378" s="172"/>
    </row>
    <row r="379" spans="1:4" ht="27" customHeight="1">
      <c r="A379" s="173" t="s">
        <v>112</v>
      </c>
      <c r="B379" s="173"/>
      <c r="C379" s="173"/>
      <c r="D379" s="173"/>
    </row>
    <row r="380" spans="1:4" ht="27" customHeight="1">
      <c r="A380" s="153" t="s">
        <v>210</v>
      </c>
      <c r="B380" s="153"/>
      <c r="C380" s="153"/>
      <c r="D380" s="153"/>
    </row>
    <row r="381" spans="1:4" ht="63.75" customHeight="1" thickBot="1">
      <c r="A381" s="308"/>
      <c r="B381" s="308"/>
      <c r="C381" s="308"/>
      <c r="D381" s="308"/>
    </row>
    <row r="382" spans="1:4" ht="27" customHeight="1">
      <c r="A382" s="309" t="s">
        <v>113</v>
      </c>
      <c r="B382" s="309"/>
      <c r="C382" s="309"/>
      <c r="D382" s="309"/>
    </row>
    <row r="383" spans="1:4" ht="69.75" customHeight="1" thickBot="1">
      <c r="A383" s="308"/>
      <c r="B383" s="308"/>
      <c r="C383" s="308"/>
      <c r="D383" s="308"/>
    </row>
    <row r="384" spans="1:4" ht="27" customHeight="1">
      <c r="A384" s="307" t="s">
        <v>114</v>
      </c>
      <c r="B384" s="307"/>
      <c r="C384" s="307"/>
      <c r="D384" s="307"/>
    </row>
    <row r="385" spans="1:4" ht="27" customHeight="1" thickBot="1">
      <c r="A385" s="76" t="s">
        <v>211</v>
      </c>
      <c r="B385" s="6"/>
      <c r="C385" s="77" t="s">
        <v>107</v>
      </c>
      <c r="D385" s="7"/>
    </row>
  </sheetData>
  <sheetProtection algorithmName="SHA-512" hashValue="KeCWgIktvmc2FBk43hxftbUMUEdx3c5SgwYGxq4ehpnzM364kLX2kl0iikz8c+zAw7xw8inR19SRnT4E2gueaQ==" saltValue="oeTjUpa1w3NEw3UknJmg5Q==" spinCount="100000" sheet="1" formatRows="0"/>
  <mergeCells count="380">
    <mergeCell ref="A338:C338"/>
    <mergeCell ref="A339:C339"/>
    <mergeCell ref="A344:C344"/>
    <mergeCell ref="A304:D304"/>
    <mergeCell ref="A356:B357"/>
    <mergeCell ref="A358:D358"/>
    <mergeCell ref="A359:B360"/>
    <mergeCell ref="A323:C323"/>
    <mergeCell ref="A325:B326"/>
    <mergeCell ref="A328:B329"/>
    <mergeCell ref="A330:D330"/>
    <mergeCell ref="A341:C341"/>
    <mergeCell ref="A342:C342"/>
    <mergeCell ref="A343:C343"/>
    <mergeCell ref="A346:C346"/>
    <mergeCell ref="A347:C347"/>
    <mergeCell ref="A348:C348"/>
    <mergeCell ref="B355:D355"/>
    <mergeCell ref="A354:C354"/>
    <mergeCell ref="A331:D331"/>
    <mergeCell ref="A333:C333"/>
    <mergeCell ref="A334:C334"/>
    <mergeCell ref="A335:C335"/>
    <mergeCell ref="A336:C336"/>
    <mergeCell ref="A337:C337"/>
    <mergeCell ref="A384:D384"/>
    <mergeCell ref="A381:D381"/>
    <mergeCell ref="A382:D382"/>
    <mergeCell ref="A383:D383"/>
    <mergeCell ref="A380:D380"/>
    <mergeCell ref="A19:D19"/>
    <mergeCell ref="A30:C30"/>
    <mergeCell ref="A31:C31"/>
    <mergeCell ref="A32:C32"/>
    <mergeCell ref="A85:D85"/>
    <mergeCell ref="A117:D117"/>
    <mergeCell ref="A142:D142"/>
    <mergeCell ref="A86:D86"/>
    <mergeCell ref="A367:D367"/>
    <mergeCell ref="A240:D240"/>
    <mergeCell ref="A270:D270"/>
    <mergeCell ref="A271:D271"/>
    <mergeCell ref="A102:C102"/>
    <mergeCell ref="A286:C286"/>
    <mergeCell ref="A288:C288"/>
    <mergeCell ref="A289:C289"/>
    <mergeCell ref="A361:D361"/>
    <mergeCell ref="A362:B362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A151:C151"/>
    <mergeCell ref="A131:C131"/>
    <mergeCell ref="A132:C132"/>
    <mergeCell ref="A144:C144"/>
    <mergeCell ref="A145:C145"/>
    <mergeCell ref="A146:C146"/>
    <mergeCell ref="A148:C148"/>
    <mergeCell ref="A149:C149"/>
    <mergeCell ref="A150:C150"/>
    <mergeCell ref="A143:D143"/>
    <mergeCell ref="A137:C137"/>
    <mergeCell ref="A89:D89"/>
    <mergeCell ref="A121:C121"/>
    <mergeCell ref="A122:C122"/>
    <mergeCell ref="A123:C123"/>
    <mergeCell ref="A115:B116"/>
    <mergeCell ref="A124:C124"/>
    <mergeCell ref="A125:C125"/>
    <mergeCell ref="A119:C119"/>
    <mergeCell ref="A106:C106"/>
    <mergeCell ref="A107:C107"/>
    <mergeCell ref="A108:C108"/>
    <mergeCell ref="A109:C109"/>
    <mergeCell ref="A103:C103"/>
    <mergeCell ref="A92:C92"/>
    <mergeCell ref="A104:C104"/>
    <mergeCell ref="A105:C105"/>
    <mergeCell ref="A97:C97"/>
    <mergeCell ref="A98:C98"/>
    <mergeCell ref="A99:C99"/>
    <mergeCell ref="A100:C100"/>
    <mergeCell ref="A101:C101"/>
    <mergeCell ref="A93:C93"/>
    <mergeCell ref="A94:C94"/>
    <mergeCell ref="A95:C95"/>
    <mergeCell ref="A63:D63"/>
    <mergeCell ref="A81:D81"/>
    <mergeCell ref="A82:D82"/>
    <mergeCell ref="A174:C174"/>
    <mergeCell ref="A166:C166"/>
    <mergeCell ref="A167:C167"/>
    <mergeCell ref="A168:C168"/>
    <mergeCell ref="A169:C169"/>
    <mergeCell ref="A164:D164"/>
    <mergeCell ref="A165:D165"/>
    <mergeCell ref="A152:C152"/>
    <mergeCell ref="A155:C155"/>
    <mergeCell ref="A153:C153"/>
    <mergeCell ref="A160:C160"/>
    <mergeCell ref="B161:D161"/>
    <mergeCell ref="A162:B163"/>
    <mergeCell ref="A156:C156"/>
    <mergeCell ref="A158:C158"/>
    <mergeCell ref="A159:C159"/>
    <mergeCell ref="A154:C154"/>
    <mergeCell ref="A83:D83"/>
    <mergeCell ref="A84:D84"/>
    <mergeCell ref="A87:D87"/>
    <mergeCell ref="A88:D88"/>
    <mergeCell ref="A96:C96"/>
    <mergeCell ref="A90:D90"/>
    <mergeCell ref="A340:C340"/>
    <mergeCell ref="A140:B141"/>
    <mergeCell ref="A127:C127"/>
    <mergeCell ref="A128:C128"/>
    <mergeCell ref="A129:C129"/>
    <mergeCell ref="A130:C130"/>
    <mergeCell ref="A138:C138"/>
    <mergeCell ref="B139:D139"/>
    <mergeCell ref="A241:C241"/>
    <mergeCell ref="A229:C229"/>
    <mergeCell ref="A332:D332"/>
    <mergeCell ref="A327:D327"/>
    <mergeCell ref="A316:C316"/>
    <mergeCell ref="A292:C292"/>
    <mergeCell ref="A293:C293"/>
    <mergeCell ref="A312:C312"/>
    <mergeCell ref="A274:C274"/>
    <mergeCell ref="A275:C275"/>
    <mergeCell ref="A235:C235"/>
    <mergeCell ref="A221:C221"/>
    <mergeCell ref="A222:C222"/>
    <mergeCell ref="A178:C178"/>
    <mergeCell ref="A179:C179"/>
    <mergeCell ref="A180:C180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A91:C9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3:C33"/>
    <mergeCell ref="B35:D35"/>
    <mergeCell ref="A40:C40"/>
    <mergeCell ref="B42:D42"/>
    <mergeCell ref="A47:C47"/>
    <mergeCell ref="A29:C29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34:C34"/>
    <mergeCell ref="A45:C45"/>
    <mergeCell ref="A39:C39"/>
    <mergeCell ref="A41:C41"/>
    <mergeCell ref="A64:C64"/>
    <mergeCell ref="B76:D76"/>
    <mergeCell ref="A77:D77"/>
    <mergeCell ref="A78:B78"/>
    <mergeCell ref="A79:B79"/>
    <mergeCell ref="C79:C80"/>
    <mergeCell ref="D79:D80"/>
    <mergeCell ref="A80:B80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B298:D298"/>
    <mergeCell ref="A299:B300"/>
    <mergeCell ref="A301:D301"/>
    <mergeCell ref="A194:D194"/>
    <mergeCell ref="A297:C297"/>
    <mergeCell ref="A242:C242"/>
    <mergeCell ref="A257:C257"/>
    <mergeCell ref="A254:C254"/>
    <mergeCell ref="A252:C252"/>
    <mergeCell ref="A251:C251"/>
    <mergeCell ref="A243:C243"/>
    <mergeCell ref="A244:C244"/>
    <mergeCell ref="A245:C245"/>
    <mergeCell ref="A246:C246"/>
    <mergeCell ref="A247:C247"/>
    <mergeCell ref="A248:C248"/>
    <mergeCell ref="A249:C249"/>
    <mergeCell ref="A281:C281"/>
    <mergeCell ref="A291:C291"/>
    <mergeCell ref="A225:C225"/>
    <mergeCell ref="A226:C226"/>
    <mergeCell ref="A227:C227"/>
    <mergeCell ref="A228:C228"/>
    <mergeCell ref="A220:C220"/>
    <mergeCell ref="A371:D371"/>
    <mergeCell ref="A376:D376"/>
    <mergeCell ref="A377:B377"/>
    <mergeCell ref="A378:D378"/>
    <mergeCell ref="A379:D379"/>
    <mergeCell ref="C363:C364"/>
    <mergeCell ref="D363:D364"/>
    <mergeCell ref="A364:B364"/>
    <mergeCell ref="A365:D365"/>
    <mergeCell ref="C368:D368"/>
    <mergeCell ref="A369:B369"/>
    <mergeCell ref="C369:D369"/>
    <mergeCell ref="A370:B370"/>
    <mergeCell ref="C370:D370"/>
    <mergeCell ref="A366:D366"/>
    <mergeCell ref="A368:B368"/>
    <mergeCell ref="A363:B363"/>
    <mergeCell ref="A313:C313"/>
    <mergeCell ref="A314:C314"/>
    <mergeCell ref="A315:C315"/>
    <mergeCell ref="A305:D305"/>
    <mergeCell ref="A317:C317"/>
    <mergeCell ref="A318:C318"/>
    <mergeCell ref="A319:C319"/>
    <mergeCell ref="A302:B303"/>
    <mergeCell ref="B324:D324"/>
    <mergeCell ref="A306:D306"/>
    <mergeCell ref="A307:C307"/>
    <mergeCell ref="A308:C308"/>
    <mergeCell ref="A309:C309"/>
    <mergeCell ref="A310:C310"/>
    <mergeCell ref="A311:C311"/>
    <mergeCell ref="A320:C320"/>
    <mergeCell ref="A285:C285"/>
    <mergeCell ref="A276:C276"/>
    <mergeCell ref="A277:C277"/>
    <mergeCell ref="A239:D239"/>
    <mergeCell ref="A218:D218"/>
    <mergeCell ref="A255:C255"/>
    <mergeCell ref="A256:C256"/>
    <mergeCell ref="A266:C266"/>
    <mergeCell ref="A230:C230"/>
    <mergeCell ref="A231:C231"/>
    <mergeCell ref="A232:C232"/>
    <mergeCell ref="A233:C233"/>
    <mergeCell ref="A219:D219"/>
    <mergeCell ref="B236:D236"/>
    <mergeCell ref="A237:B238"/>
    <mergeCell ref="B267:D267"/>
    <mergeCell ref="A268:B269"/>
    <mergeCell ref="A223:C223"/>
    <mergeCell ref="A224:C224"/>
    <mergeCell ref="A253:C253"/>
    <mergeCell ref="A258:C258"/>
    <mergeCell ref="A259:C259"/>
    <mergeCell ref="A260:C260"/>
    <mergeCell ref="A280:C280"/>
    <mergeCell ref="A284:C284"/>
    <mergeCell ref="A278:C278"/>
    <mergeCell ref="A279:C279"/>
    <mergeCell ref="A272:C272"/>
    <mergeCell ref="A273:C273"/>
    <mergeCell ref="A199:D199"/>
    <mergeCell ref="A198:D198"/>
    <mergeCell ref="A195:B196"/>
    <mergeCell ref="A197:D197"/>
    <mergeCell ref="B215:D215"/>
    <mergeCell ref="A282:C282"/>
    <mergeCell ref="A283:C283"/>
    <mergeCell ref="A214:C214"/>
    <mergeCell ref="B114:D114"/>
    <mergeCell ref="A118:D118"/>
    <mergeCell ref="A120:C120"/>
    <mergeCell ref="A113:C113"/>
    <mergeCell ref="A207:C207"/>
    <mergeCell ref="A208:C208"/>
    <mergeCell ref="A181:C181"/>
    <mergeCell ref="A182:C182"/>
    <mergeCell ref="A190:C190"/>
    <mergeCell ref="A175:C175"/>
    <mergeCell ref="A176:C176"/>
    <mergeCell ref="B191:D191"/>
    <mergeCell ref="A192:B193"/>
    <mergeCell ref="A183:C183"/>
    <mergeCell ref="A184:C184"/>
    <mergeCell ref="A185:C185"/>
    <mergeCell ref="A186:C186"/>
    <mergeCell ref="A187:C187"/>
    <mergeCell ref="A188:C188"/>
    <mergeCell ref="A189:C189"/>
    <mergeCell ref="A170:C170"/>
    <mergeCell ref="A171:C171"/>
    <mergeCell ref="A172:C172"/>
    <mergeCell ref="A173:C173"/>
    <mergeCell ref="A110:C110"/>
    <mergeCell ref="A111:C111"/>
    <mergeCell ref="A112:C112"/>
    <mergeCell ref="A133:C133"/>
    <mergeCell ref="A134:C134"/>
    <mergeCell ref="A135:C135"/>
    <mergeCell ref="A136:C136"/>
    <mergeCell ref="A216:B217"/>
    <mergeCell ref="A200:C200"/>
    <mergeCell ref="A201:C201"/>
    <mergeCell ref="A202:C202"/>
    <mergeCell ref="A203:C203"/>
    <mergeCell ref="A204:C204"/>
    <mergeCell ref="A205:C205"/>
    <mergeCell ref="A209:C209"/>
    <mergeCell ref="A210:C210"/>
    <mergeCell ref="A211:C211"/>
    <mergeCell ref="A212:C212"/>
    <mergeCell ref="A213:C213"/>
    <mergeCell ref="A206:C206"/>
    <mergeCell ref="A177:C177"/>
    <mergeCell ref="A147:C147"/>
    <mergeCell ref="A157:C157"/>
    <mergeCell ref="A126:C126"/>
    <mergeCell ref="A1:D1"/>
    <mergeCell ref="B17:D17"/>
    <mergeCell ref="B15:D15"/>
    <mergeCell ref="A345:C345"/>
    <mergeCell ref="A349:C349"/>
    <mergeCell ref="A350:C350"/>
    <mergeCell ref="A351:C351"/>
    <mergeCell ref="A352:C352"/>
    <mergeCell ref="A353:C353"/>
    <mergeCell ref="A2:D2"/>
    <mergeCell ref="A321:C321"/>
    <mergeCell ref="A322:C322"/>
    <mergeCell ref="A234:C234"/>
    <mergeCell ref="A262:C262"/>
    <mergeCell ref="A263:C263"/>
    <mergeCell ref="A264:C264"/>
    <mergeCell ref="A265:C265"/>
    <mergeCell ref="A294:C294"/>
    <mergeCell ref="A295:C295"/>
    <mergeCell ref="A296:C296"/>
    <mergeCell ref="A250:C250"/>
    <mergeCell ref="A261:C261"/>
    <mergeCell ref="A290:C290"/>
    <mergeCell ref="A287:C287"/>
  </mergeCells>
  <conditionalFormatting sqref="C377">
    <cfRule type="containsText" dxfId="11" priority="4" operator="containsText" text="INSATISFATÓRIO">
      <formula>NOT(ISERROR(SEARCH("INSATISFATÓRIO",C377)))</formula>
    </cfRule>
  </conditionalFormatting>
  <conditionalFormatting sqref="D377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D350:D353 D65:D74 D93:D105 D107:D109 D111:D112 D121:D128 D130:D132 D134:D137 D146:D149 D155:D159 D168:D175 D177:D182 D184:D189 D202:D205 D207:D208 D210:D213 D222:D224 D226:D228 D230:D234 D243:D251 D253:D261 D263:D265 D274:D286 D288:D293 D295:D296 D318:D322 D335:D345 D347:D348 D151:D153 D309:D311 D313:D316</xm:sqref>
        </x14:dataValidation>
        <x14:dataValidation type="list" allowBlank="1" showInputMessage="1" showErrorMessage="1" xr:uid="{00000000-0002-0000-01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DADOS!$A$43:$A$176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1:E388"/>
  <sheetViews>
    <sheetView view="pageBreakPreview" zoomScaleNormal="110" zoomScaleSheetLayoutView="100" workbookViewId="0">
      <selection activeCell="D357" sqref="D357"/>
    </sheetView>
  </sheetViews>
  <sheetFormatPr defaultRowHeight="36" customHeight="1"/>
  <cols>
    <col min="1" max="4" width="34" customWidth="1"/>
    <col min="5" max="5" width="29.42578125" style="9" hidden="1" customWidth="1"/>
  </cols>
  <sheetData>
    <row r="1" spans="1:5" ht="39.950000000000003" customHeight="1">
      <c r="A1" s="106" t="s">
        <v>488</v>
      </c>
      <c r="B1" s="106"/>
      <c r="C1" s="106"/>
      <c r="D1" s="106"/>
    </row>
    <row r="2" spans="1:5" ht="39.950000000000003" customHeight="1" thickBot="1">
      <c r="A2" s="122" t="s">
        <v>484</v>
      </c>
      <c r="B2" s="122"/>
      <c r="C2" s="122"/>
      <c r="D2" s="122"/>
    </row>
    <row r="3" spans="1:5" ht="36" customHeight="1" thickBot="1">
      <c r="A3" s="234" t="s">
        <v>115</v>
      </c>
      <c r="B3" s="234"/>
      <c r="C3" s="234"/>
      <c r="D3" s="234"/>
      <c r="E3" s="8"/>
    </row>
    <row r="4" spans="1:5" ht="36" customHeight="1" thickBot="1">
      <c r="A4" s="235"/>
      <c r="B4" s="236"/>
      <c r="C4" s="236"/>
      <c r="D4" s="237"/>
      <c r="E4" s="8"/>
    </row>
    <row r="5" spans="1:5" ht="36" customHeight="1" thickBot="1">
      <c r="A5" s="238" t="s">
        <v>116</v>
      </c>
      <c r="B5" s="238"/>
      <c r="C5" s="238"/>
      <c r="D5" s="238"/>
      <c r="E5" s="8"/>
    </row>
    <row r="6" spans="1:5" ht="36" customHeight="1" thickBot="1">
      <c r="A6" s="12" t="s">
        <v>154</v>
      </c>
      <c r="B6" s="239" t="s">
        <v>212</v>
      </c>
      <c r="C6" s="240"/>
      <c r="D6" s="241"/>
      <c r="E6" s="8"/>
    </row>
    <row r="7" spans="1:5" ht="36" customHeight="1" thickBot="1">
      <c r="A7" s="242"/>
      <c r="B7" s="242"/>
      <c r="C7" s="242"/>
      <c r="D7" s="242"/>
      <c r="E7" s="8"/>
    </row>
    <row r="8" spans="1:5" ht="36" customHeight="1" thickBot="1">
      <c r="A8" s="243" t="s">
        <v>118</v>
      </c>
      <c r="B8" s="243"/>
      <c r="C8" s="243"/>
      <c r="D8" s="243"/>
      <c r="E8" s="8"/>
    </row>
    <row r="9" spans="1:5" ht="36" customHeight="1" thickBot="1">
      <c r="A9" s="244" t="s">
        <v>119</v>
      </c>
      <c r="B9" s="245"/>
      <c r="C9" s="245"/>
      <c r="D9" s="246"/>
    </row>
    <row r="10" spans="1:5" ht="36" customHeight="1">
      <c r="A10" s="13" t="s">
        <v>0</v>
      </c>
      <c r="B10" s="247"/>
      <c r="C10" s="247"/>
      <c r="D10" s="248"/>
    </row>
    <row r="11" spans="1:5" ht="36" customHeight="1">
      <c r="A11" s="14" t="s">
        <v>1</v>
      </c>
      <c r="B11" s="249"/>
      <c r="C11" s="249"/>
      <c r="D11" s="250"/>
    </row>
    <row r="12" spans="1:5" ht="36" customHeight="1">
      <c r="A12" s="14" t="s">
        <v>120</v>
      </c>
      <c r="B12" s="251" t="s">
        <v>486</v>
      </c>
      <c r="C12" s="120"/>
      <c r="D12" s="165"/>
    </row>
    <row r="13" spans="1:5" ht="36" customHeight="1">
      <c r="A13" s="15" t="s">
        <v>121</v>
      </c>
      <c r="B13" s="252" t="s">
        <v>481</v>
      </c>
      <c r="C13" s="253"/>
      <c r="D13" s="254"/>
    </row>
    <row r="14" spans="1:5" ht="36" customHeight="1">
      <c r="A14" s="15" t="s">
        <v>477</v>
      </c>
      <c r="B14" s="249" t="s">
        <v>243</v>
      </c>
      <c r="C14" s="249"/>
      <c r="D14" s="250"/>
    </row>
    <row r="15" spans="1:5" ht="36" customHeight="1" thickBot="1">
      <c r="A15" s="16" t="s">
        <v>123</v>
      </c>
      <c r="B15" s="110"/>
      <c r="C15" s="111"/>
      <c r="D15" s="112"/>
    </row>
    <row r="16" spans="1:5" ht="36" customHeight="1">
      <c r="A16" s="339" t="s">
        <v>377</v>
      </c>
      <c r="B16" s="339"/>
      <c r="C16" s="339"/>
      <c r="D16" s="339"/>
    </row>
    <row r="17" spans="1:5" ht="36" customHeight="1">
      <c r="A17" s="83" t="s">
        <v>109</v>
      </c>
      <c r="B17" s="340"/>
      <c r="C17" s="340"/>
      <c r="D17" s="341"/>
    </row>
    <row r="18" spans="1:5" ht="36" customHeight="1" thickBot="1">
      <c r="A18" s="84" t="s">
        <v>378</v>
      </c>
      <c r="B18" s="323" t="s">
        <v>482</v>
      </c>
      <c r="C18" s="324"/>
      <c r="D18" s="325"/>
    </row>
    <row r="19" spans="1:5" ht="36" customHeight="1">
      <c r="A19" s="342" t="s">
        <v>104</v>
      </c>
      <c r="B19" s="342"/>
      <c r="C19" s="342"/>
      <c r="D19" s="342"/>
    </row>
    <row r="20" spans="1:5" ht="36" customHeight="1" thickBot="1">
      <c r="A20" s="101" t="s">
        <v>487</v>
      </c>
      <c r="B20" s="107"/>
      <c r="C20" s="108"/>
      <c r="D20" s="109"/>
    </row>
    <row r="21" spans="1:5" ht="36" customHeight="1" thickBot="1">
      <c r="A21" s="256"/>
      <c r="B21" s="256"/>
      <c r="C21" s="256"/>
      <c r="D21" s="256"/>
    </row>
    <row r="22" spans="1:5" ht="36" customHeight="1" thickBot="1">
      <c r="A22" s="274" t="s">
        <v>110</v>
      </c>
      <c r="B22" s="274"/>
      <c r="C22" s="274"/>
      <c r="D22" s="274"/>
    </row>
    <row r="23" spans="1:5" ht="36" customHeight="1" thickBot="1">
      <c r="A23" s="230" t="s">
        <v>125</v>
      </c>
      <c r="B23" s="230"/>
      <c r="C23" s="230"/>
      <c r="D23" s="230"/>
    </row>
    <row r="24" spans="1:5" ht="36" customHeight="1" thickBot="1">
      <c r="A24" s="257" t="s">
        <v>2</v>
      </c>
      <c r="B24" s="258"/>
      <c r="C24" s="258" t="s">
        <v>3</v>
      </c>
      <c r="D24" s="259"/>
      <c r="E24" s="8"/>
    </row>
    <row r="25" spans="1:5" ht="36" customHeight="1">
      <c r="A25" s="260" t="s">
        <v>478</v>
      </c>
      <c r="B25" s="261"/>
      <c r="C25" s="262">
        <v>0</v>
      </c>
      <c r="D25" s="263"/>
      <c r="E25" s="8"/>
    </row>
    <row r="26" spans="1:5" ht="36" customHeight="1">
      <c r="A26" s="224" t="s">
        <v>6</v>
      </c>
      <c r="B26" s="225"/>
      <c r="C26" s="188">
        <v>1</v>
      </c>
      <c r="D26" s="189"/>
      <c r="E26" s="8"/>
    </row>
    <row r="27" spans="1:5" ht="36" customHeight="1">
      <c r="A27" s="224" t="s">
        <v>126</v>
      </c>
      <c r="B27" s="225"/>
      <c r="C27" s="188">
        <v>2</v>
      </c>
      <c r="D27" s="189"/>
      <c r="E27" s="8"/>
    </row>
    <row r="28" spans="1:5" ht="36" customHeight="1" thickBot="1">
      <c r="A28" s="226" t="s">
        <v>4</v>
      </c>
      <c r="B28" s="227"/>
      <c r="C28" s="192">
        <v>3</v>
      </c>
      <c r="D28" s="193"/>
      <c r="E28" s="8"/>
    </row>
    <row r="29" spans="1:5" ht="36" customHeight="1" thickBot="1">
      <c r="A29" s="228"/>
      <c r="B29" s="228"/>
      <c r="C29" s="228"/>
      <c r="D29" s="228"/>
    </row>
    <row r="30" spans="1:5" ht="36" customHeight="1" thickBot="1">
      <c r="A30" s="229" t="s">
        <v>155</v>
      </c>
      <c r="B30" s="229"/>
      <c r="C30" s="229"/>
      <c r="D30" s="229"/>
    </row>
    <row r="31" spans="1:5" ht="53.25" customHeight="1" thickBot="1">
      <c r="A31" s="335" t="s">
        <v>474</v>
      </c>
      <c r="B31" s="335"/>
      <c r="C31" s="335"/>
      <c r="D31" s="335"/>
    </row>
    <row r="32" spans="1:5" ht="27" customHeight="1">
      <c r="A32" s="336" t="s">
        <v>419</v>
      </c>
      <c r="B32" s="337"/>
      <c r="C32" s="338"/>
      <c r="D32" s="26" t="s">
        <v>3</v>
      </c>
      <c r="E32" s="17"/>
    </row>
    <row r="33" spans="1:5" ht="36" customHeight="1">
      <c r="A33" s="231" t="s">
        <v>420</v>
      </c>
      <c r="B33" s="232"/>
      <c r="C33" s="233"/>
      <c r="D33" s="1"/>
    </row>
    <row r="34" spans="1:5" ht="36" customHeight="1">
      <c r="A34" s="231" t="s">
        <v>421</v>
      </c>
      <c r="B34" s="232"/>
      <c r="C34" s="233"/>
      <c r="D34" s="2"/>
    </row>
    <row r="35" spans="1:5" ht="36" customHeight="1">
      <c r="A35" s="231" t="s">
        <v>422</v>
      </c>
      <c r="B35" s="232"/>
      <c r="C35" s="233"/>
      <c r="D35" s="2"/>
    </row>
    <row r="36" spans="1:5" ht="36" customHeight="1">
      <c r="A36" s="231" t="s">
        <v>423</v>
      </c>
      <c r="B36" s="232"/>
      <c r="C36" s="233"/>
      <c r="D36" s="2"/>
    </row>
    <row r="37" spans="1:5" ht="36" customHeight="1" thickBot="1">
      <c r="A37" s="222" t="s">
        <v>130</v>
      </c>
      <c r="B37" s="222"/>
      <c r="C37" s="222"/>
      <c r="D37" s="20" t="str">
        <f>IF(COUNTIF($D33:$D36,"x") &lt; 2,IF(D33="x",0,IF(D34="x",1,IF(D35="x",2,IF(D36="x",3,"-")))),"ERRO - Escolher apenas UMA opção")</f>
        <v>-</v>
      </c>
    </row>
    <row r="38" spans="1:5" ht="36" customHeight="1" thickBot="1">
      <c r="A38" s="21" t="s">
        <v>106</v>
      </c>
      <c r="B38" s="146" t="s">
        <v>131</v>
      </c>
      <c r="C38" s="146"/>
      <c r="D38" s="146"/>
    </row>
    <row r="39" spans="1:5" ht="36" customHeight="1">
      <c r="A39" s="221" t="s">
        <v>424</v>
      </c>
      <c r="B39" s="221"/>
      <c r="C39" s="221"/>
      <c r="D39" s="86" t="s">
        <v>3</v>
      </c>
    </row>
    <row r="40" spans="1:5" ht="36" customHeight="1">
      <c r="A40" s="217" t="s">
        <v>132</v>
      </c>
      <c r="B40" s="217"/>
      <c r="C40" s="217"/>
      <c r="D40" s="2"/>
    </row>
    <row r="41" spans="1:5" ht="36" customHeight="1">
      <c r="A41" s="217" t="s">
        <v>133</v>
      </c>
      <c r="B41" s="217"/>
      <c r="C41" s="217"/>
      <c r="D41" s="2"/>
    </row>
    <row r="42" spans="1:5" ht="36" customHeight="1">
      <c r="A42" s="217" t="s">
        <v>134</v>
      </c>
      <c r="B42" s="217"/>
      <c r="C42" s="217"/>
      <c r="D42" s="2"/>
    </row>
    <row r="43" spans="1:5" ht="36" customHeight="1">
      <c r="A43" s="217" t="s">
        <v>135</v>
      </c>
      <c r="B43" s="217"/>
      <c r="C43" s="217"/>
      <c r="D43" s="2"/>
    </row>
    <row r="44" spans="1:5" ht="36" customHeight="1">
      <c r="A44" s="222" t="s">
        <v>136</v>
      </c>
      <c r="B44" s="222"/>
      <c r="C44" s="222"/>
      <c r="D44" s="22" t="str">
        <f>IF(COUNTIF($D40:$D43,"x") &lt; 2,IF(D40="x",0,IF(D41="x",1,IF(D42="x",2,IF(D43="x",3,"-")))),"ERRO - Escolher apenas UMA opção")</f>
        <v>-</v>
      </c>
    </row>
    <row r="45" spans="1:5" ht="36" customHeight="1" thickBot="1">
      <c r="A45" s="23" t="s">
        <v>106</v>
      </c>
      <c r="B45" s="146" t="s">
        <v>131</v>
      </c>
      <c r="C45" s="146"/>
      <c r="D45" s="146"/>
      <c r="E45" s="24"/>
    </row>
    <row r="46" spans="1:5" ht="36" customHeight="1">
      <c r="A46" s="220" t="s">
        <v>425</v>
      </c>
      <c r="B46" s="220"/>
      <c r="C46" s="220"/>
      <c r="D46" s="26" t="s">
        <v>3</v>
      </c>
      <c r="E46" s="24"/>
    </row>
    <row r="47" spans="1:5" ht="36" customHeight="1">
      <c r="A47" s="218" t="s">
        <v>520</v>
      </c>
      <c r="B47" s="218"/>
      <c r="C47" s="218"/>
      <c r="D47" s="2"/>
      <c r="E47" s="24"/>
    </row>
    <row r="48" spans="1:5" ht="36" customHeight="1">
      <c r="A48" s="218" t="s">
        <v>521</v>
      </c>
      <c r="B48" s="218"/>
      <c r="C48" s="218"/>
      <c r="D48" s="2"/>
      <c r="E48" s="24"/>
    </row>
    <row r="49" spans="1:5" ht="36" customHeight="1">
      <c r="A49" s="218" t="s">
        <v>426</v>
      </c>
      <c r="B49" s="218"/>
      <c r="C49" s="218"/>
      <c r="D49" s="2"/>
    </row>
    <row r="50" spans="1:5" ht="36" customHeight="1">
      <c r="A50" s="218" t="s">
        <v>427</v>
      </c>
      <c r="B50" s="218"/>
      <c r="C50" s="218"/>
      <c r="D50" s="2"/>
    </row>
    <row r="51" spans="1:5" ht="36" customHeight="1">
      <c r="A51" s="222" t="s">
        <v>137</v>
      </c>
      <c r="B51" s="222"/>
      <c r="C51" s="222"/>
      <c r="D51" s="22" t="str">
        <f>IF(COUNTIF($D47:$D50,"x") &lt; 2,IF(D47="x",0,IF(D48="x",1,IF(D49="x",2,IF(D50="x",3,"-")))),"ERRO - Escolher apenas UMA opção")</f>
        <v>-</v>
      </c>
    </row>
    <row r="52" spans="1:5" ht="36" customHeight="1" thickBot="1">
      <c r="A52" s="23" t="s">
        <v>106</v>
      </c>
      <c r="B52" s="146" t="s">
        <v>131</v>
      </c>
      <c r="C52" s="146"/>
      <c r="D52" s="146"/>
      <c r="E52" s="24"/>
    </row>
    <row r="53" spans="1:5" ht="36" customHeight="1">
      <c r="A53" s="223" t="s">
        <v>428</v>
      </c>
      <c r="B53" s="223"/>
      <c r="C53" s="223"/>
      <c r="D53" s="26" t="s">
        <v>3</v>
      </c>
      <c r="E53" s="24"/>
    </row>
    <row r="54" spans="1:5" ht="36" customHeight="1">
      <c r="A54" s="218" t="s">
        <v>429</v>
      </c>
      <c r="B54" s="218"/>
      <c r="C54" s="218"/>
      <c r="D54" s="2"/>
      <c r="E54" s="24"/>
    </row>
    <row r="55" spans="1:5" ht="36" customHeight="1">
      <c r="A55" s="218" t="s">
        <v>430</v>
      </c>
      <c r="B55" s="218"/>
      <c r="C55" s="218"/>
      <c r="D55" s="2"/>
      <c r="E55" s="24"/>
    </row>
    <row r="56" spans="1:5" ht="36" customHeight="1">
      <c r="A56" s="218" t="s">
        <v>431</v>
      </c>
      <c r="B56" s="218"/>
      <c r="C56" s="218"/>
      <c r="D56" s="2"/>
    </row>
    <row r="57" spans="1:5" ht="36" customHeight="1">
      <c r="A57" s="218" t="s">
        <v>432</v>
      </c>
      <c r="B57" s="218"/>
      <c r="C57" s="218"/>
      <c r="D57" s="2"/>
    </row>
    <row r="58" spans="1:5" ht="36" customHeight="1">
      <c r="A58" s="216" t="s">
        <v>138</v>
      </c>
      <c r="B58" s="216"/>
      <c r="C58" s="216"/>
      <c r="D58" s="19" t="str">
        <f>IF(COUNTIF($D54:$D57,"x") &lt; 2,IF(D54="x",0,IF(D55="x",1,IF(D56="x",2,IF(D57="x",3,"-")))),"ERRO - Escolher apenas UMA opção")</f>
        <v>-</v>
      </c>
    </row>
    <row r="59" spans="1:5" ht="36" customHeight="1" thickBot="1">
      <c r="A59" s="23" t="s">
        <v>106</v>
      </c>
      <c r="B59" s="146" t="s">
        <v>131</v>
      </c>
      <c r="C59" s="146"/>
      <c r="D59" s="146"/>
    </row>
    <row r="60" spans="1:5" ht="36" customHeight="1" thickBot="1">
      <c r="A60" s="306"/>
      <c r="B60" s="306"/>
      <c r="C60" s="306"/>
      <c r="D60" s="306"/>
    </row>
    <row r="61" spans="1:5" ht="36" customHeight="1">
      <c r="A61" s="205" t="s">
        <v>139</v>
      </c>
      <c r="B61" s="205"/>
      <c r="C61" s="85" t="s">
        <v>140</v>
      </c>
      <c r="D61" s="27" t="s">
        <v>141</v>
      </c>
    </row>
    <row r="62" spans="1:5" ht="36" customHeight="1">
      <c r="A62" s="298" t="s">
        <v>156</v>
      </c>
      <c r="B62" s="299"/>
      <c r="C62" s="300" t="e">
        <f>D37+D44+D51+D58</f>
        <v>#VALUE!</v>
      </c>
      <c r="D62" s="302" t="e">
        <f>C62/12*100</f>
        <v>#VALUE!</v>
      </c>
    </row>
    <row r="63" spans="1:5" ht="36" customHeight="1" thickBot="1">
      <c r="A63" s="304" t="s">
        <v>142</v>
      </c>
      <c r="B63" s="305"/>
      <c r="C63" s="301"/>
      <c r="D63" s="303"/>
    </row>
    <row r="64" spans="1:5" ht="36" customHeight="1" thickBot="1">
      <c r="A64" s="271"/>
      <c r="B64" s="272"/>
      <c r="C64" s="272"/>
      <c r="D64" s="273"/>
    </row>
    <row r="65" spans="1:5" ht="36" customHeight="1" thickBot="1">
      <c r="A65" s="229" t="s">
        <v>455</v>
      </c>
      <c r="B65" s="229"/>
      <c r="C65" s="229"/>
      <c r="D65" s="229"/>
    </row>
    <row r="66" spans="1:5" ht="58.5" customHeight="1" thickBot="1">
      <c r="A66" s="334" t="s">
        <v>473</v>
      </c>
      <c r="B66" s="334"/>
      <c r="C66" s="334"/>
      <c r="D66" s="334"/>
    </row>
    <row r="67" spans="1:5" ht="36" customHeight="1">
      <c r="A67" s="199" t="s">
        <v>108</v>
      </c>
      <c r="B67" s="200"/>
      <c r="C67" s="201"/>
      <c r="D67" s="29" t="s">
        <v>3</v>
      </c>
    </row>
    <row r="68" spans="1:5" ht="36" customHeight="1">
      <c r="A68" s="213" t="s">
        <v>445</v>
      </c>
      <c r="B68" s="214"/>
      <c r="C68" s="215"/>
      <c r="D68" s="3"/>
      <c r="E68" s="9">
        <v>3</v>
      </c>
    </row>
    <row r="69" spans="1:5" ht="36" customHeight="1">
      <c r="A69" s="213" t="s">
        <v>446</v>
      </c>
      <c r="B69" s="214"/>
      <c r="C69" s="215"/>
      <c r="D69" s="3"/>
      <c r="E69" s="9">
        <v>3</v>
      </c>
    </row>
    <row r="70" spans="1:5" ht="36" customHeight="1">
      <c r="A70" s="213" t="s">
        <v>447</v>
      </c>
      <c r="B70" s="214"/>
      <c r="C70" s="215"/>
      <c r="D70" s="3"/>
      <c r="E70" s="9">
        <v>3</v>
      </c>
    </row>
    <row r="71" spans="1:5" ht="36" customHeight="1">
      <c r="A71" s="213" t="s">
        <v>448</v>
      </c>
      <c r="B71" s="214"/>
      <c r="C71" s="215"/>
      <c r="D71" s="3"/>
      <c r="E71" s="9">
        <v>3</v>
      </c>
    </row>
    <row r="72" spans="1:5" ht="36" customHeight="1">
      <c r="A72" s="213" t="s">
        <v>449</v>
      </c>
      <c r="B72" s="214"/>
      <c r="C72" s="215"/>
      <c r="D72" s="3"/>
      <c r="E72" s="9">
        <v>3</v>
      </c>
    </row>
    <row r="73" spans="1:5" ht="36" customHeight="1">
      <c r="A73" s="213" t="s">
        <v>450</v>
      </c>
      <c r="B73" s="214"/>
      <c r="C73" s="215"/>
      <c r="D73" s="3"/>
      <c r="E73" s="9">
        <v>3</v>
      </c>
    </row>
    <row r="74" spans="1:5" ht="36" customHeight="1">
      <c r="A74" s="213" t="s">
        <v>451</v>
      </c>
      <c r="B74" s="214"/>
      <c r="C74" s="215"/>
      <c r="D74" s="3"/>
      <c r="E74" s="9">
        <v>3</v>
      </c>
    </row>
    <row r="75" spans="1:5" ht="36" customHeight="1">
      <c r="A75" s="213" t="s">
        <v>452</v>
      </c>
      <c r="B75" s="214"/>
      <c r="C75" s="215"/>
      <c r="D75" s="3"/>
      <c r="E75" s="9">
        <v>3</v>
      </c>
    </row>
    <row r="76" spans="1:5" ht="36" customHeight="1">
      <c r="A76" s="213" t="s">
        <v>453</v>
      </c>
      <c r="B76" s="214"/>
      <c r="C76" s="215"/>
      <c r="D76" s="3"/>
      <c r="E76" s="9">
        <v>3</v>
      </c>
    </row>
    <row r="77" spans="1:5" ht="36" customHeight="1">
      <c r="A77" s="213" t="s">
        <v>454</v>
      </c>
      <c r="B77" s="214"/>
      <c r="C77" s="215"/>
      <c r="D77" s="3"/>
      <c r="E77" s="9">
        <v>3</v>
      </c>
    </row>
    <row r="78" spans="1:5" ht="36" customHeight="1">
      <c r="A78" s="216" t="s">
        <v>144</v>
      </c>
      <c r="B78" s="216"/>
      <c r="C78" s="216"/>
      <c r="D78" s="88">
        <f>SUM(D68:D77)</f>
        <v>0</v>
      </c>
      <c r="E78" s="9">
        <f>SUM(E68:E77)</f>
        <v>30</v>
      </c>
    </row>
    <row r="79" spans="1:5" ht="36" customHeight="1" thickBot="1">
      <c r="A79" s="30" t="s">
        <v>106</v>
      </c>
      <c r="B79" s="146" t="s">
        <v>131</v>
      </c>
      <c r="C79" s="146"/>
      <c r="D79" s="146"/>
    </row>
    <row r="80" spans="1:5" ht="36" customHeight="1" thickBot="1">
      <c r="A80" s="202"/>
      <c r="B80" s="203"/>
      <c r="C80" s="203"/>
      <c r="D80" s="204"/>
    </row>
    <row r="81" spans="1:5" ht="36" customHeight="1">
      <c r="A81" s="205" t="s">
        <v>145</v>
      </c>
      <c r="B81" s="206"/>
      <c r="C81" s="85" t="s">
        <v>140</v>
      </c>
      <c r="D81" s="27" t="s">
        <v>141</v>
      </c>
    </row>
    <row r="82" spans="1:5" ht="36" customHeight="1">
      <c r="A82" s="207" t="s">
        <v>146</v>
      </c>
      <c r="B82" s="208"/>
      <c r="C82" s="209">
        <f>D78</f>
        <v>0</v>
      </c>
      <c r="D82" s="211">
        <f>C82/30*100</f>
        <v>0</v>
      </c>
    </row>
    <row r="83" spans="1:5" ht="36" customHeight="1" thickBot="1">
      <c r="A83" s="178" t="s">
        <v>142</v>
      </c>
      <c r="B83" s="179"/>
      <c r="C83" s="210"/>
      <c r="D83" s="212"/>
    </row>
    <row r="84" spans="1:5" ht="36" customHeight="1" thickBot="1">
      <c r="A84" s="271"/>
      <c r="B84" s="272"/>
      <c r="C84" s="272"/>
      <c r="D84" s="273"/>
    </row>
    <row r="85" spans="1:5" ht="36" customHeight="1">
      <c r="A85" s="330" t="s">
        <v>517</v>
      </c>
      <c r="B85" s="330"/>
      <c r="C85" s="330"/>
      <c r="D85" s="330"/>
    </row>
    <row r="86" spans="1:5" ht="60.75" customHeight="1">
      <c r="A86" s="331" t="s">
        <v>418</v>
      </c>
      <c r="B86" s="332"/>
      <c r="C86" s="332"/>
      <c r="D86" s="333"/>
    </row>
    <row r="87" spans="1:5" ht="36" customHeight="1">
      <c r="A87" s="281" t="s">
        <v>128</v>
      </c>
      <c r="B87" s="282"/>
      <c r="C87" s="282"/>
      <c r="D87" s="283"/>
    </row>
    <row r="88" spans="1:5" ht="36" customHeight="1">
      <c r="A88" s="284" t="s">
        <v>169</v>
      </c>
      <c r="B88" s="282"/>
      <c r="C88" s="282"/>
      <c r="D88" s="283"/>
    </row>
    <row r="89" spans="1:5" ht="36" customHeight="1">
      <c r="A89" s="284" t="s">
        <v>171</v>
      </c>
      <c r="B89" s="282"/>
      <c r="C89" s="282"/>
      <c r="D89" s="283"/>
      <c r="E89" s="31"/>
    </row>
    <row r="90" spans="1:5" ht="36" customHeight="1">
      <c r="A90" s="284" t="s">
        <v>170</v>
      </c>
      <c r="B90" s="282"/>
      <c r="C90" s="282"/>
      <c r="D90" s="283"/>
    </row>
    <row r="91" spans="1:5" ht="36" customHeight="1" thickBot="1">
      <c r="A91" s="285" t="s">
        <v>157</v>
      </c>
      <c r="B91" s="286"/>
      <c r="C91" s="286"/>
      <c r="D91" s="287"/>
    </row>
    <row r="92" spans="1:5" ht="36" customHeight="1" thickBot="1">
      <c r="A92" s="288" t="s">
        <v>396</v>
      </c>
      <c r="B92" s="288"/>
      <c r="C92" s="288"/>
      <c r="D92" s="288"/>
    </row>
    <row r="93" spans="1:5" ht="51.75" customHeight="1">
      <c r="A93" s="131" t="s">
        <v>160</v>
      </c>
      <c r="B93" s="132"/>
      <c r="C93" s="132"/>
      <c r="D93" s="147"/>
    </row>
    <row r="94" spans="1:5" ht="36" customHeight="1">
      <c r="A94" s="129" t="s">
        <v>383</v>
      </c>
      <c r="B94" s="130"/>
      <c r="C94" s="130"/>
      <c r="D94" s="33" t="s">
        <v>8</v>
      </c>
    </row>
    <row r="95" spans="1:5" ht="36" customHeight="1">
      <c r="A95" s="129" t="s">
        <v>149</v>
      </c>
      <c r="B95" s="130"/>
      <c r="C95" s="130"/>
      <c r="D95" s="34" t="s">
        <v>3</v>
      </c>
    </row>
    <row r="96" spans="1:5" ht="36" customHeight="1">
      <c r="A96" s="131" t="s">
        <v>9</v>
      </c>
      <c r="B96" s="132"/>
      <c r="C96" s="132"/>
      <c r="D96" s="2"/>
      <c r="E96" s="8">
        <v>3</v>
      </c>
    </row>
    <row r="97" spans="1:5" ht="36" customHeight="1">
      <c r="A97" s="131" t="s">
        <v>10</v>
      </c>
      <c r="B97" s="132"/>
      <c r="C97" s="132"/>
      <c r="D97" s="2"/>
      <c r="E97" s="8">
        <v>3</v>
      </c>
    </row>
    <row r="98" spans="1:5" ht="36" customHeight="1">
      <c r="A98" s="131" t="s">
        <v>11</v>
      </c>
      <c r="B98" s="132"/>
      <c r="C98" s="132"/>
      <c r="D98" s="2"/>
      <c r="E98" s="8">
        <v>3</v>
      </c>
    </row>
    <row r="99" spans="1:5" ht="36" customHeight="1">
      <c r="A99" s="141" t="s">
        <v>12</v>
      </c>
      <c r="B99" s="142"/>
      <c r="C99" s="142"/>
      <c r="D99" s="2"/>
      <c r="E99" s="8">
        <v>3</v>
      </c>
    </row>
    <row r="100" spans="1:5" ht="36" customHeight="1">
      <c r="A100" s="131" t="s">
        <v>13</v>
      </c>
      <c r="B100" s="132"/>
      <c r="C100" s="132"/>
      <c r="D100" s="2"/>
      <c r="E100" s="8">
        <v>3</v>
      </c>
    </row>
    <row r="101" spans="1:5" ht="36" customHeight="1">
      <c r="A101" s="131" t="s">
        <v>14</v>
      </c>
      <c r="B101" s="132"/>
      <c r="C101" s="132"/>
      <c r="D101" s="2"/>
      <c r="E101" s="8">
        <v>3</v>
      </c>
    </row>
    <row r="102" spans="1:5" ht="36" customHeight="1">
      <c r="A102" s="131" t="s">
        <v>15</v>
      </c>
      <c r="B102" s="132"/>
      <c r="C102" s="132"/>
      <c r="D102" s="2"/>
      <c r="E102" s="8">
        <v>3</v>
      </c>
    </row>
    <row r="103" spans="1:5" ht="36" customHeight="1">
      <c r="A103" s="131" t="s">
        <v>16</v>
      </c>
      <c r="B103" s="132"/>
      <c r="C103" s="132"/>
      <c r="D103" s="2"/>
      <c r="E103" s="8">
        <v>3</v>
      </c>
    </row>
    <row r="104" spans="1:5" ht="36" customHeight="1">
      <c r="A104" s="131" t="s">
        <v>17</v>
      </c>
      <c r="B104" s="132"/>
      <c r="C104" s="132"/>
      <c r="D104" s="2"/>
      <c r="E104" s="8">
        <v>3</v>
      </c>
    </row>
    <row r="105" spans="1:5" ht="36" customHeight="1">
      <c r="A105" s="131" t="s">
        <v>18</v>
      </c>
      <c r="B105" s="132"/>
      <c r="C105" s="132"/>
      <c r="D105" s="2"/>
      <c r="E105" s="8">
        <v>3</v>
      </c>
    </row>
    <row r="106" spans="1:5" ht="36" customHeight="1">
      <c r="A106" s="131" t="s">
        <v>19</v>
      </c>
      <c r="B106" s="132"/>
      <c r="C106" s="132"/>
      <c r="D106" s="2"/>
      <c r="E106" s="8">
        <v>3</v>
      </c>
    </row>
    <row r="107" spans="1:5" ht="36" customHeight="1">
      <c r="A107" s="131" t="s">
        <v>20</v>
      </c>
      <c r="B107" s="132"/>
      <c r="C107" s="132"/>
      <c r="D107" s="2"/>
      <c r="E107" s="8">
        <v>3</v>
      </c>
    </row>
    <row r="108" spans="1:5" ht="36" customHeight="1">
      <c r="A108" s="131" t="s">
        <v>21</v>
      </c>
      <c r="B108" s="132"/>
      <c r="C108" s="132"/>
      <c r="D108" s="2"/>
      <c r="E108" s="8">
        <v>3</v>
      </c>
    </row>
    <row r="109" spans="1:5" ht="36" customHeight="1">
      <c r="A109" s="129" t="s">
        <v>150</v>
      </c>
      <c r="B109" s="130"/>
      <c r="C109" s="130"/>
      <c r="D109" s="34" t="s">
        <v>3</v>
      </c>
    </row>
    <row r="110" spans="1:5" ht="36" customHeight="1">
      <c r="A110" s="268" t="s">
        <v>22</v>
      </c>
      <c r="B110" s="269"/>
      <c r="C110" s="269"/>
      <c r="D110" s="2"/>
      <c r="E110" s="8">
        <v>3</v>
      </c>
    </row>
    <row r="111" spans="1:5" ht="36" customHeight="1">
      <c r="A111" s="268" t="s">
        <v>23</v>
      </c>
      <c r="B111" s="269"/>
      <c r="C111" s="269"/>
      <c r="D111" s="2"/>
      <c r="E111" s="8">
        <v>3</v>
      </c>
    </row>
    <row r="112" spans="1:5" ht="36" customHeight="1">
      <c r="A112" s="268" t="s">
        <v>24</v>
      </c>
      <c r="B112" s="269"/>
      <c r="C112" s="269"/>
      <c r="D112" s="2"/>
      <c r="E112" s="8">
        <v>3</v>
      </c>
    </row>
    <row r="113" spans="1:5" ht="36" customHeight="1">
      <c r="A113" s="129" t="s">
        <v>382</v>
      </c>
      <c r="B113" s="130"/>
      <c r="C113" s="130"/>
      <c r="D113" s="34" t="s">
        <v>3</v>
      </c>
      <c r="E113" s="8"/>
    </row>
    <row r="114" spans="1:5" ht="36" customHeight="1">
      <c r="A114" s="131" t="s">
        <v>380</v>
      </c>
      <c r="B114" s="132"/>
      <c r="C114" s="132"/>
      <c r="D114" s="2"/>
      <c r="E114" s="8">
        <v>3</v>
      </c>
    </row>
    <row r="115" spans="1:5" ht="36" customHeight="1">
      <c r="A115" s="131" t="s">
        <v>381</v>
      </c>
      <c r="B115" s="132"/>
      <c r="C115" s="132"/>
      <c r="D115" s="2"/>
      <c r="E115" s="8">
        <v>3</v>
      </c>
    </row>
    <row r="116" spans="1:5" ht="36" customHeight="1">
      <c r="A116" s="149" t="s">
        <v>148</v>
      </c>
      <c r="B116" s="149"/>
      <c r="C116" s="149"/>
      <c r="D116" s="22">
        <f>SUM(D96:D115)</f>
        <v>0</v>
      </c>
      <c r="E116" s="8">
        <f>SUM(E96:E115)</f>
        <v>54</v>
      </c>
    </row>
    <row r="117" spans="1:5" ht="36" customHeight="1" thickBot="1">
      <c r="A117" s="35" t="s">
        <v>106</v>
      </c>
      <c r="B117" s="146" t="s">
        <v>131</v>
      </c>
      <c r="C117" s="146"/>
      <c r="D117" s="146"/>
    </row>
    <row r="118" spans="1:5" ht="36" customHeight="1">
      <c r="A118" s="289" t="s">
        <v>151</v>
      </c>
      <c r="B118" s="290"/>
      <c r="C118" s="87" t="s">
        <v>158</v>
      </c>
      <c r="D118" s="36" t="s">
        <v>159</v>
      </c>
    </row>
    <row r="119" spans="1:5" ht="36" customHeight="1" thickBot="1">
      <c r="A119" s="291"/>
      <c r="B119" s="292"/>
      <c r="C119" s="37">
        <f>D116</f>
        <v>0</v>
      </c>
      <c r="D119" s="38">
        <f>C119/54*100</f>
        <v>0</v>
      </c>
    </row>
    <row r="120" spans="1:5" ht="36" customHeight="1">
      <c r="A120" s="275"/>
      <c r="B120" s="276"/>
      <c r="C120" s="276"/>
      <c r="D120" s="277"/>
    </row>
    <row r="121" spans="1:5" ht="36" customHeight="1">
      <c r="A121" s="131" t="s">
        <v>161</v>
      </c>
      <c r="B121" s="132"/>
      <c r="C121" s="132"/>
      <c r="D121" s="147"/>
    </row>
    <row r="122" spans="1:5" ht="36" customHeight="1">
      <c r="A122" s="294" t="s">
        <v>408</v>
      </c>
      <c r="B122" s="294"/>
      <c r="C122" s="294"/>
      <c r="D122" s="34" t="s">
        <v>8</v>
      </c>
    </row>
    <row r="123" spans="1:5" ht="36" customHeight="1">
      <c r="A123" s="148" t="s">
        <v>164</v>
      </c>
      <c r="B123" s="148"/>
      <c r="C123" s="148"/>
      <c r="D123" s="34" t="s">
        <v>3</v>
      </c>
    </row>
    <row r="124" spans="1:5" ht="36" customHeight="1">
      <c r="A124" s="145" t="s">
        <v>25</v>
      </c>
      <c r="B124" s="145"/>
      <c r="C124" s="145"/>
      <c r="D124" s="4"/>
      <c r="E124" s="5">
        <v>3</v>
      </c>
    </row>
    <row r="125" spans="1:5" ht="36" customHeight="1">
      <c r="A125" s="145" t="s">
        <v>26</v>
      </c>
      <c r="B125" s="145"/>
      <c r="C125" s="145"/>
      <c r="D125" s="4"/>
      <c r="E125" s="5">
        <v>3</v>
      </c>
    </row>
    <row r="126" spans="1:5" ht="36" customHeight="1">
      <c r="A126" s="145" t="s">
        <v>27</v>
      </c>
      <c r="B126" s="145"/>
      <c r="C126" s="145"/>
      <c r="D126" s="4"/>
      <c r="E126" s="5">
        <v>3</v>
      </c>
    </row>
    <row r="127" spans="1:5" ht="36" customHeight="1">
      <c r="A127" s="293" t="s">
        <v>28</v>
      </c>
      <c r="B127" s="293"/>
      <c r="C127" s="293"/>
      <c r="D127" s="4"/>
      <c r="E127" s="5">
        <v>3</v>
      </c>
    </row>
    <row r="128" spans="1:5" ht="36" customHeight="1">
      <c r="A128" s="145" t="s">
        <v>29</v>
      </c>
      <c r="B128" s="145"/>
      <c r="C128" s="145"/>
      <c r="D128" s="4"/>
      <c r="E128" s="5">
        <v>3</v>
      </c>
    </row>
    <row r="129" spans="1:5" ht="36" customHeight="1">
      <c r="A129" s="145" t="s">
        <v>30</v>
      </c>
      <c r="B129" s="145"/>
      <c r="C129" s="145"/>
      <c r="D129" s="4"/>
      <c r="E129" s="5">
        <v>3</v>
      </c>
    </row>
    <row r="130" spans="1:5" ht="36" customHeight="1">
      <c r="A130" s="145" t="s">
        <v>31</v>
      </c>
      <c r="B130" s="145"/>
      <c r="C130" s="145"/>
      <c r="D130" s="4"/>
      <c r="E130" s="5">
        <v>3</v>
      </c>
    </row>
    <row r="131" spans="1:5" ht="36" customHeight="1">
      <c r="A131" s="145" t="s">
        <v>32</v>
      </c>
      <c r="B131" s="145"/>
      <c r="C131" s="145"/>
      <c r="D131" s="4"/>
      <c r="E131" s="5">
        <v>3</v>
      </c>
    </row>
    <row r="132" spans="1:5" ht="36" customHeight="1">
      <c r="A132" s="129" t="s">
        <v>150</v>
      </c>
      <c r="B132" s="130"/>
      <c r="C132" s="130"/>
      <c r="D132" s="34" t="s">
        <v>3</v>
      </c>
      <c r="E132" s="8"/>
    </row>
    <row r="133" spans="1:5" ht="36" customHeight="1">
      <c r="A133" s="268" t="s">
        <v>33</v>
      </c>
      <c r="B133" s="269"/>
      <c r="C133" s="269"/>
      <c r="D133" s="2"/>
      <c r="E133" s="8">
        <v>3</v>
      </c>
    </row>
    <row r="134" spans="1:5" ht="36" customHeight="1">
      <c r="A134" s="268" t="s">
        <v>34</v>
      </c>
      <c r="B134" s="269"/>
      <c r="C134" s="269"/>
      <c r="D134" s="2"/>
      <c r="E134" s="8">
        <v>3</v>
      </c>
    </row>
    <row r="135" spans="1:5" ht="36" customHeight="1">
      <c r="A135" s="268" t="s">
        <v>35</v>
      </c>
      <c r="B135" s="269"/>
      <c r="C135" s="269"/>
      <c r="D135" s="2"/>
      <c r="E135" s="8">
        <v>3</v>
      </c>
    </row>
    <row r="136" spans="1:5" ht="36" customHeight="1">
      <c r="A136" s="133" t="s">
        <v>382</v>
      </c>
      <c r="B136" s="134"/>
      <c r="C136" s="134"/>
      <c r="D136" s="34" t="s">
        <v>3</v>
      </c>
      <c r="E136" s="8"/>
    </row>
    <row r="137" spans="1:5" ht="36" customHeight="1">
      <c r="A137" s="135" t="s">
        <v>384</v>
      </c>
      <c r="B137" s="136"/>
      <c r="C137" s="136"/>
      <c r="D137" s="2"/>
      <c r="E137" s="8">
        <v>3</v>
      </c>
    </row>
    <row r="138" spans="1:5" ht="36" customHeight="1">
      <c r="A138" s="135" t="s">
        <v>385</v>
      </c>
      <c r="B138" s="136"/>
      <c r="C138" s="136"/>
      <c r="D138" s="2"/>
      <c r="E138" s="8">
        <v>3</v>
      </c>
    </row>
    <row r="139" spans="1:5" ht="36" customHeight="1">
      <c r="A139" s="135" t="s">
        <v>386</v>
      </c>
      <c r="B139" s="136"/>
      <c r="C139" s="136"/>
      <c r="D139" s="2"/>
      <c r="E139" s="8">
        <v>3</v>
      </c>
    </row>
    <row r="140" spans="1:5" ht="36" customHeight="1">
      <c r="A140" s="143" t="s">
        <v>387</v>
      </c>
      <c r="B140" s="144"/>
      <c r="C140" s="144"/>
      <c r="D140" s="2"/>
      <c r="E140" s="8">
        <v>3</v>
      </c>
    </row>
    <row r="141" spans="1:5" ht="36" customHeight="1">
      <c r="A141" s="150" t="s">
        <v>165</v>
      </c>
      <c r="B141" s="150"/>
      <c r="C141" s="150"/>
      <c r="D141" s="39">
        <f>SUM(D124:D140)</f>
        <v>0</v>
      </c>
      <c r="E141" s="9">
        <f>SUM(E124:E140)</f>
        <v>45</v>
      </c>
    </row>
    <row r="142" spans="1:5" ht="36" customHeight="1" thickBot="1">
      <c r="A142" s="40" t="s">
        <v>106</v>
      </c>
      <c r="B142" s="151" t="s">
        <v>131</v>
      </c>
      <c r="C142" s="151"/>
      <c r="D142" s="151"/>
    </row>
    <row r="143" spans="1:5" ht="36" customHeight="1">
      <c r="A143" s="264" t="s">
        <v>166</v>
      </c>
      <c r="B143" s="265"/>
      <c r="C143" s="41" t="s">
        <v>152</v>
      </c>
      <c r="D143" s="42" t="s">
        <v>153</v>
      </c>
    </row>
    <row r="144" spans="1:5" ht="36" customHeight="1" thickBot="1">
      <c r="A144" s="266"/>
      <c r="B144" s="267"/>
      <c r="C144" s="43">
        <f>D141</f>
        <v>0</v>
      </c>
      <c r="D144" s="44">
        <f>C144/45*100</f>
        <v>0</v>
      </c>
    </row>
    <row r="145" spans="1:5" ht="36" customHeight="1">
      <c r="A145" s="310"/>
      <c r="B145" s="311"/>
      <c r="C145" s="311"/>
      <c r="D145" s="312"/>
    </row>
    <row r="146" spans="1:5" ht="36" customHeight="1">
      <c r="A146" s="131" t="s">
        <v>172</v>
      </c>
      <c r="B146" s="132"/>
      <c r="C146" s="132"/>
      <c r="D146" s="147"/>
    </row>
    <row r="147" spans="1:5" ht="36" customHeight="1">
      <c r="A147" s="129" t="s">
        <v>388</v>
      </c>
      <c r="B147" s="130"/>
      <c r="C147" s="130"/>
      <c r="D147" s="33" t="s">
        <v>8</v>
      </c>
    </row>
    <row r="148" spans="1:5" ht="36" customHeight="1">
      <c r="A148" s="129" t="s">
        <v>164</v>
      </c>
      <c r="B148" s="130"/>
      <c r="C148" s="130"/>
      <c r="D148" s="34" t="s">
        <v>3</v>
      </c>
    </row>
    <row r="149" spans="1:5" ht="36" customHeight="1">
      <c r="A149" s="113" t="s">
        <v>490</v>
      </c>
      <c r="B149" s="114"/>
      <c r="C149" s="115"/>
      <c r="D149" s="79"/>
      <c r="E149" s="8">
        <v>3</v>
      </c>
    </row>
    <row r="150" spans="1:5" ht="36" customHeight="1">
      <c r="A150" s="113" t="s">
        <v>491</v>
      </c>
      <c r="B150" s="114"/>
      <c r="C150" s="115"/>
      <c r="D150" s="79"/>
      <c r="E150" s="8">
        <v>3</v>
      </c>
    </row>
    <row r="151" spans="1:5" ht="36" customHeight="1">
      <c r="A151" s="113" t="s">
        <v>492</v>
      </c>
      <c r="B151" s="114"/>
      <c r="C151" s="115"/>
      <c r="D151" s="79"/>
      <c r="E151" s="8">
        <v>3</v>
      </c>
    </row>
    <row r="152" spans="1:5" ht="36" customHeight="1">
      <c r="A152" s="113" t="s">
        <v>493</v>
      </c>
      <c r="B152" s="114"/>
      <c r="C152" s="115"/>
      <c r="D152" s="79"/>
      <c r="E152" s="8">
        <v>3</v>
      </c>
    </row>
    <row r="153" spans="1:5" ht="36" customHeight="1">
      <c r="A153" s="126" t="s">
        <v>150</v>
      </c>
      <c r="B153" s="127"/>
      <c r="C153" s="128"/>
      <c r="D153" s="34" t="s">
        <v>3</v>
      </c>
      <c r="E153" s="8"/>
    </row>
    <row r="154" spans="1:5" ht="36" customHeight="1">
      <c r="A154" s="113" t="s">
        <v>494</v>
      </c>
      <c r="B154" s="114"/>
      <c r="C154" s="115"/>
      <c r="D154" s="2"/>
      <c r="E154" s="8">
        <v>3</v>
      </c>
    </row>
    <row r="155" spans="1:5" ht="36" customHeight="1">
      <c r="A155" s="113" t="s">
        <v>36</v>
      </c>
      <c r="B155" s="114"/>
      <c r="C155" s="115"/>
      <c r="D155" s="2"/>
      <c r="E155" s="8">
        <v>3</v>
      </c>
    </row>
    <row r="156" spans="1:5" ht="36" customHeight="1">
      <c r="A156" s="113" t="s">
        <v>37</v>
      </c>
      <c r="B156" s="114"/>
      <c r="C156" s="115"/>
      <c r="D156" s="2"/>
      <c r="E156" s="8">
        <v>3</v>
      </c>
    </row>
    <row r="157" spans="1:5" ht="36" customHeight="1">
      <c r="A157" s="116" t="s">
        <v>382</v>
      </c>
      <c r="B157" s="117"/>
      <c r="C157" s="118"/>
      <c r="D157" s="34" t="s">
        <v>3</v>
      </c>
      <c r="E157" s="8"/>
    </row>
    <row r="158" spans="1:5" ht="36" customHeight="1">
      <c r="A158" s="113" t="s">
        <v>38</v>
      </c>
      <c r="B158" s="114"/>
      <c r="C158" s="115"/>
      <c r="D158" s="2"/>
      <c r="E158" s="8">
        <v>3</v>
      </c>
    </row>
    <row r="159" spans="1:5" ht="36" customHeight="1">
      <c r="A159" s="113" t="s">
        <v>39</v>
      </c>
      <c r="B159" s="114"/>
      <c r="C159" s="115"/>
      <c r="D159" s="2"/>
      <c r="E159" s="8">
        <v>3</v>
      </c>
    </row>
    <row r="160" spans="1:5" ht="36" customHeight="1">
      <c r="A160" s="113" t="s">
        <v>40</v>
      </c>
      <c r="B160" s="114"/>
      <c r="C160" s="115"/>
      <c r="D160" s="2"/>
      <c r="E160" s="8">
        <v>3</v>
      </c>
    </row>
    <row r="161" spans="1:5" ht="36" customHeight="1">
      <c r="A161" s="113" t="s">
        <v>41</v>
      </c>
      <c r="B161" s="114"/>
      <c r="C161" s="115"/>
      <c r="D161" s="2"/>
      <c r="E161" s="8">
        <v>3</v>
      </c>
    </row>
    <row r="162" spans="1:5" ht="36" customHeight="1">
      <c r="A162" s="113" t="s">
        <v>495</v>
      </c>
      <c r="B162" s="114"/>
      <c r="C162" s="115"/>
      <c r="D162" s="2"/>
      <c r="E162" s="8">
        <v>3</v>
      </c>
    </row>
    <row r="163" spans="1:5" ht="36" customHeight="1">
      <c r="A163" s="150" t="s">
        <v>167</v>
      </c>
      <c r="B163" s="150"/>
      <c r="C163" s="150"/>
      <c r="D163" s="39">
        <f>SUM(D149:D162)</f>
        <v>0</v>
      </c>
      <c r="E163" s="9">
        <f>SUM(E149:E162)</f>
        <v>36</v>
      </c>
    </row>
    <row r="164" spans="1:5" ht="36" customHeight="1" thickBot="1">
      <c r="A164" s="45" t="s">
        <v>106</v>
      </c>
      <c r="B164" s="151" t="s">
        <v>131</v>
      </c>
      <c r="C164" s="151"/>
      <c r="D164" s="151"/>
    </row>
    <row r="165" spans="1:5" ht="36" customHeight="1">
      <c r="A165" s="278" t="s">
        <v>168</v>
      </c>
      <c r="B165" s="279"/>
      <c r="C165" s="41" t="s">
        <v>152</v>
      </c>
      <c r="D165" s="42" t="s">
        <v>153</v>
      </c>
    </row>
    <row r="166" spans="1:5" ht="36" customHeight="1" thickBot="1">
      <c r="A166" s="139"/>
      <c r="B166" s="140"/>
      <c r="C166" s="43">
        <f>D163</f>
        <v>0</v>
      </c>
      <c r="D166" s="44">
        <f>C166/36*100</f>
        <v>0</v>
      </c>
    </row>
    <row r="167" spans="1:5" ht="36" customHeight="1">
      <c r="A167" s="275"/>
      <c r="B167" s="276"/>
      <c r="C167" s="276"/>
      <c r="D167" s="277"/>
    </row>
    <row r="168" spans="1:5" ht="36" customHeight="1">
      <c r="A168" s="131" t="s">
        <v>162</v>
      </c>
      <c r="B168" s="132"/>
      <c r="C168" s="132"/>
      <c r="D168" s="147"/>
    </row>
    <row r="169" spans="1:5" ht="36" customHeight="1">
      <c r="A169" s="129" t="s">
        <v>395</v>
      </c>
      <c r="B169" s="130"/>
      <c r="C169" s="130"/>
      <c r="D169" s="33" t="s">
        <v>8</v>
      </c>
    </row>
    <row r="170" spans="1:5" ht="36" customHeight="1">
      <c r="A170" s="129" t="s">
        <v>164</v>
      </c>
      <c r="B170" s="130"/>
      <c r="C170" s="130"/>
      <c r="D170" s="34" t="s">
        <v>3</v>
      </c>
    </row>
    <row r="171" spans="1:5" ht="36" customHeight="1">
      <c r="A171" s="131" t="s">
        <v>42</v>
      </c>
      <c r="B171" s="132"/>
      <c r="C171" s="132"/>
      <c r="D171" s="79"/>
      <c r="E171" s="5">
        <v>3</v>
      </c>
    </row>
    <row r="172" spans="1:5" ht="36" customHeight="1">
      <c r="A172" s="131" t="s">
        <v>43</v>
      </c>
      <c r="B172" s="132"/>
      <c r="C172" s="132"/>
      <c r="D172" s="79"/>
      <c r="E172" s="5">
        <v>3</v>
      </c>
    </row>
    <row r="173" spans="1:5" ht="36" customHeight="1">
      <c r="A173" s="131" t="s">
        <v>44</v>
      </c>
      <c r="B173" s="132"/>
      <c r="C173" s="132"/>
      <c r="D173" s="79"/>
      <c r="E173" s="5">
        <v>3</v>
      </c>
    </row>
    <row r="174" spans="1:5" ht="36" customHeight="1">
      <c r="A174" s="141" t="s">
        <v>45</v>
      </c>
      <c r="B174" s="142"/>
      <c r="C174" s="142"/>
      <c r="D174" s="79"/>
      <c r="E174" s="5">
        <v>3</v>
      </c>
    </row>
    <row r="175" spans="1:5" ht="36" customHeight="1">
      <c r="A175" s="131" t="s">
        <v>46</v>
      </c>
      <c r="B175" s="132"/>
      <c r="C175" s="132"/>
      <c r="D175" s="79"/>
      <c r="E175" s="5">
        <v>3</v>
      </c>
    </row>
    <row r="176" spans="1:5" ht="36" customHeight="1">
      <c r="A176" s="131" t="s">
        <v>47</v>
      </c>
      <c r="B176" s="132"/>
      <c r="C176" s="132"/>
      <c r="D176" s="79"/>
      <c r="E176" s="5">
        <v>3</v>
      </c>
    </row>
    <row r="177" spans="1:5" ht="36" customHeight="1">
      <c r="A177" s="131" t="s">
        <v>48</v>
      </c>
      <c r="B177" s="132"/>
      <c r="C177" s="132"/>
      <c r="D177" s="79"/>
      <c r="E177" s="5">
        <v>3</v>
      </c>
    </row>
    <row r="178" spans="1:5" ht="36" customHeight="1">
      <c r="A178" s="131" t="s">
        <v>49</v>
      </c>
      <c r="B178" s="132"/>
      <c r="C178" s="132"/>
      <c r="D178" s="79"/>
      <c r="E178" s="5">
        <v>3</v>
      </c>
    </row>
    <row r="179" spans="1:5" ht="36" customHeight="1">
      <c r="A179" s="129" t="s">
        <v>150</v>
      </c>
      <c r="B179" s="130"/>
      <c r="C179" s="130"/>
      <c r="D179" s="34" t="s">
        <v>3</v>
      </c>
    </row>
    <row r="180" spans="1:5" ht="36" customHeight="1">
      <c r="A180" s="131" t="s">
        <v>50</v>
      </c>
      <c r="B180" s="132"/>
      <c r="C180" s="132"/>
      <c r="D180" s="2"/>
      <c r="E180" s="5">
        <v>3</v>
      </c>
    </row>
    <row r="181" spans="1:5" ht="36" customHeight="1">
      <c r="A181" s="131" t="s">
        <v>51</v>
      </c>
      <c r="B181" s="132"/>
      <c r="C181" s="132"/>
      <c r="D181" s="2"/>
      <c r="E181" s="5">
        <v>3</v>
      </c>
    </row>
    <row r="182" spans="1:5" ht="36" customHeight="1">
      <c r="A182" s="131" t="s">
        <v>52</v>
      </c>
      <c r="B182" s="132"/>
      <c r="C182" s="132"/>
      <c r="D182" s="2"/>
      <c r="E182" s="5">
        <v>3</v>
      </c>
    </row>
    <row r="183" spans="1:5" ht="36" customHeight="1">
      <c r="A183" s="141" t="s">
        <v>53</v>
      </c>
      <c r="B183" s="142"/>
      <c r="C183" s="142"/>
      <c r="D183" s="2"/>
      <c r="E183" s="5">
        <v>3</v>
      </c>
    </row>
    <row r="184" spans="1:5" ht="36" customHeight="1">
      <c r="A184" s="131" t="s">
        <v>54</v>
      </c>
      <c r="B184" s="132"/>
      <c r="C184" s="132"/>
      <c r="D184" s="2"/>
      <c r="E184" s="5">
        <v>3</v>
      </c>
    </row>
    <row r="185" spans="1:5" ht="36" customHeight="1">
      <c r="A185" s="131" t="s">
        <v>55</v>
      </c>
      <c r="B185" s="132"/>
      <c r="C185" s="132"/>
      <c r="D185" s="2"/>
      <c r="E185" s="5">
        <v>3</v>
      </c>
    </row>
    <row r="186" spans="1:5" ht="36" customHeight="1">
      <c r="A186" s="133" t="s">
        <v>382</v>
      </c>
      <c r="B186" s="134"/>
      <c r="C186" s="134"/>
      <c r="D186" s="34" t="s">
        <v>3</v>
      </c>
      <c r="E186" s="5"/>
    </row>
    <row r="187" spans="1:5" ht="36" customHeight="1">
      <c r="A187" s="131" t="s">
        <v>389</v>
      </c>
      <c r="B187" s="132"/>
      <c r="C187" s="132"/>
      <c r="D187" s="2"/>
      <c r="E187" s="5">
        <v>3</v>
      </c>
    </row>
    <row r="188" spans="1:5" ht="36" customHeight="1">
      <c r="A188" s="131" t="s">
        <v>390</v>
      </c>
      <c r="B188" s="132"/>
      <c r="C188" s="132"/>
      <c r="D188" s="2"/>
      <c r="E188" s="5">
        <v>3</v>
      </c>
    </row>
    <row r="189" spans="1:5" ht="36" customHeight="1">
      <c r="A189" s="131" t="s">
        <v>391</v>
      </c>
      <c r="B189" s="132"/>
      <c r="C189" s="132"/>
      <c r="D189" s="2"/>
      <c r="E189" s="5">
        <v>3</v>
      </c>
    </row>
    <row r="190" spans="1:5" ht="36" customHeight="1">
      <c r="A190" s="141" t="s">
        <v>392</v>
      </c>
      <c r="B190" s="142"/>
      <c r="C190" s="142"/>
      <c r="D190" s="2"/>
      <c r="E190" s="5">
        <v>3</v>
      </c>
    </row>
    <row r="191" spans="1:5" ht="36" customHeight="1">
      <c r="A191" s="131" t="s">
        <v>393</v>
      </c>
      <c r="B191" s="132"/>
      <c r="C191" s="132"/>
      <c r="D191" s="2"/>
      <c r="E191" s="5">
        <v>3</v>
      </c>
    </row>
    <row r="192" spans="1:5" ht="36" customHeight="1">
      <c r="A192" s="131" t="s">
        <v>394</v>
      </c>
      <c r="B192" s="132"/>
      <c r="C192" s="132"/>
      <c r="D192" s="2"/>
      <c r="E192" s="5">
        <v>3</v>
      </c>
    </row>
    <row r="193" spans="1:5" ht="36" customHeight="1">
      <c r="A193" s="150" t="s">
        <v>173</v>
      </c>
      <c r="B193" s="150"/>
      <c r="C193" s="150"/>
      <c r="D193" s="39">
        <f>SUM(D171:D192)</f>
        <v>0</v>
      </c>
      <c r="E193" s="5">
        <f>SUM(E171:E192)</f>
        <v>60</v>
      </c>
    </row>
    <row r="194" spans="1:5" ht="73.5" customHeight="1" thickBot="1">
      <c r="A194" s="46" t="s">
        <v>106</v>
      </c>
      <c r="B194" s="151" t="s">
        <v>131</v>
      </c>
      <c r="C194" s="151"/>
      <c r="D194" s="151"/>
      <c r="E194" s="5"/>
    </row>
    <row r="195" spans="1:5" ht="36" customHeight="1">
      <c r="A195" s="137" t="s">
        <v>174</v>
      </c>
      <c r="B195" s="138"/>
      <c r="C195" s="41" t="s">
        <v>152</v>
      </c>
      <c r="D195" s="42" t="s">
        <v>153</v>
      </c>
    </row>
    <row r="196" spans="1:5" ht="36" customHeight="1" thickBot="1">
      <c r="A196" s="139"/>
      <c r="B196" s="140"/>
      <c r="C196" s="43">
        <f>D193</f>
        <v>0</v>
      </c>
      <c r="D196" s="44">
        <f>C196/60*100</f>
        <v>0</v>
      </c>
    </row>
    <row r="197" spans="1:5" ht="36" customHeight="1" thickBot="1">
      <c r="A197" s="198"/>
      <c r="B197" s="182"/>
      <c r="C197" s="182"/>
      <c r="D197" s="183"/>
    </row>
    <row r="198" spans="1:5" ht="36" customHeight="1">
      <c r="A198" s="137" t="s">
        <v>175</v>
      </c>
      <c r="B198" s="138"/>
      <c r="C198" s="41" t="s">
        <v>176</v>
      </c>
      <c r="D198" s="47" t="s">
        <v>177</v>
      </c>
    </row>
    <row r="199" spans="1:5" ht="36" customHeight="1" thickBot="1">
      <c r="A199" s="139"/>
      <c r="B199" s="140"/>
      <c r="C199" s="48">
        <f>C119+C144+C166+C196</f>
        <v>0</v>
      </c>
      <c r="D199" s="49">
        <f>C199/195*100</f>
        <v>0</v>
      </c>
      <c r="E199" s="9">
        <f>E116+E141+E163+E193</f>
        <v>195</v>
      </c>
    </row>
    <row r="200" spans="1:5" ht="36" customHeight="1">
      <c r="A200" s="153"/>
      <c r="B200" s="153"/>
      <c r="C200" s="153"/>
      <c r="D200" s="153"/>
    </row>
    <row r="201" spans="1:5" ht="36" customHeight="1">
      <c r="A201" s="152" t="s">
        <v>416</v>
      </c>
      <c r="B201" s="152"/>
      <c r="C201" s="152"/>
      <c r="D201" s="152"/>
    </row>
    <row r="202" spans="1:5" ht="36" customHeight="1">
      <c r="A202" s="131" t="s">
        <v>178</v>
      </c>
      <c r="B202" s="132"/>
      <c r="C202" s="132"/>
      <c r="D202" s="147"/>
    </row>
    <row r="203" spans="1:5" ht="36" customHeight="1">
      <c r="A203" s="129" t="s">
        <v>407</v>
      </c>
      <c r="B203" s="130"/>
      <c r="C203" s="130"/>
      <c r="D203" s="33" t="s">
        <v>8</v>
      </c>
    </row>
    <row r="204" spans="1:5" ht="36" customHeight="1">
      <c r="A204" s="129" t="s">
        <v>164</v>
      </c>
      <c r="B204" s="130"/>
      <c r="C204" s="130"/>
      <c r="D204" s="34" t="s">
        <v>3</v>
      </c>
    </row>
    <row r="205" spans="1:5" ht="36" customHeight="1">
      <c r="A205" s="131" t="s">
        <v>56</v>
      </c>
      <c r="B205" s="132"/>
      <c r="C205" s="132"/>
      <c r="D205" s="80"/>
      <c r="E205" s="8">
        <v>3</v>
      </c>
    </row>
    <row r="206" spans="1:5" ht="36" customHeight="1">
      <c r="A206" s="131" t="s">
        <v>57</v>
      </c>
      <c r="B206" s="132"/>
      <c r="C206" s="132"/>
      <c r="D206" s="80"/>
      <c r="E206" s="8">
        <v>3</v>
      </c>
    </row>
    <row r="207" spans="1:5" ht="36" customHeight="1">
      <c r="A207" s="131" t="s">
        <v>58</v>
      </c>
      <c r="B207" s="132"/>
      <c r="C207" s="132"/>
      <c r="D207" s="80"/>
      <c r="E207" s="8">
        <v>3</v>
      </c>
    </row>
    <row r="208" spans="1:5" ht="36" customHeight="1">
      <c r="A208" s="141" t="s">
        <v>59</v>
      </c>
      <c r="B208" s="142"/>
      <c r="C208" s="142"/>
      <c r="D208" s="80"/>
      <c r="E208" s="8">
        <v>3</v>
      </c>
    </row>
    <row r="209" spans="1:5" ht="36" customHeight="1">
      <c r="A209" s="129" t="s">
        <v>150</v>
      </c>
      <c r="B209" s="130"/>
      <c r="C209" s="130"/>
      <c r="D209" s="34" t="s">
        <v>3</v>
      </c>
    </row>
    <row r="210" spans="1:5" ht="36" customHeight="1">
      <c r="A210" s="131" t="s">
        <v>60</v>
      </c>
      <c r="B210" s="132"/>
      <c r="C210" s="132"/>
      <c r="D210" s="2"/>
      <c r="E210" s="8">
        <v>3</v>
      </c>
    </row>
    <row r="211" spans="1:5" ht="36" customHeight="1">
      <c r="A211" s="131" t="s">
        <v>61</v>
      </c>
      <c r="B211" s="132"/>
      <c r="C211" s="132"/>
      <c r="D211" s="2"/>
      <c r="E211" s="8">
        <v>3</v>
      </c>
    </row>
    <row r="212" spans="1:5" ht="36" customHeight="1">
      <c r="A212" s="133" t="s">
        <v>382</v>
      </c>
      <c r="B212" s="134"/>
      <c r="C212" s="134"/>
      <c r="D212" s="34" t="s">
        <v>3</v>
      </c>
      <c r="E212" s="8"/>
    </row>
    <row r="213" spans="1:5" ht="36" customHeight="1">
      <c r="A213" s="135" t="s">
        <v>397</v>
      </c>
      <c r="B213" s="136"/>
      <c r="C213" s="136"/>
      <c r="D213" s="2"/>
      <c r="E213" s="8">
        <v>3</v>
      </c>
    </row>
    <row r="214" spans="1:5" ht="36" customHeight="1">
      <c r="A214" s="135" t="s">
        <v>398</v>
      </c>
      <c r="B214" s="136"/>
      <c r="C214" s="136"/>
      <c r="D214" s="2"/>
      <c r="E214" s="8">
        <v>3</v>
      </c>
    </row>
    <row r="215" spans="1:5" ht="36" customHeight="1">
      <c r="A215" s="135" t="s">
        <v>399</v>
      </c>
      <c r="B215" s="136"/>
      <c r="C215" s="136"/>
      <c r="D215" s="2"/>
      <c r="E215" s="8">
        <v>3</v>
      </c>
    </row>
    <row r="216" spans="1:5" ht="36" customHeight="1">
      <c r="A216" s="143" t="s">
        <v>400</v>
      </c>
      <c r="B216" s="144"/>
      <c r="C216" s="144"/>
      <c r="D216" s="2"/>
      <c r="E216" s="8">
        <v>3</v>
      </c>
    </row>
    <row r="217" spans="1:5" ht="36" customHeight="1">
      <c r="A217" s="150" t="s">
        <v>181</v>
      </c>
      <c r="B217" s="150"/>
      <c r="C217" s="150"/>
      <c r="D217" s="39">
        <f>SUM(D205:D216)</f>
        <v>0</v>
      </c>
      <c r="E217" s="9">
        <f>SUM(E205:E216)</f>
        <v>30</v>
      </c>
    </row>
    <row r="218" spans="1:5" ht="36" customHeight="1" thickBot="1">
      <c r="A218" s="50" t="s">
        <v>106</v>
      </c>
      <c r="B218" s="151" t="s">
        <v>131</v>
      </c>
      <c r="C218" s="151"/>
      <c r="D218" s="151"/>
    </row>
    <row r="219" spans="1:5" ht="36" customHeight="1">
      <c r="A219" s="137" t="s">
        <v>182</v>
      </c>
      <c r="B219" s="138"/>
      <c r="C219" s="41" t="s">
        <v>152</v>
      </c>
      <c r="D219" s="42" t="s">
        <v>153</v>
      </c>
    </row>
    <row r="220" spans="1:5" ht="36" customHeight="1" thickBot="1">
      <c r="A220" s="139"/>
      <c r="B220" s="140"/>
      <c r="C220" s="51">
        <f>D217</f>
        <v>0</v>
      </c>
      <c r="D220" s="44">
        <f>C220/30*100</f>
        <v>0</v>
      </c>
    </row>
    <row r="221" spans="1:5" ht="36" customHeight="1">
      <c r="A221" s="157"/>
      <c r="B221" s="158"/>
      <c r="C221" s="158"/>
      <c r="D221" s="159"/>
    </row>
    <row r="222" spans="1:5" ht="36" customHeight="1">
      <c r="A222" s="113" t="s">
        <v>179</v>
      </c>
      <c r="B222" s="114"/>
      <c r="C222" s="114"/>
      <c r="D222" s="160"/>
    </row>
    <row r="223" spans="1:5" ht="36" customHeight="1">
      <c r="A223" s="126" t="s">
        <v>406</v>
      </c>
      <c r="B223" s="127"/>
      <c r="C223" s="128"/>
      <c r="D223" s="33" t="s">
        <v>8</v>
      </c>
    </row>
    <row r="224" spans="1:5" ht="36" customHeight="1">
      <c r="A224" s="129" t="s">
        <v>185</v>
      </c>
      <c r="B224" s="130"/>
      <c r="C224" s="130"/>
      <c r="D224" s="34" t="s">
        <v>3</v>
      </c>
    </row>
    <row r="225" spans="1:5" ht="36" customHeight="1">
      <c r="A225" s="113" t="s">
        <v>62</v>
      </c>
      <c r="B225" s="114"/>
      <c r="C225" s="115"/>
      <c r="D225" s="81"/>
      <c r="E225" s="8">
        <v>3</v>
      </c>
    </row>
    <row r="226" spans="1:5" ht="36" customHeight="1">
      <c r="A226" s="113" t="s">
        <v>63</v>
      </c>
      <c r="B226" s="114"/>
      <c r="C226" s="115"/>
      <c r="D226" s="81"/>
      <c r="E226" s="8">
        <v>3</v>
      </c>
    </row>
    <row r="227" spans="1:5" ht="36" customHeight="1">
      <c r="A227" s="113" t="s">
        <v>64</v>
      </c>
      <c r="B227" s="114"/>
      <c r="C227" s="115"/>
      <c r="D227" s="81"/>
      <c r="E227" s="8">
        <v>3</v>
      </c>
    </row>
    <row r="228" spans="1:5" ht="36" customHeight="1">
      <c r="A228" s="126" t="s">
        <v>150</v>
      </c>
      <c r="B228" s="127"/>
      <c r="C228" s="128"/>
      <c r="D228" s="34" t="s">
        <v>3</v>
      </c>
    </row>
    <row r="229" spans="1:5" ht="36" customHeight="1">
      <c r="A229" s="113" t="s">
        <v>65</v>
      </c>
      <c r="B229" s="114"/>
      <c r="C229" s="115"/>
      <c r="D229" s="82"/>
      <c r="E229" s="8">
        <v>3</v>
      </c>
    </row>
    <row r="230" spans="1:5" ht="36" customHeight="1">
      <c r="A230" s="113" t="s">
        <v>66</v>
      </c>
      <c r="B230" s="114"/>
      <c r="C230" s="115"/>
      <c r="D230" s="82"/>
      <c r="E230" s="8">
        <v>3</v>
      </c>
    </row>
    <row r="231" spans="1:5" ht="36" customHeight="1">
      <c r="A231" s="113" t="s">
        <v>67</v>
      </c>
      <c r="B231" s="114"/>
      <c r="C231" s="115"/>
      <c r="D231" s="82"/>
      <c r="E231" s="8">
        <v>3</v>
      </c>
    </row>
    <row r="232" spans="1:5" ht="36" customHeight="1">
      <c r="A232" s="116" t="s">
        <v>382</v>
      </c>
      <c r="B232" s="117"/>
      <c r="C232" s="118"/>
      <c r="D232" s="34" t="s">
        <v>3</v>
      </c>
      <c r="E232" s="8"/>
    </row>
    <row r="233" spans="1:5" ht="36" customHeight="1">
      <c r="A233" s="123" t="s">
        <v>401</v>
      </c>
      <c r="B233" s="124"/>
      <c r="C233" s="125"/>
      <c r="D233" s="82"/>
      <c r="E233" s="8">
        <v>3</v>
      </c>
    </row>
    <row r="234" spans="1:5" ht="36" customHeight="1">
      <c r="A234" s="123" t="s">
        <v>402</v>
      </c>
      <c r="B234" s="124"/>
      <c r="C234" s="125"/>
      <c r="D234" s="82"/>
      <c r="E234" s="8">
        <v>3</v>
      </c>
    </row>
    <row r="235" spans="1:5" ht="36" customHeight="1">
      <c r="A235" s="123" t="s">
        <v>403</v>
      </c>
      <c r="B235" s="124"/>
      <c r="C235" s="125"/>
      <c r="D235" s="82"/>
      <c r="E235" s="8">
        <v>3</v>
      </c>
    </row>
    <row r="236" spans="1:5" ht="36" customHeight="1">
      <c r="A236" s="123" t="s">
        <v>404</v>
      </c>
      <c r="B236" s="124"/>
      <c r="C236" s="125"/>
      <c r="D236" s="82"/>
      <c r="E236" s="8">
        <v>3</v>
      </c>
    </row>
    <row r="237" spans="1:5" ht="36" customHeight="1">
      <c r="A237" s="123" t="s">
        <v>405</v>
      </c>
      <c r="B237" s="124"/>
      <c r="C237" s="125"/>
      <c r="D237" s="82"/>
      <c r="E237" s="8">
        <v>3</v>
      </c>
    </row>
    <row r="238" spans="1:5" ht="36" customHeight="1">
      <c r="A238" s="150" t="s">
        <v>183</v>
      </c>
      <c r="B238" s="150"/>
      <c r="C238" s="150"/>
      <c r="D238" s="39">
        <f>SUM(D225:D237)</f>
        <v>0</v>
      </c>
      <c r="E238" s="9">
        <f>SUM(E225:E237)</f>
        <v>33</v>
      </c>
    </row>
    <row r="239" spans="1:5" ht="36" customHeight="1" thickBot="1">
      <c r="A239" s="46" t="s">
        <v>106</v>
      </c>
      <c r="B239" s="151" t="s">
        <v>131</v>
      </c>
      <c r="C239" s="151"/>
      <c r="D239" s="151"/>
    </row>
    <row r="240" spans="1:5" ht="36" customHeight="1">
      <c r="A240" s="137" t="s">
        <v>184</v>
      </c>
      <c r="B240" s="138"/>
      <c r="C240" s="41" t="s">
        <v>152</v>
      </c>
      <c r="D240" s="42" t="s">
        <v>153</v>
      </c>
    </row>
    <row r="241" spans="1:5" ht="36" customHeight="1" thickBot="1">
      <c r="A241" s="139"/>
      <c r="B241" s="140"/>
      <c r="C241" s="52">
        <f>D238</f>
        <v>0</v>
      </c>
      <c r="D241" s="53">
        <f>C241/33*100</f>
        <v>0</v>
      </c>
    </row>
    <row r="242" spans="1:5" ht="36" customHeight="1">
      <c r="A242" s="154"/>
      <c r="B242" s="155"/>
      <c r="C242" s="155"/>
      <c r="D242" s="156"/>
    </row>
    <row r="243" spans="1:5" ht="36" customHeight="1">
      <c r="A243" s="131" t="s">
        <v>163</v>
      </c>
      <c r="B243" s="132"/>
      <c r="C243" s="132"/>
      <c r="D243" s="147"/>
    </row>
    <row r="244" spans="1:5" ht="36" customHeight="1">
      <c r="A244" s="129" t="s">
        <v>412</v>
      </c>
      <c r="B244" s="130"/>
      <c r="C244" s="130"/>
      <c r="D244" s="33" t="s">
        <v>8</v>
      </c>
    </row>
    <row r="245" spans="1:5" ht="36" customHeight="1">
      <c r="A245" s="129" t="s">
        <v>149</v>
      </c>
      <c r="B245" s="130"/>
      <c r="C245" s="130"/>
      <c r="D245" s="34" t="s">
        <v>3</v>
      </c>
    </row>
    <row r="246" spans="1:5" ht="36" customHeight="1">
      <c r="A246" s="113" t="s">
        <v>68</v>
      </c>
      <c r="B246" s="114"/>
      <c r="C246" s="115"/>
      <c r="D246" s="79"/>
      <c r="E246" s="8">
        <v>3</v>
      </c>
    </row>
    <row r="247" spans="1:5" ht="36" customHeight="1">
      <c r="A247" s="113" t="s">
        <v>69</v>
      </c>
      <c r="B247" s="114"/>
      <c r="C247" s="115"/>
      <c r="D247" s="79"/>
      <c r="E247" s="8">
        <v>3</v>
      </c>
    </row>
    <row r="248" spans="1:5" ht="36" customHeight="1">
      <c r="A248" s="113" t="s">
        <v>70</v>
      </c>
      <c r="B248" s="114"/>
      <c r="C248" s="115"/>
      <c r="D248" s="79"/>
      <c r="E248" s="8">
        <v>3</v>
      </c>
    </row>
    <row r="249" spans="1:5" ht="36" customHeight="1">
      <c r="A249" s="113" t="s">
        <v>71</v>
      </c>
      <c r="B249" s="114"/>
      <c r="C249" s="115"/>
      <c r="D249" s="79"/>
      <c r="E249" s="8">
        <v>3</v>
      </c>
    </row>
    <row r="250" spans="1:5" ht="36" customHeight="1">
      <c r="A250" s="113" t="s">
        <v>72</v>
      </c>
      <c r="B250" s="114"/>
      <c r="C250" s="115"/>
      <c r="D250" s="79"/>
      <c r="E250" s="8">
        <v>3</v>
      </c>
    </row>
    <row r="251" spans="1:5" ht="36" customHeight="1">
      <c r="A251" s="113" t="s">
        <v>73</v>
      </c>
      <c r="B251" s="114"/>
      <c r="C251" s="115"/>
      <c r="D251" s="79"/>
      <c r="E251" s="8">
        <v>3</v>
      </c>
    </row>
    <row r="252" spans="1:5" ht="36" customHeight="1">
      <c r="A252" s="113" t="s">
        <v>74</v>
      </c>
      <c r="B252" s="114"/>
      <c r="C252" s="115"/>
      <c r="D252" s="79"/>
      <c r="E252" s="8">
        <v>3</v>
      </c>
    </row>
    <row r="253" spans="1:5" ht="36" customHeight="1">
      <c r="A253" s="113" t="s">
        <v>75</v>
      </c>
      <c r="B253" s="114"/>
      <c r="C253" s="115"/>
      <c r="D253" s="79"/>
      <c r="E253" s="8">
        <v>3</v>
      </c>
    </row>
    <row r="254" spans="1:5" ht="36" customHeight="1">
      <c r="A254" s="113" t="s">
        <v>76</v>
      </c>
      <c r="B254" s="114"/>
      <c r="C254" s="115"/>
      <c r="D254" s="79"/>
      <c r="E254" s="8">
        <v>3</v>
      </c>
    </row>
    <row r="255" spans="1:5" ht="36" customHeight="1">
      <c r="A255" s="126" t="s">
        <v>150</v>
      </c>
      <c r="B255" s="127"/>
      <c r="C255" s="128"/>
      <c r="D255" s="34" t="s">
        <v>3</v>
      </c>
    </row>
    <row r="256" spans="1:5" ht="36" customHeight="1">
      <c r="A256" s="119" t="s">
        <v>496</v>
      </c>
      <c r="B256" s="120"/>
      <c r="C256" s="121"/>
      <c r="D256" s="2"/>
      <c r="E256" s="8">
        <v>3</v>
      </c>
    </row>
    <row r="257" spans="1:5" ht="36" customHeight="1">
      <c r="A257" s="113" t="s">
        <v>77</v>
      </c>
      <c r="B257" s="114"/>
      <c r="C257" s="115"/>
      <c r="D257" s="2"/>
      <c r="E257" s="8">
        <v>3</v>
      </c>
    </row>
    <row r="258" spans="1:5" ht="36" customHeight="1">
      <c r="A258" s="113" t="s">
        <v>78</v>
      </c>
      <c r="B258" s="114"/>
      <c r="C258" s="115"/>
      <c r="D258" s="2"/>
      <c r="E258" s="8">
        <v>3</v>
      </c>
    </row>
    <row r="259" spans="1:5" ht="36" customHeight="1">
      <c r="A259" s="113" t="s">
        <v>79</v>
      </c>
      <c r="B259" s="114"/>
      <c r="C259" s="115"/>
      <c r="D259" s="2"/>
      <c r="E259" s="8">
        <v>3</v>
      </c>
    </row>
    <row r="260" spans="1:5" ht="36" customHeight="1">
      <c r="A260" s="113" t="s">
        <v>80</v>
      </c>
      <c r="B260" s="114"/>
      <c r="C260" s="115"/>
      <c r="D260" s="2"/>
      <c r="E260" s="8">
        <v>3</v>
      </c>
    </row>
    <row r="261" spans="1:5" ht="36" customHeight="1">
      <c r="A261" s="113" t="s">
        <v>81</v>
      </c>
      <c r="B261" s="114"/>
      <c r="C261" s="115"/>
      <c r="D261" s="2"/>
      <c r="E261" s="8">
        <v>3</v>
      </c>
    </row>
    <row r="262" spans="1:5" ht="36" customHeight="1">
      <c r="A262" s="113" t="s">
        <v>82</v>
      </c>
      <c r="B262" s="114"/>
      <c r="C262" s="115"/>
      <c r="D262" s="2"/>
      <c r="E262" s="8">
        <v>3</v>
      </c>
    </row>
    <row r="263" spans="1:5" ht="36" customHeight="1">
      <c r="A263" s="113" t="s">
        <v>83</v>
      </c>
      <c r="B263" s="114"/>
      <c r="C263" s="115"/>
      <c r="D263" s="2"/>
      <c r="E263" s="8">
        <v>3</v>
      </c>
    </row>
    <row r="264" spans="1:5" ht="36" customHeight="1">
      <c r="A264" s="113" t="s">
        <v>84</v>
      </c>
      <c r="B264" s="114"/>
      <c r="C264" s="115"/>
      <c r="D264" s="2"/>
      <c r="E264" s="8">
        <v>3</v>
      </c>
    </row>
    <row r="265" spans="1:5" ht="36" customHeight="1">
      <c r="A265" s="116" t="s">
        <v>382</v>
      </c>
      <c r="B265" s="117"/>
      <c r="C265" s="118"/>
      <c r="D265" s="34" t="s">
        <v>3</v>
      </c>
      <c r="E265" s="8"/>
    </row>
    <row r="266" spans="1:5" ht="36" customHeight="1">
      <c r="A266" s="123" t="s">
        <v>409</v>
      </c>
      <c r="B266" s="124"/>
      <c r="C266" s="125"/>
      <c r="D266" s="2"/>
      <c r="E266" s="8">
        <v>3</v>
      </c>
    </row>
    <row r="267" spans="1:5" ht="36" customHeight="1">
      <c r="A267" s="123" t="s">
        <v>410</v>
      </c>
      <c r="B267" s="124"/>
      <c r="C267" s="125"/>
      <c r="D267" s="2"/>
      <c r="E267" s="8">
        <v>3</v>
      </c>
    </row>
    <row r="268" spans="1:5" ht="36" customHeight="1">
      <c r="A268" s="123" t="s">
        <v>411</v>
      </c>
      <c r="B268" s="124"/>
      <c r="C268" s="125"/>
      <c r="D268" s="2"/>
      <c r="E268" s="8">
        <v>3</v>
      </c>
    </row>
    <row r="269" spans="1:5" ht="36" customHeight="1">
      <c r="A269" s="150" t="s">
        <v>186</v>
      </c>
      <c r="B269" s="150"/>
      <c r="C269" s="150"/>
      <c r="D269" s="39">
        <f>SUM(D246:D268)</f>
        <v>0</v>
      </c>
      <c r="E269" s="9">
        <f>SUM(E246:E268)</f>
        <v>63</v>
      </c>
    </row>
    <row r="270" spans="1:5" ht="36" customHeight="1" thickBot="1">
      <c r="A270" s="40" t="s">
        <v>106</v>
      </c>
      <c r="B270" s="151" t="s">
        <v>131</v>
      </c>
      <c r="C270" s="151"/>
      <c r="D270" s="151"/>
    </row>
    <row r="271" spans="1:5" ht="36" customHeight="1">
      <c r="A271" s="137" t="s">
        <v>187</v>
      </c>
      <c r="B271" s="138"/>
      <c r="C271" s="41" t="s">
        <v>152</v>
      </c>
      <c r="D271" s="42" t="s">
        <v>153</v>
      </c>
    </row>
    <row r="272" spans="1:5" ht="36" customHeight="1" thickBot="1">
      <c r="A272" s="139"/>
      <c r="B272" s="140"/>
      <c r="C272" s="43">
        <f>D269</f>
        <v>0</v>
      </c>
      <c r="D272" s="44">
        <f>C272/63*100</f>
        <v>0</v>
      </c>
    </row>
    <row r="273" spans="1:5" ht="36" customHeight="1">
      <c r="A273" s="275"/>
      <c r="B273" s="276"/>
      <c r="C273" s="276"/>
      <c r="D273" s="277"/>
    </row>
    <row r="274" spans="1:5" ht="36" customHeight="1">
      <c r="A274" s="131" t="s">
        <v>180</v>
      </c>
      <c r="B274" s="132"/>
      <c r="C274" s="132"/>
      <c r="D274" s="147"/>
    </row>
    <row r="275" spans="1:5" ht="36" customHeight="1">
      <c r="A275" s="129" t="s">
        <v>415</v>
      </c>
      <c r="B275" s="130"/>
      <c r="C275" s="130"/>
      <c r="D275" s="33" t="s">
        <v>8</v>
      </c>
    </row>
    <row r="276" spans="1:5" ht="36" customHeight="1">
      <c r="A276" s="129" t="s">
        <v>164</v>
      </c>
      <c r="B276" s="130"/>
      <c r="C276" s="130"/>
      <c r="D276" s="34" t="s">
        <v>3</v>
      </c>
    </row>
    <row r="277" spans="1:5" ht="36" customHeight="1">
      <c r="A277" s="113" t="s">
        <v>85</v>
      </c>
      <c r="B277" s="114"/>
      <c r="C277" s="115"/>
      <c r="D277" s="79"/>
      <c r="E277" s="8">
        <v>3</v>
      </c>
    </row>
    <row r="278" spans="1:5" ht="36" customHeight="1">
      <c r="A278" s="113" t="s">
        <v>86</v>
      </c>
      <c r="B278" s="114"/>
      <c r="C278" s="115"/>
      <c r="D278" s="79"/>
      <c r="E278" s="8">
        <v>3</v>
      </c>
    </row>
    <row r="279" spans="1:5" ht="36" customHeight="1">
      <c r="A279" s="113" t="s">
        <v>87</v>
      </c>
      <c r="B279" s="114"/>
      <c r="C279" s="115"/>
      <c r="D279" s="79"/>
      <c r="E279" s="8">
        <v>3</v>
      </c>
    </row>
    <row r="280" spans="1:5" ht="36" customHeight="1">
      <c r="A280" s="113" t="s">
        <v>88</v>
      </c>
      <c r="B280" s="114"/>
      <c r="C280" s="115"/>
      <c r="D280" s="79"/>
      <c r="E280" s="8">
        <v>3</v>
      </c>
    </row>
    <row r="281" spans="1:5" ht="36" customHeight="1">
      <c r="A281" s="113" t="s">
        <v>89</v>
      </c>
      <c r="B281" s="114"/>
      <c r="C281" s="115"/>
      <c r="D281" s="79"/>
      <c r="E281" s="8">
        <v>3</v>
      </c>
    </row>
    <row r="282" spans="1:5" ht="36" customHeight="1">
      <c r="A282" s="113" t="s">
        <v>90</v>
      </c>
      <c r="B282" s="114"/>
      <c r="C282" s="115"/>
      <c r="D282" s="79"/>
      <c r="E282" s="8">
        <v>3</v>
      </c>
    </row>
    <row r="283" spans="1:5" ht="36" customHeight="1">
      <c r="A283" s="113" t="s">
        <v>91</v>
      </c>
      <c r="B283" s="114"/>
      <c r="C283" s="115"/>
      <c r="D283" s="79"/>
      <c r="E283" s="8">
        <v>3</v>
      </c>
    </row>
    <row r="284" spans="1:5" ht="36" customHeight="1">
      <c r="A284" s="113" t="s">
        <v>92</v>
      </c>
      <c r="B284" s="114"/>
      <c r="C284" s="115"/>
      <c r="D284" s="79"/>
      <c r="E284" s="8">
        <v>3</v>
      </c>
    </row>
    <row r="285" spans="1:5" ht="36" customHeight="1">
      <c r="A285" s="113" t="s">
        <v>93</v>
      </c>
      <c r="B285" s="114"/>
      <c r="C285" s="115"/>
      <c r="D285" s="79"/>
      <c r="E285" s="8">
        <v>3</v>
      </c>
    </row>
    <row r="286" spans="1:5" ht="36" customHeight="1">
      <c r="A286" s="113" t="s">
        <v>100</v>
      </c>
      <c r="B286" s="114"/>
      <c r="C286" s="115"/>
      <c r="D286" s="79"/>
      <c r="E286" s="8">
        <v>3</v>
      </c>
    </row>
    <row r="287" spans="1:5" ht="36" customHeight="1">
      <c r="A287" s="113" t="s">
        <v>101</v>
      </c>
      <c r="B287" s="114"/>
      <c r="C287" s="115"/>
      <c r="D287" s="79"/>
      <c r="E287" s="8">
        <v>3</v>
      </c>
    </row>
    <row r="288" spans="1:5" ht="36" customHeight="1">
      <c r="A288" s="113" t="s">
        <v>102</v>
      </c>
      <c r="B288" s="114"/>
      <c r="C288" s="115"/>
      <c r="D288" s="79"/>
      <c r="E288" s="8">
        <v>3</v>
      </c>
    </row>
    <row r="289" spans="1:5" ht="36" customHeight="1">
      <c r="A289" s="113" t="s">
        <v>103</v>
      </c>
      <c r="B289" s="114"/>
      <c r="C289" s="115"/>
      <c r="D289" s="79"/>
      <c r="E289" s="8">
        <v>3</v>
      </c>
    </row>
    <row r="290" spans="1:5" ht="36" customHeight="1">
      <c r="A290" s="126" t="s">
        <v>150</v>
      </c>
      <c r="B290" s="127"/>
      <c r="C290" s="128"/>
      <c r="D290" s="34" t="s">
        <v>3</v>
      </c>
    </row>
    <row r="291" spans="1:5" ht="36" customHeight="1">
      <c r="A291" s="113" t="s">
        <v>94</v>
      </c>
      <c r="B291" s="114"/>
      <c r="C291" s="115"/>
      <c r="D291" s="2"/>
      <c r="E291" s="8">
        <v>3</v>
      </c>
    </row>
    <row r="292" spans="1:5" ht="36" customHeight="1">
      <c r="A292" s="113" t="s">
        <v>95</v>
      </c>
      <c r="B292" s="114"/>
      <c r="C292" s="115"/>
      <c r="D292" s="2"/>
      <c r="E292" s="8">
        <v>3</v>
      </c>
    </row>
    <row r="293" spans="1:5" ht="36" customHeight="1">
      <c r="A293" s="113" t="s">
        <v>96</v>
      </c>
      <c r="B293" s="114"/>
      <c r="C293" s="115"/>
      <c r="D293" s="2"/>
      <c r="E293" s="8">
        <v>3</v>
      </c>
    </row>
    <row r="294" spans="1:5" ht="36" customHeight="1">
      <c r="A294" s="113" t="s">
        <v>97</v>
      </c>
      <c r="B294" s="114"/>
      <c r="C294" s="115"/>
      <c r="D294" s="2"/>
      <c r="E294" s="8">
        <v>3</v>
      </c>
    </row>
    <row r="295" spans="1:5" ht="36" customHeight="1">
      <c r="A295" s="113" t="s">
        <v>98</v>
      </c>
      <c r="B295" s="114"/>
      <c r="C295" s="115"/>
      <c r="D295" s="2"/>
      <c r="E295" s="8">
        <v>3</v>
      </c>
    </row>
    <row r="296" spans="1:5" ht="36" customHeight="1">
      <c r="A296" s="113" t="s">
        <v>99</v>
      </c>
      <c r="B296" s="114"/>
      <c r="C296" s="115"/>
      <c r="D296" s="2"/>
      <c r="E296" s="8">
        <v>3</v>
      </c>
    </row>
    <row r="297" spans="1:5" ht="36" customHeight="1">
      <c r="A297" s="116" t="s">
        <v>382</v>
      </c>
      <c r="B297" s="117"/>
      <c r="C297" s="118"/>
      <c r="D297" s="34" t="s">
        <v>3</v>
      </c>
      <c r="E297" s="8"/>
    </row>
    <row r="298" spans="1:5" ht="36" customHeight="1">
      <c r="A298" s="123" t="s">
        <v>413</v>
      </c>
      <c r="B298" s="124"/>
      <c r="C298" s="125"/>
      <c r="D298" s="2"/>
      <c r="E298" s="8">
        <v>3</v>
      </c>
    </row>
    <row r="299" spans="1:5" ht="36" customHeight="1">
      <c r="A299" s="123" t="s">
        <v>414</v>
      </c>
      <c r="B299" s="124"/>
      <c r="C299" s="125"/>
      <c r="D299" s="2"/>
      <c r="E299" s="8">
        <v>3</v>
      </c>
    </row>
    <row r="300" spans="1:5" ht="36" customHeight="1">
      <c r="A300" s="150" t="s">
        <v>188</v>
      </c>
      <c r="B300" s="150"/>
      <c r="C300" s="150"/>
      <c r="D300" s="39">
        <f>SUM(D277:D299)</f>
        <v>0</v>
      </c>
      <c r="E300" s="9">
        <f>SUM(E277:E299)</f>
        <v>63</v>
      </c>
    </row>
    <row r="301" spans="1:5" ht="36" customHeight="1" thickBot="1">
      <c r="A301" s="40" t="s">
        <v>106</v>
      </c>
      <c r="B301" s="151" t="s">
        <v>131</v>
      </c>
      <c r="C301" s="151"/>
      <c r="D301" s="151"/>
    </row>
    <row r="302" spans="1:5" ht="36" customHeight="1">
      <c r="A302" s="137" t="s">
        <v>189</v>
      </c>
      <c r="B302" s="138"/>
      <c r="C302" s="41" t="s">
        <v>152</v>
      </c>
      <c r="D302" s="42" t="s">
        <v>153</v>
      </c>
    </row>
    <row r="303" spans="1:5" ht="36" customHeight="1" thickBot="1">
      <c r="A303" s="139"/>
      <c r="B303" s="140"/>
      <c r="C303" s="52">
        <f>D300</f>
        <v>0</v>
      </c>
      <c r="D303" s="44">
        <f>C303/63*100</f>
        <v>0</v>
      </c>
    </row>
    <row r="304" spans="1:5" ht="36" customHeight="1" thickBot="1">
      <c r="A304" s="198"/>
      <c r="B304" s="182"/>
      <c r="C304" s="182"/>
      <c r="D304" s="183"/>
    </row>
    <row r="305" spans="1:5" ht="36" customHeight="1">
      <c r="A305" s="137" t="s">
        <v>190</v>
      </c>
      <c r="B305" s="138"/>
      <c r="C305" s="41" t="s">
        <v>176</v>
      </c>
      <c r="D305" s="47" t="s">
        <v>177</v>
      </c>
    </row>
    <row r="306" spans="1:5" ht="36" customHeight="1" thickBot="1">
      <c r="A306" s="139"/>
      <c r="B306" s="140"/>
      <c r="C306" s="54">
        <f>C220+C241+C272+C303</f>
        <v>0</v>
      </c>
      <c r="D306" s="49">
        <f>C306/189*100</f>
        <v>0</v>
      </c>
      <c r="E306" s="9">
        <f>E217+E238+E269+E300</f>
        <v>189</v>
      </c>
    </row>
    <row r="307" spans="1:5" ht="36" customHeight="1" thickBot="1">
      <c r="A307" s="198"/>
      <c r="B307" s="182"/>
      <c r="C307" s="182"/>
      <c r="D307" s="183"/>
    </row>
    <row r="308" spans="1:5" ht="36" customHeight="1">
      <c r="A308" s="161" t="s">
        <v>518</v>
      </c>
      <c r="B308" s="161"/>
      <c r="C308" s="161"/>
      <c r="D308" s="161"/>
    </row>
    <row r="309" spans="1:5" ht="57.75" customHeight="1">
      <c r="A309" s="113" t="s">
        <v>456</v>
      </c>
      <c r="B309" s="114"/>
      <c r="C309" s="114"/>
      <c r="D309" s="160"/>
    </row>
    <row r="310" spans="1:5" ht="36" customHeight="1">
      <c r="A310" s="126" t="s">
        <v>388</v>
      </c>
      <c r="B310" s="127"/>
      <c r="C310" s="128"/>
      <c r="D310" s="33" t="s">
        <v>8</v>
      </c>
    </row>
    <row r="311" spans="1:5" ht="36" customHeight="1">
      <c r="A311" s="126" t="s">
        <v>164</v>
      </c>
      <c r="B311" s="127"/>
      <c r="C311" s="128"/>
      <c r="D311" s="34" t="s">
        <v>3</v>
      </c>
    </row>
    <row r="312" spans="1:5" ht="36" customHeight="1">
      <c r="A312" s="119" t="s">
        <v>498</v>
      </c>
      <c r="B312" s="120"/>
      <c r="C312" s="121"/>
      <c r="D312" s="79"/>
      <c r="E312" s="8">
        <v>3</v>
      </c>
    </row>
    <row r="313" spans="1:5" ht="36" customHeight="1">
      <c r="A313" s="119" t="s">
        <v>499</v>
      </c>
      <c r="B313" s="120"/>
      <c r="C313" s="121"/>
      <c r="D313" s="79"/>
      <c r="E313" s="8">
        <v>3</v>
      </c>
    </row>
    <row r="314" spans="1:5" ht="36" customHeight="1">
      <c r="A314" s="119" t="s">
        <v>500</v>
      </c>
      <c r="B314" s="120"/>
      <c r="C314" s="121"/>
      <c r="D314" s="79"/>
      <c r="E314" s="8">
        <v>3</v>
      </c>
    </row>
    <row r="315" spans="1:5" ht="36" customHeight="1">
      <c r="A315" s="166" t="s">
        <v>150</v>
      </c>
      <c r="B315" s="167"/>
      <c r="C315" s="168"/>
      <c r="D315" s="34" t="s">
        <v>3</v>
      </c>
    </row>
    <row r="316" spans="1:5" ht="36" customHeight="1">
      <c r="A316" s="119" t="s">
        <v>501</v>
      </c>
      <c r="B316" s="120"/>
      <c r="C316" s="121"/>
      <c r="D316" s="2"/>
      <c r="E316" s="8">
        <v>3</v>
      </c>
    </row>
    <row r="317" spans="1:5" ht="36" customHeight="1">
      <c r="A317" s="119" t="s">
        <v>502</v>
      </c>
      <c r="B317" s="120"/>
      <c r="C317" s="121"/>
      <c r="D317" s="2"/>
      <c r="E317" s="8">
        <v>3</v>
      </c>
    </row>
    <row r="318" spans="1:5" ht="36" customHeight="1">
      <c r="A318" s="119" t="s">
        <v>503</v>
      </c>
      <c r="B318" s="120"/>
      <c r="C318" s="121"/>
      <c r="D318" s="2"/>
      <c r="E318" s="8">
        <v>3</v>
      </c>
    </row>
    <row r="319" spans="1:5" ht="36" customHeight="1">
      <c r="A319" s="119" t="s">
        <v>504</v>
      </c>
      <c r="B319" s="120"/>
      <c r="C319" s="121"/>
      <c r="D319" s="2"/>
      <c r="E319" s="8">
        <v>3</v>
      </c>
    </row>
    <row r="320" spans="1:5" ht="36" customHeight="1">
      <c r="A320" s="162" t="s">
        <v>382</v>
      </c>
      <c r="B320" s="163"/>
      <c r="C320" s="164"/>
      <c r="D320" s="34" t="s">
        <v>3</v>
      </c>
      <c r="E320" s="8"/>
    </row>
    <row r="321" spans="1:5" ht="36" customHeight="1">
      <c r="A321" s="119" t="s">
        <v>505</v>
      </c>
      <c r="B321" s="120"/>
      <c r="C321" s="121"/>
      <c r="D321" s="2"/>
      <c r="E321" s="8">
        <v>3</v>
      </c>
    </row>
    <row r="322" spans="1:5" ht="36" customHeight="1">
      <c r="A322" s="119" t="s">
        <v>506</v>
      </c>
      <c r="B322" s="120"/>
      <c r="C322" s="121"/>
      <c r="D322" s="2"/>
      <c r="E322" s="8">
        <v>3</v>
      </c>
    </row>
    <row r="323" spans="1:5" ht="36" customHeight="1">
      <c r="A323" s="119" t="s">
        <v>507</v>
      </c>
      <c r="B323" s="120"/>
      <c r="C323" s="121"/>
      <c r="D323" s="2"/>
      <c r="E323" s="8">
        <v>3</v>
      </c>
    </row>
    <row r="324" spans="1:5" ht="36" customHeight="1">
      <c r="A324" s="119" t="s">
        <v>508</v>
      </c>
      <c r="B324" s="120"/>
      <c r="C324" s="121"/>
      <c r="D324" s="2"/>
      <c r="E324" s="8">
        <v>3</v>
      </c>
    </row>
    <row r="325" spans="1:5" ht="36" customHeight="1">
      <c r="A325" s="119" t="s">
        <v>509</v>
      </c>
      <c r="B325" s="120"/>
      <c r="C325" s="121"/>
      <c r="D325" s="2"/>
      <c r="E325" s="8">
        <v>3</v>
      </c>
    </row>
    <row r="326" spans="1:5" ht="36" customHeight="1">
      <c r="A326" s="150" t="s">
        <v>191</v>
      </c>
      <c r="B326" s="150"/>
      <c r="C326" s="150"/>
      <c r="D326" s="39">
        <f>SUM(D312:D325)</f>
        <v>0</v>
      </c>
      <c r="E326" s="8">
        <f>SUM(E312:E325)</f>
        <v>36</v>
      </c>
    </row>
    <row r="327" spans="1:5" ht="79.5" customHeight="1" thickBot="1">
      <c r="A327" s="56" t="s">
        <v>106</v>
      </c>
      <c r="B327" s="151" t="s">
        <v>131</v>
      </c>
      <c r="C327" s="151"/>
      <c r="D327" s="151"/>
      <c r="E327" s="8"/>
    </row>
    <row r="328" spans="1:5" ht="36" customHeight="1">
      <c r="A328" s="320" t="s">
        <v>479</v>
      </c>
      <c r="B328" s="321"/>
      <c r="C328" s="57" t="s">
        <v>152</v>
      </c>
      <c r="D328" s="58" t="s">
        <v>153</v>
      </c>
      <c r="E328" s="8"/>
    </row>
    <row r="329" spans="1:5" ht="36" customHeight="1" thickBot="1">
      <c r="A329" s="139"/>
      <c r="B329" s="140"/>
      <c r="C329" s="52">
        <f>D326</f>
        <v>0</v>
      </c>
      <c r="D329" s="44">
        <f>C329/36*100</f>
        <v>0</v>
      </c>
      <c r="E329" s="8"/>
    </row>
    <row r="330" spans="1:5" ht="36" customHeight="1" thickBot="1">
      <c r="A330" s="198"/>
      <c r="B330" s="182"/>
      <c r="C330" s="182"/>
      <c r="D330" s="183"/>
      <c r="E330" s="8"/>
    </row>
    <row r="331" spans="1:5" ht="36" customHeight="1">
      <c r="A331" s="137" t="s">
        <v>192</v>
      </c>
      <c r="B331" s="138"/>
      <c r="C331" s="41" t="s">
        <v>176</v>
      </c>
      <c r="D331" s="47" t="s">
        <v>177</v>
      </c>
      <c r="E331" s="8"/>
    </row>
    <row r="332" spans="1:5" ht="36" customHeight="1" thickBot="1">
      <c r="A332" s="139"/>
      <c r="B332" s="140"/>
      <c r="C332" s="59">
        <f>C329</f>
        <v>0</v>
      </c>
      <c r="D332" s="49">
        <f>C332/36*100</f>
        <v>0</v>
      </c>
      <c r="E332" s="8">
        <f>E326</f>
        <v>36</v>
      </c>
    </row>
    <row r="333" spans="1:5" ht="36" customHeight="1" thickBot="1">
      <c r="A333" s="322"/>
      <c r="B333" s="322"/>
      <c r="C333" s="322"/>
      <c r="D333" s="322"/>
      <c r="E333" s="8"/>
    </row>
    <row r="334" spans="1:5" ht="36" customHeight="1">
      <c r="A334" s="161" t="s">
        <v>471</v>
      </c>
      <c r="B334" s="161"/>
      <c r="C334" s="161"/>
      <c r="D334" s="161"/>
    </row>
    <row r="335" spans="1:5" ht="60.75" customHeight="1">
      <c r="A335" s="329" t="s">
        <v>472</v>
      </c>
      <c r="B335" s="114"/>
      <c r="C335" s="114"/>
      <c r="D335" s="160"/>
    </row>
    <row r="336" spans="1:5" ht="36" customHeight="1">
      <c r="A336" s="126" t="s">
        <v>470</v>
      </c>
      <c r="B336" s="127"/>
      <c r="C336" s="128"/>
      <c r="D336" s="33" t="s">
        <v>8</v>
      </c>
    </row>
    <row r="337" spans="1:5" ht="36" customHeight="1">
      <c r="A337" s="126" t="s">
        <v>164</v>
      </c>
      <c r="B337" s="127"/>
      <c r="C337" s="128"/>
      <c r="D337" s="34" t="s">
        <v>3</v>
      </c>
    </row>
    <row r="338" spans="1:5" ht="36" customHeight="1">
      <c r="A338" s="113" t="s">
        <v>457</v>
      </c>
      <c r="B338" s="114"/>
      <c r="C338" s="115"/>
      <c r="D338" s="79"/>
      <c r="E338" s="8">
        <v>3</v>
      </c>
    </row>
    <row r="339" spans="1:5" ht="36" customHeight="1">
      <c r="A339" s="113" t="s">
        <v>458</v>
      </c>
      <c r="B339" s="114"/>
      <c r="C339" s="115"/>
      <c r="D339" s="79"/>
      <c r="E339" s="8">
        <v>3</v>
      </c>
    </row>
    <row r="340" spans="1:5" ht="36" customHeight="1">
      <c r="A340" s="113" t="s">
        <v>459</v>
      </c>
      <c r="B340" s="114"/>
      <c r="C340" s="115"/>
      <c r="D340" s="79"/>
      <c r="E340" s="8">
        <v>3</v>
      </c>
    </row>
    <row r="341" spans="1:5" ht="36" customHeight="1">
      <c r="A341" s="113" t="s">
        <v>460</v>
      </c>
      <c r="B341" s="114"/>
      <c r="C341" s="115"/>
      <c r="D341" s="79"/>
      <c r="E341" s="8">
        <v>3</v>
      </c>
    </row>
    <row r="342" spans="1:5" ht="36" customHeight="1">
      <c r="A342" s="113" t="s">
        <v>461</v>
      </c>
      <c r="B342" s="114"/>
      <c r="C342" s="115"/>
      <c r="D342" s="79"/>
      <c r="E342" s="8">
        <v>3</v>
      </c>
    </row>
    <row r="343" spans="1:5" ht="36" customHeight="1">
      <c r="A343" s="113" t="s">
        <v>462</v>
      </c>
      <c r="B343" s="114"/>
      <c r="C343" s="115"/>
      <c r="D343" s="79"/>
      <c r="E343" s="8">
        <v>3</v>
      </c>
    </row>
    <row r="344" spans="1:5" ht="36" customHeight="1">
      <c r="A344" s="113" t="s">
        <v>463</v>
      </c>
      <c r="B344" s="114"/>
      <c r="C344" s="115"/>
      <c r="D344" s="79"/>
      <c r="E344" s="8">
        <v>3</v>
      </c>
    </row>
    <row r="345" spans="1:5" ht="36" customHeight="1">
      <c r="A345" s="113" t="s">
        <v>464</v>
      </c>
      <c r="B345" s="114"/>
      <c r="C345" s="115"/>
      <c r="D345" s="79"/>
      <c r="E345" s="8">
        <v>3</v>
      </c>
    </row>
    <row r="346" spans="1:5" ht="36" customHeight="1">
      <c r="A346" s="113" t="s">
        <v>465</v>
      </c>
      <c r="B346" s="114"/>
      <c r="C346" s="115"/>
      <c r="D346" s="79"/>
      <c r="E346" s="8">
        <v>3</v>
      </c>
    </row>
    <row r="347" spans="1:5" ht="36" customHeight="1">
      <c r="A347" s="113" t="s">
        <v>466</v>
      </c>
      <c r="B347" s="114"/>
      <c r="C347" s="115"/>
      <c r="D347" s="79"/>
      <c r="E347" s="8">
        <v>3</v>
      </c>
    </row>
    <row r="348" spans="1:5" ht="36" customHeight="1">
      <c r="A348" s="113" t="s">
        <v>467</v>
      </c>
      <c r="B348" s="114"/>
      <c r="C348" s="115"/>
      <c r="D348" s="79"/>
      <c r="E348" s="8">
        <v>3</v>
      </c>
    </row>
    <row r="349" spans="1:5" ht="36" customHeight="1">
      <c r="A349" s="126" t="s">
        <v>150</v>
      </c>
      <c r="B349" s="127"/>
      <c r="C349" s="128"/>
      <c r="D349" s="34" t="s">
        <v>3</v>
      </c>
    </row>
    <row r="350" spans="1:5" ht="36" customHeight="1">
      <c r="A350" s="113" t="s">
        <v>468</v>
      </c>
      <c r="B350" s="114"/>
      <c r="C350" s="115"/>
      <c r="D350" s="2"/>
      <c r="E350" s="8">
        <v>3</v>
      </c>
    </row>
    <row r="351" spans="1:5" ht="36" customHeight="1">
      <c r="A351" s="113" t="s">
        <v>469</v>
      </c>
      <c r="B351" s="114"/>
      <c r="C351" s="115"/>
      <c r="D351" s="2"/>
      <c r="E351" s="8">
        <v>3</v>
      </c>
    </row>
    <row r="352" spans="1:5" ht="36" customHeight="1">
      <c r="A352" s="116" t="s">
        <v>382</v>
      </c>
      <c r="B352" s="117"/>
      <c r="C352" s="118"/>
      <c r="D352" s="34" t="s">
        <v>3</v>
      </c>
      <c r="E352" s="8"/>
    </row>
    <row r="353" spans="1:5" ht="36" customHeight="1">
      <c r="A353" s="119" t="s">
        <v>511</v>
      </c>
      <c r="B353" s="120"/>
      <c r="C353" s="121"/>
      <c r="D353" s="2"/>
      <c r="E353" s="8">
        <v>3</v>
      </c>
    </row>
    <row r="354" spans="1:5" ht="36" customHeight="1">
      <c r="A354" s="119" t="s">
        <v>512</v>
      </c>
      <c r="B354" s="120"/>
      <c r="C354" s="121"/>
      <c r="D354" s="2"/>
      <c r="E354" s="8">
        <v>3</v>
      </c>
    </row>
    <row r="355" spans="1:5" ht="36" customHeight="1">
      <c r="A355" s="119" t="s">
        <v>513</v>
      </c>
      <c r="B355" s="120"/>
      <c r="C355" s="121"/>
      <c r="D355" s="2"/>
      <c r="E355" s="8">
        <v>3</v>
      </c>
    </row>
    <row r="356" spans="1:5" ht="36" customHeight="1">
      <c r="A356" s="119" t="s">
        <v>514</v>
      </c>
      <c r="B356" s="120"/>
      <c r="C356" s="121"/>
      <c r="D356" s="2"/>
      <c r="E356" s="8">
        <v>3</v>
      </c>
    </row>
    <row r="357" spans="1:5" ht="36" customHeight="1">
      <c r="A357" s="150" t="s">
        <v>193</v>
      </c>
      <c r="B357" s="150"/>
      <c r="C357" s="150"/>
      <c r="D357" s="39">
        <f>SUM(D338:D356)</f>
        <v>0</v>
      </c>
      <c r="E357" s="9">
        <f>SUM(E338:E356)</f>
        <v>51</v>
      </c>
    </row>
    <row r="358" spans="1:5" ht="68.25" customHeight="1" thickBot="1">
      <c r="A358" s="60" t="s">
        <v>106</v>
      </c>
      <c r="B358" s="151" t="s">
        <v>131</v>
      </c>
      <c r="C358" s="151"/>
      <c r="D358" s="151"/>
      <c r="E358" s="8"/>
    </row>
    <row r="359" spans="1:5" ht="36" customHeight="1">
      <c r="A359" s="137" t="s">
        <v>480</v>
      </c>
      <c r="B359" s="138"/>
      <c r="C359" s="41" t="s">
        <v>152</v>
      </c>
      <c r="D359" s="42" t="s">
        <v>153</v>
      </c>
    </row>
    <row r="360" spans="1:5" ht="36" customHeight="1" thickBot="1">
      <c r="A360" s="139"/>
      <c r="B360" s="140"/>
      <c r="C360" s="61">
        <f>D357</f>
        <v>0</v>
      </c>
      <c r="D360" s="44">
        <f>C360/51*100</f>
        <v>0</v>
      </c>
    </row>
    <row r="361" spans="1:5" ht="36" customHeight="1" thickBot="1">
      <c r="A361" s="317"/>
      <c r="B361" s="318"/>
      <c r="C361" s="318"/>
      <c r="D361" s="319"/>
    </row>
    <row r="362" spans="1:5" ht="36" customHeight="1">
      <c r="A362" s="137" t="s">
        <v>194</v>
      </c>
      <c r="B362" s="138"/>
      <c r="C362" s="41" t="s">
        <v>176</v>
      </c>
      <c r="D362" s="47" t="s">
        <v>177</v>
      </c>
    </row>
    <row r="363" spans="1:5" ht="36" customHeight="1" thickBot="1">
      <c r="A363" s="139"/>
      <c r="B363" s="140"/>
      <c r="C363" s="54">
        <f>D357</f>
        <v>0</v>
      </c>
      <c r="D363" s="49">
        <f>C363/51*100</f>
        <v>0</v>
      </c>
      <c r="E363" s="9">
        <f>E357</f>
        <v>51</v>
      </c>
    </row>
    <row r="364" spans="1:5" ht="36" customHeight="1" thickBot="1">
      <c r="A364" s="314"/>
      <c r="B364" s="315"/>
      <c r="C364" s="315"/>
      <c r="D364" s="316"/>
    </row>
    <row r="365" spans="1:5" ht="36" customHeight="1" thickBot="1">
      <c r="A365" s="137" t="s">
        <v>195</v>
      </c>
      <c r="B365" s="138"/>
      <c r="C365" s="62" t="s">
        <v>140</v>
      </c>
      <c r="D365" s="63" t="s">
        <v>141</v>
      </c>
      <c r="E365" s="9">
        <f>E363+E332+E306+E199</f>
        <v>471</v>
      </c>
    </row>
    <row r="366" spans="1:5" ht="36" customHeight="1">
      <c r="A366" s="196" t="s">
        <v>196</v>
      </c>
      <c r="B366" s="197"/>
      <c r="C366" s="174">
        <f>C199+C306+C332+C363</f>
        <v>0</v>
      </c>
      <c r="D366" s="176">
        <f>C366/471*100</f>
        <v>0</v>
      </c>
    </row>
    <row r="367" spans="1:5" ht="36" customHeight="1" thickBot="1">
      <c r="A367" s="178" t="s">
        <v>197</v>
      </c>
      <c r="B367" s="179"/>
      <c r="C367" s="175"/>
      <c r="D367" s="177"/>
    </row>
    <row r="368" spans="1:5" ht="36" customHeight="1" thickBot="1">
      <c r="A368" s="180"/>
      <c r="B368" s="181"/>
      <c r="C368" s="182"/>
      <c r="D368" s="183"/>
    </row>
    <row r="369" spans="1:4" ht="36" customHeight="1" thickBot="1">
      <c r="A369" s="194" t="s">
        <v>198</v>
      </c>
      <c r="B369" s="194"/>
      <c r="C369" s="194"/>
      <c r="D369" s="194"/>
    </row>
    <row r="370" spans="1:4" ht="36" customHeight="1" thickBot="1">
      <c r="A370" s="313" t="s">
        <v>110</v>
      </c>
      <c r="B370" s="313"/>
      <c r="C370" s="313"/>
      <c r="D370" s="313"/>
    </row>
    <row r="371" spans="1:4" ht="36" customHeight="1">
      <c r="A371" s="195" t="s">
        <v>199</v>
      </c>
      <c r="B371" s="184"/>
      <c r="C371" s="184" t="s">
        <v>200</v>
      </c>
      <c r="D371" s="185"/>
    </row>
    <row r="372" spans="1:4" ht="36" customHeight="1">
      <c r="A372" s="186" t="s">
        <v>5</v>
      </c>
      <c r="B372" s="187"/>
      <c r="C372" s="188" t="s">
        <v>201</v>
      </c>
      <c r="D372" s="189"/>
    </row>
    <row r="373" spans="1:4" ht="36" customHeight="1" thickBot="1">
      <c r="A373" s="190" t="s">
        <v>202</v>
      </c>
      <c r="B373" s="191"/>
      <c r="C373" s="192" t="s">
        <v>7</v>
      </c>
      <c r="D373" s="193"/>
    </row>
    <row r="374" spans="1:4" ht="36" customHeight="1" thickBot="1">
      <c r="A374" s="169" t="s">
        <v>203</v>
      </c>
      <c r="B374" s="169"/>
      <c r="C374" s="169"/>
      <c r="D374" s="169"/>
    </row>
    <row r="375" spans="1:4" ht="36" customHeight="1" thickBot="1">
      <c r="A375" s="64" t="s">
        <v>204</v>
      </c>
      <c r="B375" s="65" t="s">
        <v>205</v>
      </c>
      <c r="C375" s="65" t="s">
        <v>206</v>
      </c>
      <c r="D375" s="66" t="s">
        <v>105</v>
      </c>
    </row>
    <row r="376" spans="1:4" ht="36" customHeight="1">
      <c r="A376" s="67" t="s">
        <v>207</v>
      </c>
      <c r="B376" s="68">
        <v>1</v>
      </c>
      <c r="C376" s="68" t="e">
        <f>C62</f>
        <v>#VALUE!</v>
      </c>
      <c r="D376" s="69" t="e">
        <f>D62</f>
        <v>#VALUE!</v>
      </c>
    </row>
    <row r="377" spans="1:4" ht="36" customHeight="1">
      <c r="A377" s="70" t="s">
        <v>208</v>
      </c>
      <c r="B377" s="71">
        <v>1</v>
      </c>
      <c r="C377" s="71">
        <f>C82</f>
        <v>0</v>
      </c>
      <c r="D377" s="72">
        <f>D82</f>
        <v>0</v>
      </c>
    </row>
    <row r="378" spans="1:4" ht="36" customHeight="1" thickBot="1">
      <c r="A378" s="73" t="s">
        <v>209</v>
      </c>
      <c r="B378" s="43">
        <v>3</v>
      </c>
      <c r="C378" s="43">
        <f>C366</f>
        <v>0</v>
      </c>
      <c r="D378" s="44">
        <f>D366</f>
        <v>0</v>
      </c>
    </row>
    <row r="379" spans="1:4" ht="36" customHeight="1" thickBot="1">
      <c r="A379" s="170"/>
      <c r="B379" s="170"/>
      <c r="C379" s="170"/>
      <c r="D379" s="170"/>
    </row>
    <row r="380" spans="1:4" ht="36" customHeight="1" thickBot="1">
      <c r="A380" s="171" t="s">
        <v>111</v>
      </c>
      <c r="B380" s="171"/>
      <c r="C380" s="74" t="e">
        <f>IF(D380&gt;50,"SATISFATÓRIO","INSATISFATÓRIO")</f>
        <v>#VALUE!</v>
      </c>
      <c r="D380" s="75" t="e">
        <f>((C376/12*1)+(C377/30*1)+(C378/471*3))/5*100</f>
        <v>#VALUE!</v>
      </c>
    </row>
    <row r="381" spans="1:4" ht="36" customHeight="1" thickBot="1">
      <c r="A381" s="172"/>
      <c r="B381" s="172"/>
      <c r="C381" s="172"/>
      <c r="D381" s="172"/>
    </row>
    <row r="382" spans="1:4" ht="36" customHeight="1">
      <c r="A382" s="173" t="s">
        <v>112</v>
      </c>
      <c r="B382" s="173"/>
      <c r="C382" s="173"/>
      <c r="D382" s="173"/>
    </row>
    <row r="383" spans="1:4" ht="36" customHeight="1">
      <c r="A383" s="153" t="s">
        <v>210</v>
      </c>
      <c r="B383" s="153"/>
      <c r="C383" s="153"/>
      <c r="D383" s="153"/>
    </row>
    <row r="384" spans="1:4" ht="36" customHeight="1" thickBot="1">
      <c r="A384" s="308"/>
      <c r="B384" s="308"/>
      <c r="C384" s="308"/>
      <c r="D384" s="308"/>
    </row>
    <row r="385" spans="1:4" ht="36" customHeight="1">
      <c r="A385" s="309" t="s">
        <v>113</v>
      </c>
      <c r="B385" s="309"/>
      <c r="C385" s="309"/>
      <c r="D385" s="309"/>
    </row>
    <row r="386" spans="1:4" ht="36" customHeight="1" thickBot="1">
      <c r="A386" s="308"/>
      <c r="B386" s="308"/>
      <c r="C386" s="308"/>
      <c r="D386" s="308"/>
    </row>
    <row r="387" spans="1:4" ht="36" customHeight="1">
      <c r="A387" s="326" t="s">
        <v>379</v>
      </c>
      <c r="B387" s="327"/>
      <c r="C387" s="327"/>
      <c r="D387" s="328"/>
    </row>
    <row r="388" spans="1:4" ht="36" customHeight="1" thickBot="1">
      <c r="A388" s="76" t="s">
        <v>211</v>
      </c>
      <c r="B388" s="6"/>
      <c r="C388" s="77" t="s">
        <v>107</v>
      </c>
      <c r="D388" s="7"/>
    </row>
  </sheetData>
  <sheetProtection algorithmName="SHA-512" hashValue="Xa9lRBZvJQYyNCuGc0lJKXaAx4VJqSLMq1W812KzM7LV8CRcSlDnkurDpQnjZ0/rVBupJKWWWToKhrXQMdn4MQ==" saltValue="yaImb5oRQ0XQAUmB7Jg7Ag==" spinCount="100000" sheet="1" formatRows="0"/>
  <dataConsolidate/>
  <mergeCells count="383">
    <mergeCell ref="A9:D9"/>
    <mergeCell ref="B10:D10"/>
    <mergeCell ref="B11:D11"/>
    <mergeCell ref="B12:D12"/>
    <mergeCell ref="B13:D13"/>
    <mergeCell ref="B14:D14"/>
    <mergeCell ref="A3:D3"/>
    <mergeCell ref="A4:D4"/>
    <mergeCell ref="A5:D5"/>
    <mergeCell ref="B6:D6"/>
    <mergeCell ref="A7:D7"/>
    <mergeCell ref="A8:D8"/>
    <mergeCell ref="A24:B24"/>
    <mergeCell ref="C24:D24"/>
    <mergeCell ref="A25:B25"/>
    <mergeCell ref="C25:D25"/>
    <mergeCell ref="A26:B26"/>
    <mergeCell ref="C26:D26"/>
    <mergeCell ref="A16:D16"/>
    <mergeCell ref="B17:D17"/>
    <mergeCell ref="A19:D19"/>
    <mergeCell ref="A21:D21"/>
    <mergeCell ref="A22:D22"/>
    <mergeCell ref="A23:D23"/>
    <mergeCell ref="B20:D20"/>
    <mergeCell ref="A31:D31"/>
    <mergeCell ref="A33:C33"/>
    <mergeCell ref="A34:C34"/>
    <mergeCell ref="A35:C35"/>
    <mergeCell ref="A27:B27"/>
    <mergeCell ref="C27:D27"/>
    <mergeCell ref="A28:B28"/>
    <mergeCell ref="C28:D28"/>
    <mergeCell ref="A29:D29"/>
    <mergeCell ref="A30:D30"/>
    <mergeCell ref="A32:C32"/>
    <mergeCell ref="A42:C42"/>
    <mergeCell ref="A43:C43"/>
    <mergeCell ref="A44:C44"/>
    <mergeCell ref="B45:D45"/>
    <mergeCell ref="A46:C46"/>
    <mergeCell ref="A47:C47"/>
    <mergeCell ref="A36:C36"/>
    <mergeCell ref="A37:C37"/>
    <mergeCell ref="B38:D38"/>
    <mergeCell ref="A39:C39"/>
    <mergeCell ref="A40:C40"/>
    <mergeCell ref="A41:C41"/>
    <mergeCell ref="A54:C54"/>
    <mergeCell ref="A55:C55"/>
    <mergeCell ref="A56:C56"/>
    <mergeCell ref="A57:C57"/>
    <mergeCell ref="A58:C58"/>
    <mergeCell ref="B59:D59"/>
    <mergeCell ref="A48:C48"/>
    <mergeCell ref="A49:C49"/>
    <mergeCell ref="A50:C50"/>
    <mergeCell ref="A51:C51"/>
    <mergeCell ref="B52:D52"/>
    <mergeCell ref="A53:C53"/>
    <mergeCell ref="A64:D64"/>
    <mergeCell ref="A65:D65"/>
    <mergeCell ref="A66:D66"/>
    <mergeCell ref="A67:C67"/>
    <mergeCell ref="A68:C68"/>
    <mergeCell ref="A69:C69"/>
    <mergeCell ref="A60:D60"/>
    <mergeCell ref="A61:B61"/>
    <mergeCell ref="A62:B62"/>
    <mergeCell ref="C62:C63"/>
    <mergeCell ref="D62:D63"/>
    <mergeCell ref="A63:B63"/>
    <mergeCell ref="A76:C76"/>
    <mergeCell ref="A77:C77"/>
    <mergeCell ref="A70:C70"/>
    <mergeCell ref="A71:C71"/>
    <mergeCell ref="A72:C72"/>
    <mergeCell ref="A73:C73"/>
    <mergeCell ref="A74:C74"/>
    <mergeCell ref="A75:C75"/>
    <mergeCell ref="A78:C78"/>
    <mergeCell ref="B79:D79"/>
    <mergeCell ref="A84:D84"/>
    <mergeCell ref="A85:D85"/>
    <mergeCell ref="A86:D86"/>
    <mergeCell ref="A87:D87"/>
    <mergeCell ref="A88:D88"/>
    <mergeCell ref="A89:D89"/>
    <mergeCell ref="A80:D80"/>
    <mergeCell ref="A81:B81"/>
    <mergeCell ref="A82:B82"/>
    <mergeCell ref="C82:C83"/>
    <mergeCell ref="D82:D83"/>
    <mergeCell ref="A83:B83"/>
    <mergeCell ref="A96:C96"/>
    <mergeCell ref="A97:C97"/>
    <mergeCell ref="A98:C98"/>
    <mergeCell ref="A99:C99"/>
    <mergeCell ref="A100:C100"/>
    <mergeCell ref="A101:C101"/>
    <mergeCell ref="A90:D90"/>
    <mergeCell ref="A91:D91"/>
    <mergeCell ref="A92:D92"/>
    <mergeCell ref="A93:D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21:D121"/>
    <mergeCell ref="A122:C122"/>
    <mergeCell ref="A123:C123"/>
    <mergeCell ref="A124:C124"/>
    <mergeCell ref="A125:C125"/>
    <mergeCell ref="A126:C126"/>
    <mergeCell ref="A114:C114"/>
    <mergeCell ref="A115:C115"/>
    <mergeCell ref="A116:C116"/>
    <mergeCell ref="B117:D117"/>
    <mergeCell ref="A118:B119"/>
    <mergeCell ref="A120:D120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46:D146"/>
    <mergeCell ref="A147:C147"/>
    <mergeCell ref="A148:C148"/>
    <mergeCell ref="A149:C149"/>
    <mergeCell ref="A151:C151"/>
    <mergeCell ref="A152:C152"/>
    <mergeCell ref="A139:C139"/>
    <mergeCell ref="A140:C140"/>
    <mergeCell ref="A141:C141"/>
    <mergeCell ref="B142:D142"/>
    <mergeCell ref="A143:B144"/>
    <mergeCell ref="A145:D145"/>
    <mergeCell ref="A150:C150"/>
    <mergeCell ref="A157:C157"/>
    <mergeCell ref="A158:C158"/>
    <mergeCell ref="A160:C160"/>
    <mergeCell ref="A161:C161"/>
    <mergeCell ref="A162:C162"/>
    <mergeCell ref="A163:C163"/>
    <mergeCell ref="A153:C153"/>
    <mergeCell ref="A154:C154"/>
    <mergeCell ref="A155:C155"/>
    <mergeCell ref="A156:C156"/>
    <mergeCell ref="A159:C159"/>
    <mergeCell ref="A171:C171"/>
    <mergeCell ref="A172:C172"/>
    <mergeCell ref="A173:C173"/>
    <mergeCell ref="A174:C174"/>
    <mergeCell ref="A175:C175"/>
    <mergeCell ref="A176:C176"/>
    <mergeCell ref="B164:D164"/>
    <mergeCell ref="A165:B166"/>
    <mergeCell ref="A167:D167"/>
    <mergeCell ref="A168:D168"/>
    <mergeCell ref="A169:C169"/>
    <mergeCell ref="A170:C170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95:B196"/>
    <mergeCell ref="A197:D197"/>
    <mergeCell ref="A198:B199"/>
    <mergeCell ref="A200:D200"/>
    <mergeCell ref="A201:D201"/>
    <mergeCell ref="A202:D202"/>
    <mergeCell ref="A189:C189"/>
    <mergeCell ref="A190:C190"/>
    <mergeCell ref="A191:C191"/>
    <mergeCell ref="A192:C192"/>
    <mergeCell ref="A193:C193"/>
    <mergeCell ref="B194:D194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222:D222"/>
    <mergeCell ref="A223:C223"/>
    <mergeCell ref="A224:C224"/>
    <mergeCell ref="A225:C225"/>
    <mergeCell ref="A226:C226"/>
    <mergeCell ref="A227:C227"/>
    <mergeCell ref="A215:C215"/>
    <mergeCell ref="A216:C216"/>
    <mergeCell ref="A217:C217"/>
    <mergeCell ref="B218:D218"/>
    <mergeCell ref="A219:B220"/>
    <mergeCell ref="A221:D221"/>
    <mergeCell ref="A234:C234"/>
    <mergeCell ref="A235:C235"/>
    <mergeCell ref="A236:C236"/>
    <mergeCell ref="A237:C237"/>
    <mergeCell ref="A238:C238"/>
    <mergeCell ref="B239:D239"/>
    <mergeCell ref="A228:C228"/>
    <mergeCell ref="A229:C229"/>
    <mergeCell ref="A230:C230"/>
    <mergeCell ref="A231:C231"/>
    <mergeCell ref="A232:C232"/>
    <mergeCell ref="A233:C233"/>
    <mergeCell ref="A247:C247"/>
    <mergeCell ref="A248:C248"/>
    <mergeCell ref="A249:C249"/>
    <mergeCell ref="A250:C250"/>
    <mergeCell ref="A251:C251"/>
    <mergeCell ref="A252:C252"/>
    <mergeCell ref="A240:B241"/>
    <mergeCell ref="A242:D242"/>
    <mergeCell ref="A243:D243"/>
    <mergeCell ref="A244:C244"/>
    <mergeCell ref="A245:C245"/>
    <mergeCell ref="A246:C246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71:B272"/>
    <mergeCell ref="A273:D273"/>
    <mergeCell ref="A274:D274"/>
    <mergeCell ref="A275:C275"/>
    <mergeCell ref="A276:C276"/>
    <mergeCell ref="A277:C277"/>
    <mergeCell ref="A265:C265"/>
    <mergeCell ref="A266:C266"/>
    <mergeCell ref="A267:C267"/>
    <mergeCell ref="A268:C268"/>
    <mergeCell ref="A269:C269"/>
    <mergeCell ref="B270:D270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A299:C299"/>
    <mergeCell ref="A300:C300"/>
    <mergeCell ref="B301:D301"/>
    <mergeCell ref="A290:C290"/>
    <mergeCell ref="A291:C291"/>
    <mergeCell ref="A292:C292"/>
    <mergeCell ref="A293:C293"/>
    <mergeCell ref="A294:C294"/>
    <mergeCell ref="A295:C295"/>
    <mergeCell ref="A352:C352"/>
    <mergeCell ref="A353:C353"/>
    <mergeCell ref="A333:D333"/>
    <mergeCell ref="A334:D334"/>
    <mergeCell ref="A335:D335"/>
    <mergeCell ref="A336:C336"/>
    <mergeCell ref="A337:C337"/>
    <mergeCell ref="A338:C338"/>
    <mergeCell ref="A326:C326"/>
    <mergeCell ref="B327:D327"/>
    <mergeCell ref="A328:B329"/>
    <mergeCell ref="A330:D330"/>
    <mergeCell ref="A331:B332"/>
    <mergeCell ref="A343:C343"/>
    <mergeCell ref="A344:C344"/>
    <mergeCell ref="A349:C349"/>
    <mergeCell ref="A350:C350"/>
    <mergeCell ref="A351:C351"/>
    <mergeCell ref="A345:C345"/>
    <mergeCell ref="A346:C346"/>
    <mergeCell ref="A347:C347"/>
    <mergeCell ref="A348:C348"/>
    <mergeCell ref="A387:D387"/>
    <mergeCell ref="A373:B373"/>
    <mergeCell ref="C373:D373"/>
    <mergeCell ref="A374:D374"/>
    <mergeCell ref="A379:D379"/>
    <mergeCell ref="A380:B380"/>
    <mergeCell ref="A381:D381"/>
    <mergeCell ref="A369:D369"/>
    <mergeCell ref="A370:D370"/>
    <mergeCell ref="A371:B371"/>
    <mergeCell ref="C371:D371"/>
    <mergeCell ref="A372:B372"/>
    <mergeCell ref="C372:D372"/>
    <mergeCell ref="A382:D382"/>
    <mergeCell ref="A383:D383"/>
    <mergeCell ref="A384:D384"/>
    <mergeCell ref="A385:D385"/>
    <mergeCell ref="A386:D386"/>
    <mergeCell ref="A364:D364"/>
    <mergeCell ref="A365:B365"/>
    <mergeCell ref="A366:B366"/>
    <mergeCell ref="C366:C367"/>
    <mergeCell ref="A368:D368"/>
    <mergeCell ref="D366:D367"/>
    <mergeCell ref="A367:B367"/>
    <mergeCell ref="A312:C312"/>
    <mergeCell ref="A313:C313"/>
    <mergeCell ref="A314:C314"/>
    <mergeCell ref="A319:C319"/>
    <mergeCell ref="A325:C325"/>
    <mergeCell ref="A354:C354"/>
    <mergeCell ref="A355:C355"/>
    <mergeCell ref="A356:C356"/>
    <mergeCell ref="A357:C357"/>
    <mergeCell ref="B358:D358"/>
    <mergeCell ref="A359:B360"/>
    <mergeCell ref="A361:D361"/>
    <mergeCell ref="A362:B363"/>
    <mergeCell ref="A339:C339"/>
    <mergeCell ref="A340:C340"/>
    <mergeCell ref="A341:C341"/>
    <mergeCell ref="A342:C342"/>
    <mergeCell ref="B15:D15"/>
    <mergeCell ref="B18:D18"/>
    <mergeCell ref="A1:D1"/>
    <mergeCell ref="A2:D2"/>
    <mergeCell ref="A320:C320"/>
    <mergeCell ref="A322:C322"/>
    <mergeCell ref="A323:C323"/>
    <mergeCell ref="A324:C324"/>
    <mergeCell ref="A316:C316"/>
    <mergeCell ref="A317:C317"/>
    <mergeCell ref="A318:C318"/>
    <mergeCell ref="A315:C315"/>
    <mergeCell ref="A321:C321"/>
    <mergeCell ref="A310:C310"/>
    <mergeCell ref="A311:C311"/>
    <mergeCell ref="A302:B303"/>
    <mergeCell ref="A304:D304"/>
    <mergeCell ref="A305:B306"/>
    <mergeCell ref="A307:D307"/>
    <mergeCell ref="A308:D308"/>
    <mergeCell ref="A309:D309"/>
    <mergeCell ref="A296:C296"/>
    <mergeCell ref="A297:C297"/>
    <mergeCell ref="A298:C298"/>
  </mergeCells>
  <conditionalFormatting sqref="C380">
    <cfRule type="containsText" dxfId="7" priority="4" operator="containsText" text="INSATISFATÓRIO">
      <formula>NOT(ISERROR(SEARCH("INSATISFATÓRIO",C380)))</formula>
    </cfRule>
  </conditionalFormatting>
  <conditionalFormatting sqref="D380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1000000}">
          <x14:formula1>
            <xm:f>DADOS!$A$2:$A$5</xm:f>
          </x14:formula1>
          <xm:sqref>D353:D356 D68:D77 D96:D108 D110:D112 D114:D115 D124:D131 D133:D135 D137:D140 D149:D152 D158:D162 D171:D178 D180:D185 D187:D192 D205:D208 D210:D211 D213:D216 D225:D227 D229:D231 D233:D237 D246:D254 D256:D264 D266:D268 D277:D289 D291:D296 D298:D299 D321:D325 D338:D348 D350:D351 D154:D156 D312:D314 D316:D319</xm:sqref>
        </x14:dataValidation>
        <x14:dataValidation type="list" allowBlank="1" showInputMessage="1" showErrorMessage="1" xr:uid="{00000000-0002-0000-0200-000002000000}">
          <x14:formula1>
            <xm:f>DADOS!$A$43:$A$176</xm:f>
          </x14:formula1>
          <xm:sqref>B15</xm:sqref>
        </x14:dataValidation>
        <x14:dataValidation type="list" allowBlank="1" showInputMessage="1" showErrorMessage="1" xr:uid="{00000000-0002-0000-0200-000003000000}">
          <x14:formula1>
            <xm:f>DADOS!$A$8:$A$40</xm:f>
          </x14:formula1>
          <xm:sqref>B14:D14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A1:E403"/>
  <sheetViews>
    <sheetView view="pageBreakPreview" zoomScaleNormal="100" zoomScaleSheetLayoutView="100" workbookViewId="0">
      <selection activeCell="D357" sqref="D357"/>
    </sheetView>
  </sheetViews>
  <sheetFormatPr defaultColWidth="9.140625" defaultRowHeight="15"/>
  <cols>
    <col min="1" max="4" width="34" customWidth="1"/>
    <col min="5" max="5" width="29.42578125" style="9" hidden="1" customWidth="1"/>
  </cols>
  <sheetData>
    <row r="1" spans="1:5" ht="39.950000000000003" customHeight="1">
      <c r="A1" s="106" t="s">
        <v>488</v>
      </c>
      <c r="B1" s="106"/>
      <c r="C1" s="106"/>
      <c r="D1" s="106"/>
    </row>
    <row r="2" spans="1:5" ht="39.950000000000003" customHeight="1" thickBot="1">
      <c r="A2" s="122" t="s">
        <v>485</v>
      </c>
      <c r="B2" s="122"/>
      <c r="C2" s="122"/>
      <c r="D2" s="122"/>
    </row>
    <row r="3" spans="1:5" ht="27" customHeight="1" thickBot="1">
      <c r="A3" s="234" t="s">
        <v>115</v>
      </c>
      <c r="B3" s="234"/>
      <c r="C3" s="234"/>
      <c r="D3" s="234"/>
      <c r="E3" s="8"/>
    </row>
    <row r="4" spans="1:5" ht="27" customHeight="1" thickBot="1">
      <c r="A4" s="235"/>
      <c r="B4" s="236"/>
      <c r="C4" s="236"/>
      <c r="D4" s="237"/>
      <c r="E4" s="8"/>
    </row>
    <row r="5" spans="1:5" ht="27" customHeight="1" thickBot="1">
      <c r="A5" s="238" t="s">
        <v>116</v>
      </c>
      <c r="B5" s="238"/>
      <c r="C5" s="238"/>
      <c r="D5" s="238"/>
      <c r="E5" s="8"/>
    </row>
    <row r="6" spans="1:5" ht="27" customHeight="1" thickBot="1">
      <c r="A6" s="12" t="s">
        <v>154</v>
      </c>
      <c r="B6" s="239" t="s">
        <v>213</v>
      </c>
      <c r="C6" s="240"/>
      <c r="D6" s="241"/>
      <c r="E6" s="8"/>
    </row>
    <row r="7" spans="1:5" ht="27" customHeight="1" thickBot="1">
      <c r="A7" s="242"/>
      <c r="B7" s="242"/>
      <c r="C7" s="242"/>
      <c r="D7" s="242"/>
      <c r="E7" s="8"/>
    </row>
    <row r="8" spans="1:5" ht="27" customHeight="1" thickBot="1">
      <c r="A8" s="243" t="s">
        <v>118</v>
      </c>
      <c r="B8" s="243"/>
      <c r="C8" s="243"/>
      <c r="D8" s="243"/>
      <c r="E8" s="8"/>
    </row>
    <row r="9" spans="1:5" ht="27" customHeight="1" thickBot="1">
      <c r="A9" s="244" t="s">
        <v>119</v>
      </c>
      <c r="B9" s="245"/>
      <c r="C9" s="245"/>
      <c r="D9" s="246"/>
    </row>
    <row r="10" spans="1:5" ht="27" customHeight="1">
      <c r="A10" s="13" t="s">
        <v>0</v>
      </c>
      <c r="B10" s="247"/>
      <c r="C10" s="247"/>
      <c r="D10" s="248"/>
    </row>
    <row r="11" spans="1:5" ht="27" customHeight="1">
      <c r="A11" s="14" t="s">
        <v>1</v>
      </c>
      <c r="B11" s="249"/>
      <c r="C11" s="249"/>
      <c r="D11" s="250"/>
    </row>
    <row r="12" spans="1:5" ht="27" customHeight="1">
      <c r="A12" s="14" t="s">
        <v>120</v>
      </c>
      <c r="B12" s="251" t="s">
        <v>486</v>
      </c>
      <c r="C12" s="120"/>
      <c r="D12" s="165"/>
    </row>
    <row r="13" spans="1:5" ht="27" customHeight="1">
      <c r="A13" s="15" t="s">
        <v>121</v>
      </c>
      <c r="B13" s="252" t="s">
        <v>481</v>
      </c>
      <c r="C13" s="253"/>
      <c r="D13" s="254"/>
    </row>
    <row r="14" spans="1:5" ht="27" customHeight="1">
      <c r="A14" s="15" t="s">
        <v>477</v>
      </c>
      <c r="B14" s="249" t="s">
        <v>243</v>
      </c>
      <c r="C14" s="249"/>
      <c r="D14" s="250"/>
    </row>
    <row r="15" spans="1:5" ht="27" customHeight="1" thickBot="1">
      <c r="A15" s="16" t="s">
        <v>123</v>
      </c>
      <c r="B15" s="110"/>
      <c r="C15" s="111"/>
      <c r="D15" s="112"/>
    </row>
    <row r="16" spans="1:5" ht="27" customHeight="1">
      <c r="A16" s="339" t="s">
        <v>377</v>
      </c>
      <c r="B16" s="339"/>
      <c r="C16" s="339"/>
      <c r="D16" s="339"/>
    </row>
    <row r="17" spans="1:5" ht="27" customHeight="1">
      <c r="A17" s="83" t="s">
        <v>109</v>
      </c>
      <c r="B17" s="340"/>
      <c r="C17" s="340"/>
      <c r="D17" s="341"/>
    </row>
    <row r="18" spans="1:5" ht="27" customHeight="1" thickBot="1">
      <c r="A18" s="84" t="s">
        <v>378</v>
      </c>
      <c r="B18" s="323" t="s">
        <v>482</v>
      </c>
      <c r="C18" s="324"/>
      <c r="D18" s="325"/>
    </row>
    <row r="19" spans="1:5" ht="27" customHeight="1">
      <c r="A19" s="342" t="s">
        <v>104</v>
      </c>
      <c r="B19" s="342"/>
      <c r="C19" s="342"/>
      <c r="D19" s="342"/>
    </row>
    <row r="20" spans="1:5" ht="27" customHeight="1" thickBot="1">
      <c r="A20" s="101" t="s">
        <v>487</v>
      </c>
      <c r="B20" s="107"/>
      <c r="C20" s="108"/>
      <c r="D20" s="109"/>
    </row>
    <row r="21" spans="1:5" ht="27" customHeight="1" thickBot="1">
      <c r="A21" s="256"/>
      <c r="B21" s="256"/>
      <c r="C21" s="256"/>
      <c r="D21" s="256"/>
    </row>
    <row r="22" spans="1:5" ht="27" customHeight="1" thickBot="1">
      <c r="A22" s="274" t="s">
        <v>110</v>
      </c>
      <c r="B22" s="274"/>
      <c r="C22" s="274"/>
      <c r="D22" s="274"/>
    </row>
    <row r="23" spans="1:5" ht="27" customHeight="1" thickBot="1">
      <c r="A23" s="230" t="s">
        <v>125</v>
      </c>
      <c r="B23" s="230"/>
      <c r="C23" s="230"/>
      <c r="D23" s="230"/>
    </row>
    <row r="24" spans="1:5" ht="27" customHeight="1" thickBot="1">
      <c r="A24" s="257" t="s">
        <v>2</v>
      </c>
      <c r="B24" s="258"/>
      <c r="C24" s="258" t="s">
        <v>3</v>
      </c>
      <c r="D24" s="259"/>
      <c r="E24" s="8"/>
    </row>
    <row r="25" spans="1:5" ht="27" customHeight="1">
      <c r="A25" s="260" t="s">
        <v>478</v>
      </c>
      <c r="B25" s="261"/>
      <c r="C25" s="262">
        <v>0</v>
      </c>
      <c r="D25" s="263"/>
      <c r="E25" s="8"/>
    </row>
    <row r="26" spans="1:5" ht="27" customHeight="1">
      <c r="A26" s="224" t="s">
        <v>6</v>
      </c>
      <c r="B26" s="225"/>
      <c r="C26" s="188">
        <v>1</v>
      </c>
      <c r="D26" s="189"/>
      <c r="E26" s="8"/>
    </row>
    <row r="27" spans="1:5" ht="27" customHeight="1">
      <c r="A27" s="224" t="s">
        <v>126</v>
      </c>
      <c r="B27" s="225"/>
      <c r="C27" s="188">
        <v>2</v>
      </c>
      <c r="D27" s="189"/>
      <c r="E27" s="8"/>
    </row>
    <row r="28" spans="1:5" ht="27" customHeight="1" thickBot="1">
      <c r="A28" s="226" t="s">
        <v>4</v>
      </c>
      <c r="B28" s="227"/>
      <c r="C28" s="192">
        <v>3</v>
      </c>
      <c r="D28" s="193"/>
      <c r="E28" s="8"/>
    </row>
    <row r="29" spans="1:5" ht="27" customHeight="1" thickBot="1">
      <c r="A29" s="228"/>
      <c r="B29" s="228"/>
      <c r="C29" s="228"/>
      <c r="D29" s="228"/>
    </row>
    <row r="30" spans="1:5" ht="27" customHeight="1" thickBot="1">
      <c r="A30" s="229" t="s">
        <v>155</v>
      </c>
      <c r="B30" s="229"/>
      <c r="C30" s="229"/>
      <c r="D30" s="229"/>
    </row>
    <row r="31" spans="1:5" ht="52.5" customHeight="1" thickBot="1">
      <c r="A31" s="335" t="s">
        <v>417</v>
      </c>
      <c r="B31" s="335"/>
      <c r="C31" s="335"/>
      <c r="D31" s="335"/>
    </row>
    <row r="32" spans="1:5" ht="27" customHeight="1">
      <c r="A32" s="336" t="s">
        <v>419</v>
      </c>
      <c r="B32" s="337"/>
      <c r="C32" s="338"/>
      <c r="D32" s="26" t="s">
        <v>3</v>
      </c>
      <c r="E32" s="17"/>
    </row>
    <row r="33" spans="1:5" ht="27" customHeight="1">
      <c r="A33" s="231" t="s">
        <v>420</v>
      </c>
      <c r="B33" s="232"/>
      <c r="C33" s="233"/>
      <c r="D33" s="1"/>
    </row>
    <row r="34" spans="1:5" ht="27" customHeight="1">
      <c r="A34" s="231" t="s">
        <v>421</v>
      </c>
      <c r="B34" s="232"/>
      <c r="C34" s="233"/>
      <c r="D34" s="2"/>
    </row>
    <row r="35" spans="1:5" ht="27" customHeight="1">
      <c r="A35" s="231" t="s">
        <v>422</v>
      </c>
      <c r="B35" s="232"/>
      <c r="C35" s="233"/>
      <c r="D35" s="2"/>
    </row>
    <row r="36" spans="1:5" ht="27" customHeight="1">
      <c r="A36" s="231" t="s">
        <v>423</v>
      </c>
      <c r="B36" s="232"/>
      <c r="C36" s="233"/>
      <c r="D36" s="2"/>
    </row>
    <row r="37" spans="1:5" ht="27" customHeight="1" thickBot="1">
      <c r="A37" s="222" t="s">
        <v>130</v>
      </c>
      <c r="B37" s="222"/>
      <c r="C37" s="222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80.25" customHeight="1" thickBot="1">
      <c r="A38" s="21" t="s">
        <v>106</v>
      </c>
      <c r="B38" s="146" t="s">
        <v>131</v>
      </c>
      <c r="C38" s="146"/>
      <c r="D38" s="146"/>
    </row>
    <row r="39" spans="1:5" ht="27" customHeight="1">
      <c r="A39" s="221" t="s">
        <v>424</v>
      </c>
      <c r="B39" s="221"/>
      <c r="C39" s="221"/>
      <c r="D39" s="86" t="s">
        <v>3</v>
      </c>
    </row>
    <row r="40" spans="1:5" ht="34.5" customHeight="1">
      <c r="A40" s="217" t="s">
        <v>132</v>
      </c>
      <c r="B40" s="217"/>
      <c r="C40" s="217"/>
      <c r="D40" s="2"/>
    </row>
    <row r="41" spans="1:5" ht="34.5" customHeight="1">
      <c r="A41" s="217" t="s">
        <v>133</v>
      </c>
      <c r="B41" s="217"/>
      <c r="C41" s="217"/>
      <c r="D41" s="2"/>
    </row>
    <row r="42" spans="1:5" ht="34.5" customHeight="1">
      <c r="A42" s="217" t="s">
        <v>134</v>
      </c>
      <c r="B42" s="217"/>
      <c r="C42" s="217"/>
      <c r="D42" s="2"/>
    </row>
    <row r="43" spans="1:5" ht="34.5" customHeight="1">
      <c r="A43" s="217" t="s">
        <v>135</v>
      </c>
      <c r="B43" s="217"/>
      <c r="C43" s="217"/>
      <c r="D43" s="2"/>
    </row>
    <row r="44" spans="1:5" ht="27" customHeight="1">
      <c r="A44" s="222" t="s">
        <v>136</v>
      </c>
      <c r="B44" s="222"/>
      <c r="C44" s="222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1" customHeight="1" thickBot="1">
      <c r="A45" s="23" t="s">
        <v>106</v>
      </c>
      <c r="B45" s="146" t="s">
        <v>131</v>
      </c>
      <c r="C45" s="146"/>
      <c r="D45" s="146"/>
      <c r="E45" s="24"/>
    </row>
    <row r="46" spans="1:5" ht="57" customHeight="1">
      <c r="A46" s="220" t="s">
        <v>425</v>
      </c>
      <c r="B46" s="220"/>
      <c r="C46" s="220"/>
      <c r="D46" s="26" t="s">
        <v>3</v>
      </c>
      <c r="E46" s="24"/>
    </row>
    <row r="47" spans="1:5" ht="27" customHeight="1">
      <c r="A47" s="218" t="s">
        <v>520</v>
      </c>
      <c r="B47" s="218"/>
      <c r="C47" s="218"/>
      <c r="D47" s="2"/>
      <c r="E47" s="24"/>
    </row>
    <row r="48" spans="1:5" ht="27" customHeight="1">
      <c r="A48" s="218" t="s">
        <v>521</v>
      </c>
      <c r="B48" s="218"/>
      <c r="C48" s="218"/>
      <c r="D48" s="2"/>
      <c r="E48" s="24"/>
    </row>
    <row r="49" spans="1:5" ht="27" customHeight="1">
      <c r="A49" s="218" t="s">
        <v>426</v>
      </c>
      <c r="B49" s="218"/>
      <c r="C49" s="218"/>
      <c r="D49" s="2"/>
    </row>
    <row r="50" spans="1:5" ht="27" customHeight="1">
      <c r="A50" s="218" t="s">
        <v>427</v>
      </c>
      <c r="B50" s="218"/>
      <c r="C50" s="218"/>
      <c r="D50" s="2"/>
    </row>
    <row r="51" spans="1:5" ht="27" customHeight="1">
      <c r="A51" s="222" t="s">
        <v>137</v>
      </c>
      <c r="B51" s="222"/>
      <c r="C51" s="222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80.25" customHeight="1" thickBot="1">
      <c r="A52" s="23" t="s">
        <v>106</v>
      </c>
      <c r="B52" s="146" t="s">
        <v>131</v>
      </c>
      <c r="C52" s="146"/>
      <c r="D52" s="146"/>
      <c r="E52" s="24"/>
    </row>
    <row r="53" spans="1:5" ht="27" customHeight="1">
      <c r="A53" s="223" t="s">
        <v>428</v>
      </c>
      <c r="B53" s="223"/>
      <c r="C53" s="223"/>
      <c r="D53" s="26" t="s">
        <v>3</v>
      </c>
      <c r="E53" s="24"/>
    </row>
    <row r="54" spans="1:5" ht="34.5" customHeight="1">
      <c r="A54" s="218" t="s">
        <v>429</v>
      </c>
      <c r="B54" s="218"/>
      <c r="C54" s="218"/>
      <c r="D54" s="2"/>
      <c r="E54" s="24"/>
    </row>
    <row r="55" spans="1:5" ht="27" customHeight="1">
      <c r="A55" s="218" t="s">
        <v>430</v>
      </c>
      <c r="B55" s="218"/>
      <c r="C55" s="218"/>
      <c r="D55" s="2"/>
      <c r="E55" s="24"/>
    </row>
    <row r="56" spans="1:5" ht="27" customHeight="1">
      <c r="A56" s="218" t="s">
        <v>431</v>
      </c>
      <c r="B56" s="218"/>
      <c r="C56" s="218"/>
      <c r="D56" s="2"/>
    </row>
    <row r="57" spans="1:5" ht="27" customHeight="1">
      <c r="A57" s="218" t="s">
        <v>432</v>
      </c>
      <c r="B57" s="218"/>
      <c r="C57" s="218"/>
      <c r="D57" s="2"/>
    </row>
    <row r="58" spans="1:5" ht="27" customHeight="1">
      <c r="A58" s="216" t="s">
        <v>138</v>
      </c>
      <c r="B58" s="216"/>
      <c r="C58" s="216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0.25" customHeight="1" thickBot="1">
      <c r="A59" s="23" t="s">
        <v>106</v>
      </c>
      <c r="B59" s="146" t="s">
        <v>131</v>
      </c>
      <c r="C59" s="146"/>
      <c r="D59" s="146"/>
    </row>
    <row r="60" spans="1:5" ht="27" customHeight="1" thickBot="1">
      <c r="A60" s="306"/>
      <c r="B60" s="306"/>
      <c r="C60" s="306"/>
      <c r="D60" s="306"/>
    </row>
    <row r="61" spans="1:5" ht="27" customHeight="1">
      <c r="A61" s="205" t="s">
        <v>139</v>
      </c>
      <c r="B61" s="205"/>
      <c r="C61" s="85" t="s">
        <v>140</v>
      </c>
      <c r="D61" s="27" t="s">
        <v>141</v>
      </c>
      <c r="E61" s="9">
        <f>SUM(E37:E58)</f>
        <v>12</v>
      </c>
    </row>
    <row r="62" spans="1:5" ht="35.25" customHeight="1">
      <c r="A62" s="298" t="s">
        <v>156</v>
      </c>
      <c r="B62" s="299"/>
      <c r="C62" s="300" t="e">
        <f>D37+D44+D51+D58</f>
        <v>#VALUE!</v>
      </c>
      <c r="D62" s="302" t="e">
        <f>C62/12*100</f>
        <v>#VALUE!</v>
      </c>
    </row>
    <row r="63" spans="1:5" ht="35.25" customHeight="1" thickBot="1">
      <c r="A63" s="304" t="s">
        <v>142</v>
      </c>
      <c r="B63" s="305"/>
      <c r="C63" s="301"/>
      <c r="D63" s="303"/>
    </row>
    <row r="64" spans="1:5" ht="27" customHeight="1" thickBot="1">
      <c r="A64" s="271"/>
      <c r="B64" s="272"/>
      <c r="C64" s="272"/>
      <c r="D64" s="273"/>
    </row>
    <row r="65" spans="1:5" ht="27" customHeight="1" thickBot="1">
      <c r="A65" s="229" t="s">
        <v>455</v>
      </c>
      <c r="B65" s="229"/>
      <c r="C65" s="229"/>
      <c r="D65" s="229"/>
    </row>
    <row r="66" spans="1:5" ht="63" customHeight="1" thickBot="1">
      <c r="A66" s="334" t="s">
        <v>418</v>
      </c>
      <c r="B66" s="334"/>
      <c r="C66" s="334"/>
      <c r="D66" s="334"/>
    </row>
    <row r="67" spans="1:5" ht="27" customHeight="1">
      <c r="A67" s="199" t="s">
        <v>108</v>
      </c>
      <c r="B67" s="200"/>
      <c r="C67" s="201"/>
      <c r="D67" s="29" t="s">
        <v>3</v>
      </c>
    </row>
    <row r="68" spans="1:5" ht="27" customHeight="1">
      <c r="A68" s="213" t="s">
        <v>445</v>
      </c>
      <c r="B68" s="214"/>
      <c r="C68" s="215"/>
      <c r="D68" s="3"/>
      <c r="E68" s="9">
        <v>3</v>
      </c>
    </row>
    <row r="69" spans="1:5" ht="34.5" customHeight="1">
      <c r="A69" s="213" t="s">
        <v>446</v>
      </c>
      <c r="B69" s="214"/>
      <c r="C69" s="215"/>
      <c r="D69" s="3"/>
      <c r="E69" s="9">
        <v>3</v>
      </c>
    </row>
    <row r="70" spans="1:5" ht="27" customHeight="1">
      <c r="A70" s="213" t="s">
        <v>447</v>
      </c>
      <c r="B70" s="214"/>
      <c r="C70" s="215"/>
      <c r="D70" s="3"/>
      <c r="E70" s="9">
        <v>3</v>
      </c>
    </row>
    <row r="71" spans="1:5" ht="27" customHeight="1">
      <c r="A71" s="213" t="s">
        <v>448</v>
      </c>
      <c r="B71" s="214"/>
      <c r="C71" s="215"/>
      <c r="D71" s="3"/>
      <c r="E71" s="9">
        <v>3</v>
      </c>
    </row>
    <row r="72" spans="1:5" ht="27" customHeight="1">
      <c r="A72" s="213" t="s">
        <v>449</v>
      </c>
      <c r="B72" s="214"/>
      <c r="C72" s="215"/>
      <c r="D72" s="3"/>
      <c r="E72" s="9">
        <v>3</v>
      </c>
    </row>
    <row r="73" spans="1:5" ht="27" customHeight="1">
      <c r="A73" s="213" t="s">
        <v>450</v>
      </c>
      <c r="B73" s="214"/>
      <c r="C73" s="215"/>
      <c r="D73" s="3"/>
      <c r="E73" s="9">
        <v>3</v>
      </c>
    </row>
    <row r="74" spans="1:5" ht="27" customHeight="1">
      <c r="A74" s="213" t="s">
        <v>451</v>
      </c>
      <c r="B74" s="214"/>
      <c r="C74" s="215"/>
      <c r="D74" s="3"/>
      <c r="E74" s="9">
        <v>3</v>
      </c>
    </row>
    <row r="75" spans="1:5" ht="27" customHeight="1">
      <c r="A75" s="213" t="s">
        <v>452</v>
      </c>
      <c r="B75" s="214"/>
      <c r="C75" s="215"/>
      <c r="D75" s="3"/>
      <c r="E75" s="9">
        <v>3</v>
      </c>
    </row>
    <row r="76" spans="1:5" ht="27" customHeight="1">
      <c r="A76" s="213" t="s">
        <v>453</v>
      </c>
      <c r="B76" s="214"/>
      <c r="C76" s="215"/>
      <c r="D76" s="3"/>
      <c r="E76" s="9">
        <v>3</v>
      </c>
    </row>
    <row r="77" spans="1:5" ht="27" customHeight="1">
      <c r="A77" s="213" t="s">
        <v>454</v>
      </c>
      <c r="B77" s="214"/>
      <c r="C77" s="215"/>
      <c r="D77" s="3"/>
      <c r="E77" s="9">
        <v>3</v>
      </c>
    </row>
    <row r="78" spans="1:5" ht="27" customHeight="1">
      <c r="A78" s="216" t="s">
        <v>144</v>
      </c>
      <c r="B78" s="216"/>
      <c r="C78" s="216"/>
      <c r="D78" s="88">
        <f>SUM(D68:D77)</f>
        <v>0</v>
      </c>
      <c r="E78" s="9">
        <f>SUM(E68:E77)</f>
        <v>30</v>
      </c>
    </row>
    <row r="79" spans="1:5" ht="80.25" customHeight="1" thickBot="1">
      <c r="A79" s="30" t="s">
        <v>106</v>
      </c>
      <c r="B79" s="146" t="s">
        <v>131</v>
      </c>
      <c r="C79" s="146"/>
      <c r="D79" s="146"/>
    </row>
    <row r="80" spans="1:5" ht="27" customHeight="1" thickBot="1">
      <c r="A80" s="202"/>
      <c r="B80" s="203"/>
      <c r="C80" s="203"/>
      <c r="D80" s="204"/>
    </row>
    <row r="81" spans="1:5" ht="27" customHeight="1">
      <c r="A81" s="205" t="s">
        <v>145</v>
      </c>
      <c r="B81" s="206"/>
      <c r="C81" s="85" t="s">
        <v>140</v>
      </c>
      <c r="D81" s="27" t="s">
        <v>141</v>
      </c>
    </row>
    <row r="82" spans="1:5" ht="37.5" customHeight="1">
      <c r="A82" s="207" t="s">
        <v>146</v>
      </c>
      <c r="B82" s="208"/>
      <c r="C82" s="209">
        <f>D78</f>
        <v>0</v>
      </c>
      <c r="D82" s="211">
        <f>C82/30*100</f>
        <v>0</v>
      </c>
    </row>
    <row r="83" spans="1:5" ht="37.5" customHeight="1" thickBot="1">
      <c r="A83" s="178" t="s">
        <v>142</v>
      </c>
      <c r="B83" s="179"/>
      <c r="C83" s="210"/>
      <c r="D83" s="212"/>
    </row>
    <row r="84" spans="1:5" ht="27" customHeight="1" thickBot="1">
      <c r="A84" s="271"/>
      <c r="B84" s="272"/>
      <c r="C84" s="272"/>
      <c r="D84" s="273"/>
    </row>
    <row r="85" spans="1:5" ht="27" customHeight="1">
      <c r="A85" s="330" t="s">
        <v>517</v>
      </c>
      <c r="B85" s="330"/>
      <c r="C85" s="330"/>
      <c r="D85" s="330"/>
    </row>
    <row r="86" spans="1:5" ht="45" customHeight="1">
      <c r="A86" s="331" t="s">
        <v>418</v>
      </c>
      <c r="B86" s="332"/>
      <c r="C86" s="332"/>
      <c r="D86" s="333"/>
    </row>
    <row r="87" spans="1:5">
      <c r="A87" s="281" t="s">
        <v>128</v>
      </c>
      <c r="B87" s="282"/>
      <c r="C87" s="282"/>
      <c r="D87" s="283"/>
    </row>
    <row r="88" spans="1:5" ht="27" customHeight="1">
      <c r="A88" s="284" t="s">
        <v>169</v>
      </c>
      <c r="B88" s="282"/>
      <c r="C88" s="282"/>
      <c r="D88" s="283"/>
    </row>
    <row r="89" spans="1:5" ht="27" customHeight="1">
      <c r="A89" s="284" t="s">
        <v>171</v>
      </c>
      <c r="B89" s="282"/>
      <c r="C89" s="282"/>
      <c r="D89" s="283"/>
      <c r="E89" s="31"/>
    </row>
    <row r="90" spans="1:5" ht="27" customHeight="1">
      <c r="A90" s="284" t="s">
        <v>170</v>
      </c>
      <c r="B90" s="282"/>
      <c r="C90" s="282"/>
      <c r="D90" s="283"/>
    </row>
    <row r="91" spans="1:5" ht="27" customHeight="1" thickBot="1">
      <c r="A91" s="285" t="s">
        <v>157</v>
      </c>
      <c r="B91" s="286"/>
      <c r="C91" s="286"/>
      <c r="D91" s="287"/>
    </row>
    <row r="92" spans="1:5" ht="27" customHeight="1" thickBot="1">
      <c r="A92" s="288" t="s">
        <v>396</v>
      </c>
      <c r="B92" s="288"/>
      <c r="C92" s="288"/>
      <c r="D92" s="288"/>
    </row>
    <row r="93" spans="1:5" ht="48" customHeight="1">
      <c r="A93" s="131" t="s">
        <v>160</v>
      </c>
      <c r="B93" s="132"/>
      <c r="C93" s="132"/>
      <c r="D93" s="147"/>
    </row>
    <row r="94" spans="1:5" ht="27" customHeight="1">
      <c r="A94" s="129" t="s">
        <v>383</v>
      </c>
      <c r="B94" s="130"/>
      <c r="C94" s="130"/>
      <c r="D94" s="33" t="s">
        <v>8</v>
      </c>
    </row>
    <row r="95" spans="1:5" ht="27" customHeight="1">
      <c r="A95" s="129" t="s">
        <v>149</v>
      </c>
      <c r="B95" s="130"/>
      <c r="C95" s="130"/>
      <c r="D95" s="34" t="s">
        <v>3</v>
      </c>
    </row>
    <row r="96" spans="1:5" ht="27" customHeight="1">
      <c r="A96" s="131" t="s">
        <v>9</v>
      </c>
      <c r="B96" s="132"/>
      <c r="C96" s="132"/>
      <c r="D96" s="2"/>
      <c r="E96" s="8">
        <v>3</v>
      </c>
    </row>
    <row r="97" spans="1:5" ht="27" customHeight="1">
      <c r="A97" s="131" t="s">
        <v>10</v>
      </c>
      <c r="B97" s="132"/>
      <c r="C97" s="132"/>
      <c r="D97" s="2"/>
      <c r="E97" s="8">
        <v>3</v>
      </c>
    </row>
    <row r="98" spans="1:5" ht="27" customHeight="1">
      <c r="A98" s="131" t="s">
        <v>11</v>
      </c>
      <c r="B98" s="132"/>
      <c r="C98" s="132"/>
      <c r="D98" s="2"/>
      <c r="E98" s="8">
        <v>3</v>
      </c>
    </row>
    <row r="99" spans="1:5" ht="36" customHeight="1">
      <c r="A99" s="141" t="s">
        <v>12</v>
      </c>
      <c r="B99" s="142"/>
      <c r="C99" s="142"/>
      <c r="D99" s="2"/>
      <c r="E99" s="8">
        <v>3</v>
      </c>
    </row>
    <row r="100" spans="1:5" ht="27" customHeight="1">
      <c r="A100" s="131" t="s">
        <v>13</v>
      </c>
      <c r="B100" s="132"/>
      <c r="C100" s="132"/>
      <c r="D100" s="2"/>
      <c r="E100" s="8">
        <v>3</v>
      </c>
    </row>
    <row r="101" spans="1:5" ht="27" customHeight="1">
      <c r="A101" s="131" t="s">
        <v>14</v>
      </c>
      <c r="B101" s="132"/>
      <c r="C101" s="132"/>
      <c r="D101" s="2"/>
      <c r="E101" s="8">
        <v>3</v>
      </c>
    </row>
    <row r="102" spans="1:5" ht="27" customHeight="1">
      <c r="A102" s="131" t="s">
        <v>15</v>
      </c>
      <c r="B102" s="132"/>
      <c r="C102" s="132"/>
      <c r="D102" s="2"/>
      <c r="E102" s="8">
        <v>3</v>
      </c>
    </row>
    <row r="103" spans="1:5" ht="27" customHeight="1">
      <c r="A103" s="131" t="s">
        <v>16</v>
      </c>
      <c r="B103" s="132"/>
      <c r="C103" s="132"/>
      <c r="D103" s="2"/>
      <c r="E103" s="8">
        <v>3</v>
      </c>
    </row>
    <row r="104" spans="1:5" ht="27" customHeight="1">
      <c r="A104" s="131" t="s">
        <v>17</v>
      </c>
      <c r="B104" s="132"/>
      <c r="C104" s="132"/>
      <c r="D104" s="2"/>
      <c r="E104" s="8">
        <v>3</v>
      </c>
    </row>
    <row r="105" spans="1:5" ht="27" customHeight="1">
      <c r="A105" s="131" t="s">
        <v>18</v>
      </c>
      <c r="B105" s="132"/>
      <c r="C105" s="132"/>
      <c r="D105" s="2"/>
      <c r="E105" s="8">
        <v>3</v>
      </c>
    </row>
    <row r="106" spans="1:5" ht="27" customHeight="1">
      <c r="A106" s="131" t="s">
        <v>19</v>
      </c>
      <c r="B106" s="132"/>
      <c r="C106" s="132"/>
      <c r="D106" s="2"/>
      <c r="E106" s="8">
        <v>3</v>
      </c>
    </row>
    <row r="107" spans="1:5" ht="27" customHeight="1">
      <c r="A107" s="131" t="s">
        <v>20</v>
      </c>
      <c r="B107" s="132"/>
      <c r="C107" s="132"/>
      <c r="D107" s="2"/>
      <c r="E107" s="8">
        <v>3</v>
      </c>
    </row>
    <row r="108" spans="1:5" ht="27" customHeight="1">
      <c r="A108" s="131" t="s">
        <v>21</v>
      </c>
      <c r="B108" s="132"/>
      <c r="C108" s="132"/>
      <c r="D108" s="2"/>
      <c r="E108" s="8">
        <v>3</v>
      </c>
    </row>
    <row r="109" spans="1:5" ht="27" customHeight="1">
      <c r="A109" s="129" t="s">
        <v>150</v>
      </c>
      <c r="B109" s="130"/>
      <c r="C109" s="130"/>
      <c r="D109" s="34" t="s">
        <v>3</v>
      </c>
    </row>
    <row r="110" spans="1:5" ht="27" customHeight="1">
      <c r="A110" s="268" t="s">
        <v>22</v>
      </c>
      <c r="B110" s="269"/>
      <c r="C110" s="269"/>
      <c r="D110" s="2"/>
      <c r="E110" s="8">
        <v>3</v>
      </c>
    </row>
    <row r="111" spans="1:5" ht="27" customHeight="1">
      <c r="A111" s="268" t="s">
        <v>23</v>
      </c>
      <c r="B111" s="269"/>
      <c r="C111" s="269"/>
      <c r="D111" s="2"/>
      <c r="E111" s="8">
        <v>3</v>
      </c>
    </row>
    <row r="112" spans="1:5" ht="27" customHeight="1">
      <c r="A112" s="268" t="s">
        <v>24</v>
      </c>
      <c r="B112" s="269"/>
      <c r="C112" s="269"/>
      <c r="D112" s="2"/>
      <c r="E112" s="8">
        <v>3</v>
      </c>
    </row>
    <row r="113" spans="1:5" ht="27" customHeight="1">
      <c r="A113" s="129" t="s">
        <v>382</v>
      </c>
      <c r="B113" s="130"/>
      <c r="C113" s="130"/>
      <c r="D113" s="34" t="s">
        <v>3</v>
      </c>
      <c r="E113" s="8"/>
    </row>
    <row r="114" spans="1:5" ht="32.25" customHeight="1">
      <c r="A114" s="131" t="s">
        <v>380</v>
      </c>
      <c r="B114" s="132"/>
      <c r="C114" s="132"/>
      <c r="D114" s="2"/>
      <c r="E114" s="8">
        <v>3</v>
      </c>
    </row>
    <row r="115" spans="1:5" ht="27" customHeight="1">
      <c r="A115" s="131" t="s">
        <v>381</v>
      </c>
      <c r="B115" s="132"/>
      <c r="C115" s="132"/>
      <c r="D115" s="2"/>
      <c r="E115" s="8">
        <v>3</v>
      </c>
    </row>
    <row r="116" spans="1:5" ht="27" customHeight="1">
      <c r="A116" s="149" t="s">
        <v>148</v>
      </c>
      <c r="B116" s="149"/>
      <c r="C116" s="149"/>
      <c r="D116" s="22">
        <f>SUM(D96:D115)</f>
        <v>0</v>
      </c>
      <c r="E116" s="8">
        <f>SUM(E96:E115)</f>
        <v>54</v>
      </c>
    </row>
    <row r="117" spans="1:5" ht="80.25" customHeight="1" thickBot="1">
      <c r="A117" s="35" t="s">
        <v>106</v>
      </c>
      <c r="B117" s="146" t="s">
        <v>131</v>
      </c>
      <c r="C117" s="146"/>
      <c r="D117" s="146"/>
    </row>
    <row r="118" spans="1:5" ht="27" customHeight="1">
      <c r="A118" s="289" t="s">
        <v>151</v>
      </c>
      <c r="B118" s="290"/>
      <c r="C118" s="87" t="s">
        <v>158</v>
      </c>
      <c r="D118" s="36" t="s">
        <v>159</v>
      </c>
    </row>
    <row r="119" spans="1:5" ht="27" customHeight="1" thickBot="1">
      <c r="A119" s="291"/>
      <c r="B119" s="292"/>
      <c r="C119" s="37">
        <f>D116</f>
        <v>0</v>
      </c>
      <c r="D119" s="38">
        <f>C119/54*100</f>
        <v>0</v>
      </c>
    </row>
    <row r="120" spans="1:5" ht="27" customHeight="1">
      <c r="A120" s="275"/>
      <c r="B120" s="276"/>
      <c r="C120" s="276"/>
      <c r="D120" s="277"/>
    </row>
    <row r="121" spans="1:5" ht="33" customHeight="1">
      <c r="A121" s="131" t="s">
        <v>161</v>
      </c>
      <c r="B121" s="132"/>
      <c r="C121" s="132"/>
      <c r="D121" s="147"/>
    </row>
    <row r="122" spans="1:5" ht="27" customHeight="1">
      <c r="A122" s="294" t="s">
        <v>408</v>
      </c>
      <c r="B122" s="294"/>
      <c r="C122" s="294"/>
      <c r="D122" s="34" t="s">
        <v>8</v>
      </c>
    </row>
    <row r="123" spans="1:5" ht="27" customHeight="1">
      <c r="A123" s="148" t="s">
        <v>164</v>
      </c>
      <c r="B123" s="148"/>
      <c r="C123" s="148"/>
      <c r="D123" s="34" t="s">
        <v>3</v>
      </c>
    </row>
    <row r="124" spans="1:5" ht="27" customHeight="1">
      <c r="A124" s="145" t="s">
        <v>25</v>
      </c>
      <c r="B124" s="145"/>
      <c r="C124" s="145"/>
      <c r="D124" s="4"/>
      <c r="E124" s="5">
        <v>3</v>
      </c>
    </row>
    <row r="125" spans="1:5" ht="30" customHeight="1">
      <c r="A125" s="145" t="s">
        <v>26</v>
      </c>
      <c r="B125" s="145"/>
      <c r="C125" s="145"/>
      <c r="D125" s="4"/>
      <c r="E125" s="5">
        <v>3</v>
      </c>
    </row>
    <row r="126" spans="1:5" ht="27" customHeight="1">
      <c r="A126" s="145" t="s">
        <v>27</v>
      </c>
      <c r="B126" s="145"/>
      <c r="C126" s="145"/>
      <c r="D126" s="4"/>
      <c r="E126" s="5">
        <v>3</v>
      </c>
    </row>
    <row r="127" spans="1:5" ht="27" customHeight="1">
      <c r="A127" s="293" t="s">
        <v>28</v>
      </c>
      <c r="B127" s="293"/>
      <c r="C127" s="293"/>
      <c r="D127" s="4"/>
      <c r="E127" s="5">
        <v>3</v>
      </c>
    </row>
    <row r="128" spans="1:5" ht="27" customHeight="1">
      <c r="A128" s="145" t="s">
        <v>29</v>
      </c>
      <c r="B128" s="145"/>
      <c r="C128" s="145"/>
      <c r="D128" s="4"/>
      <c r="E128" s="5">
        <v>3</v>
      </c>
    </row>
    <row r="129" spans="1:5" ht="27" customHeight="1">
      <c r="A129" s="145" t="s">
        <v>30</v>
      </c>
      <c r="B129" s="145"/>
      <c r="C129" s="145"/>
      <c r="D129" s="4"/>
      <c r="E129" s="5">
        <v>3</v>
      </c>
    </row>
    <row r="130" spans="1:5" ht="27" customHeight="1">
      <c r="A130" s="145" t="s">
        <v>31</v>
      </c>
      <c r="B130" s="145"/>
      <c r="C130" s="145"/>
      <c r="D130" s="4"/>
      <c r="E130" s="5">
        <v>3</v>
      </c>
    </row>
    <row r="131" spans="1:5" ht="27" customHeight="1">
      <c r="A131" s="145" t="s">
        <v>32</v>
      </c>
      <c r="B131" s="145"/>
      <c r="C131" s="145"/>
      <c r="D131" s="4"/>
      <c r="E131" s="5">
        <v>3</v>
      </c>
    </row>
    <row r="132" spans="1:5" ht="27" customHeight="1">
      <c r="A132" s="129" t="s">
        <v>150</v>
      </c>
      <c r="B132" s="130"/>
      <c r="C132" s="130"/>
      <c r="D132" s="34" t="s">
        <v>3</v>
      </c>
      <c r="E132" s="8"/>
    </row>
    <row r="133" spans="1:5" ht="27" customHeight="1">
      <c r="A133" s="268" t="s">
        <v>33</v>
      </c>
      <c r="B133" s="269"/>
      <c r="C133" s="269"/>
      <c r="D133" s="2"/>
      <c r="E133" s="8">
        <v>3</v>
      </c>
    </row>
    <row r="134" spans="1:5" ht="27" customHeight="1">
      <c r="A134" s="268" t="s">
        <v>34</v>
      </c>
      <c r="B134" s="269"/>
      <c r="C134" s="269"/>
      <c r="D134" s="2"/>
      <c r="E134" s="8">
        <v>3</v>
      </c>
    </row>
    <row r="135" spans="1:5" ht="27" customHeight="1">
      <c r="A135" s="268" t="s">
        <v>35</v>
      </c>
      <c r="B135" s="269"/>
      <c r="C135" s="269"/>
      <c r="D135" s="2"/>
      <c r="E135" s="8">
        <v>3</v>
      </c>
    </row>
    <row r="136" spans="1:5" ht="27" customHeight="1">
      <c r="A136" s="133" t="s">
        <v>382</v>
      </c>
      <c r="B136" s="134"/>
      <c r="C136" s="134"/>
      <c r="D136" s="34" t="s">
        <v>3</v>
      </c>
      <c r="E136" s="8"/>
    </row>
    <row r="137" spans="1:5" ht="27" customHeight="1">
      <c r="A137" s="135" t="s">
        <v>384</v>
      </c>
      <c r="B137" s="136"/>
      <c r="C137" s="136"/>
      <c r="D137" s="2"/>
      <c r="E137" s="8">
        <v>3</v>
      </c>
    </row>
    <row r="138" spans="1:5" ht="27" customHeight="1">
      <c r="A138" s="135" t="s">
        <v>385</v>
      </c>
      <c r="B138" s="136"/>
      <c r="C138" s="136"/>
      <c r="D138" s="2"/>
      <c r="E138" s="8">
        <v>3</v>
      </c>
    </row>
    <row r="139" spans="1:5" ht="27" customHeight="1">
      <c r="A139" s="135" t="s">
        <v>386</v>
      </c>
      <c r="B139" s="136"/>
      <c r="C139" s="136"/>
      <c r="D139" s="2"/>
      <c r="E139" s="8">
        <v>3</v>
      </c>
    </row>
    <row r="140" spans="1:5" ht="27" customHeight="1">
      <c r="A140" s="143" t="s">
        <v>387</v>
      </c>
      <c r="B140" s="144"/>
      <c r="C140" s="144"/>
      <c r="D140" s="2"/>
      <c r="E140" s="8">
        <v>3</v>
      </c>
    </row>
    <row r="141" spans="1:5" ht="27" customHeight="1">
      <c r="A141" s="150" t="s">
        <v>165</v>
      </c>
      <c r="B141" s="150"/>
      <c r="C141" s="150"/>
      <c r="D141" s="39">
        <f>SUM(D124:D140)</f>
        <v>0</v>
      </c>
      <c r="E141" s="9">
        <f>SUM(E124:E140)</f>
        <v>45</v>
      </c>
    </row>
    <row r="142" spans="1:5" ht="80.25" customHeight="1" thickBot="1">
      <c r="A142" s="40" t="s">
        <v>106</v>
      </c>
      <c r="B142" s="151" t="s">
        <v>131</v>
      </c>
      <c r="C142" s="151"/>
      <c r="D142" s="151"/>
    </row>
    <row r="143" spans="1:5" ht="27" customHeight="1">
      <c r="A143" s="264" t="s">
        <v>166</v>
      </c>
      <c r="B143" s="265"/>
      <c r="C143" s="41" t="s">
        <v>152</v>
      </c>
      <c r="D143" s="42" t="s">
        <v>153</v>
      </c>
    </row>
    <row r="144" spans="1:5" ht="27" customHeight="1" thickBot="1">
      <c r="A144" s="266"/>
      <c r="B144" s="267"/>
      <c r="C144" s="43">
        <f>D141</f>
        <v>0</v>
      </c>
      <c r="D144" s="44">
        <f>C144/45*100</f>
        <v>0</v>
      </c>
    </row>
    <row r="145" spans="1:5" ht="27" customHeight="1">
      <c r="A145" s="310"/>
      <c r="B145" s="311"/>
      <c r="C145" s="311"/>
      <c r="D145" s="312"/>
    </row>
    <row r="146" spans="1:5" ht="36.75" customHeight="1">
      <c r="A146" s="131" t="s">
        <v>172</v>
      </c>
      <c r="B146" s="132"/>
      <c r="C146" s="132"/>
      <c r="D146" s="147"/>
    </row>
    <row r="147" spans="1:5" ht="27" customHeight="1">
      <c r="A147" s="129" t="s">
        <v>388</v>
      </c>
      <c r="B147" s="130"/>
      <c r="C147" s="130"/>
      <c r="D147" s="33" t="s">
        <v>8</v>
      </c>
    </row>
    <row r="148" spans="1:5" ht="27" customHeight="1">
      <c r="A148" s="129" t="s">
        <v>164</v>
      </c>
      <c r="B148" s="130"/>
      <c r="C148" s="130"/>
      <c r="D148" s="34" t="s">
        <v>3</v>
      </c>
    </row>
    <row r="149" spans="1:5" ht="36" customHeight="1">
      <c r="A149" s="113" t="s">
        <v>490</v>
      </c>
      <c r="B149" s="114"/>
      <c r="C149" s="115"/>
      <c r="D149" s="79"/>
      <c r="E149" s="8">
        <v>3</v>
      </c>
    </row>
    <row r="150" spans="1:5" ht="36" customHeight="1">
      <c r="A150" s="113" t="s">
        <v>491</v>
      </c>
      <c r="B150" s="114"/>
      <c r="C150" s="115"/>
      <c r="D150" s="79"/>
      <c r="E150" s="8">
        <v>3</v>
      </c>
    </row>
    <row r="151" spans="1:5" ht="27" customHeight="1">
      <c r="A151" s="113" t="s">
        <v>492</v>
      </c>
      <c r="B151" s="114"/>
      <c r="C151" s="115"/>
      <c r="D151" s="79"/>
      <c r="E151" s="8">
        <v>3</v>
      </c>
    </row>
    <row r="152" spans="1:5" ht="27" customHeight="1">
      <c r="A152" s="113" t="s">
        <v>493</v>
      </c>
      <c r="B152" s="114"/>
      <c r="C152" s="115"/>
      <c r="D152" s="79"/>
      <c r="E152" s="8">
        <v>3</v>
      </c>
    </row>
    <row r="153" spans="1:5" ht="27" customHeight="1">
      <c r="A153" s="126" t="s">
        <v>150</v>
      </c>
      <c r="B153" s="127"/>
      <c r="C153" s="128"/>
      <c r="D153" s="34" t="s">
        <v>3</v>
      </c>
      <c r="E153" s="8"/>
    </row>
    <row r="154" spans="1:5" ht="27" customHeight="1">
      <c r="A154" s="113" t="s">
        <v>494</v>
      </c>
      <c r="B154" s="114"/>
      <c r="C154" s="115"/>
      <c r="D154" s="2"/>
      <c r="E154" s="8">
        <v>3</v>
      </c>
    </row>
    <row r="155" spans="1:5" ht="27" customHeight="1">
      <c r="A155" s="113" t="s">
        <v>36</v>
      </c>
      <c r="B155" s="114"/>
      <c r="C155" s="115"/>
      <c r="D155" s="2"/>
      <c r="E155" s="8">
        <v>3</v>
      </c>
    </row>
    <row r="156" spans="1:5" ht="27" customHeight="1">
      <c r="A156" s="113" t="s">
        <v>37</v>
      </c>
      <c r="B156" s="114"/>
      <c r="C156" s="115"/>
      <c r="D156" s="2"/>
      <c r="E156" s="8">
        <v>3</v>
      </c>
    </row>
    <row r="157" spans="1:5" ht="27" customHeight="1">
      <c r="A157" s="116" t="s">
        <v>382</v>
      </c>
      <c r="B157" s="117"/>
      <c r="C157" s="118"/>
      <c r="D157" s="34" t="s">
        <v>3</v>
      </c>
      <c r="E157" s="8"/>
    </row>
    <row r="158" spans="1:5" ht="27" customHeight="1">
      <c r="A158" s="113" t="s">
        <v>38</v>
      </c>
      <c r="B158" s="114"/>
      <c r="C158" s="115"/>
      <c r="D158" s="2"/>
      <c r="E158" s="8">
        <v>3</v>
      </c>
    </row>
    <row r="159" spans="1:5" ht="27" customHeight="1">
      <c r="A159" s="113" t="s">
        <v>39</v>
      </c>
      <c r="B159" s="114"/>
      <c r="C159" s="115"/>
      <c r="D159" s="2"/>
      <c r="E159" s="8">
        <v>3</v>
      </c>
    </row>
    <row r="160" spans="1:5" ht="27" customHeight="1">
      <c r="A160" s="113" t="s">
        <v>40</v>
      </c>
      <c r="B160" s="114"/>
      <c r="C160" s="115"/>
      <c r="D160" s="2"/>
      <c r="E160" s="8">
        <v>3</v>
      </c>
    </row>
    <row r="161" spans="1:5" ht="27" customHeight="1">
      <c r="A161" s="113" t="s">
        <v>41</v>
      </c>
      <c r="B161" s="114"/>
      <c r="C161" s="115"/>
      <c r="D161" s="2"/>
      <c r="E161" s="8">
        <v>3</v>
      </c>
    </row>
    <row r="162" spans="1:5" ht="27" customHeight="1">
      <c r="A162" s="113" t="s">
        <v>495</v>
      </c>
      <c r="B162" s="114"/>
      <c r="C162" s="115"/>
      <c r="D162" s="2"/>
      <c r="E162" s="8">
        <v>3</v>
      </c>
    </row>
    <row r="163" spans="1:5" ht="27" customHeight="1">
      <c r="A163" s="150" t="s">
        <v>167</v>
      </c>
      <c r="B163" s="150"/>
      <c r="C163" s="150"/>
      <c r="D163" s="39">
        <f>SUM(D149:D162)</f>
        <v>0</v>
      </c>
      <c r="E163" s="9">
        <f>SUM(E149:E162)</f>
        <v>36</v>
      </c>
    </row>
    <row r="164" spans="1:5" ht="80.25" customHeight="1" thickBot="1">
      <c r="A164" s="45" t="s">
        <v>106</v>
      </c>
      <c r="B164" s="151" t="s">
        <v>131</v>
      </c>
      <c r="C164" s="151"/>
      <c r="D164" s="151"/>
    </row>
    <row r="165" spans="1:5" ht="27" customHeight="1">
      <c r="A165" s="278" t="s">
        <v>168</v>
      </c>
      <c r="B165" s="279"/>
      <c r="C165" s="41" t="s">
        <v>152</v>
      </c>
      <c r="D165" s="42" t="s">
        <v>153</v>
      </c>
    </row>
    <row r="166" spans="1:5" ht="27" customHeight="1" thickBot="1">
      <c r="A166" s="139"/>
      <c r="B166" s="140"/>
      <c r="C166" s="43">
        <f>D163</f>
        <v>0</v>
      </c>
      <c r="D166" s="44">
        <f>C166/36*100</f>
        <v>0</v>
      </c>
    </row>
    <row r="167" spans="1:5" ht="27" customHeight="1">
      <c r="A167" s="275"/>
      <c r="B167" s="276"/>
      <c r="C167" s="276"/>
      <c r="D167" s="277"/>
    </row>
    <row r="168" spans="1:5" ht="33" customHeight="1">
      <c r="A168" s="131" t="s">
        <v>162</v>
      </c>
      <c r="B168" s="132"/>
      <c r="C168" s="132"/>
      <c r="D168" s="147"/>
    </row>
    <row r="169" spans="1:5" ht="27" customHeight="1">
      <c r="A169" s="129" t="s">
        <v>395</v>
      </c>
      <c r="B169" s="130"/>
      <c r="C169" s="130"/>
      <c r="D169" s="33" t="s">
        <v>8</v>
      </c>
    </row>
    <row r="170" spans="1:5" ht="27" customHeight="1">
      <c r="A170" s="129" t="s">
        <v>164</v>
      </c>
      <c r="B170" s="130"/>
      <c r="C170" s="130"/>
      <c r="D170" s="34" t="s">
        <v>3</v>
      </c>
    </row>
    <row r="171" spans="1:5" ht="27" customHeight="1">
      <c r="A171" s="131" t="s">
        <v>42</v>
      </c>
      <c r="B171" s="132"/>
      <c r="C171" s="132"/>
      <c r="D171" s="79"/>
      <c r="E171" s="5">
        <v>3</v>
      </c>
    </row>
    <row r="172" spans="1:5" ht="27" customHeight="1">
      <c r="A172" s="131" t="s">
        <v>43</v>
      </c>
      <c r="B172" s="132"/>
      <c r="C172" s="132"/>
      <c r="D172" s="79"/>
      <c r="E172" s="5">
        <v>3</v>
      </c>
    </row>
    <row r="173" spans="1:5" ht="33.75" customHeight="1">
      <c r="A173" s="131" t="s">
        <v>44</v>
      </c>
      <c r="B173" s="132"/>
      <c r="C173" s="132"/>
      <c r="D173" s="79"/>
      <c r="E173" s="5">
        <v>3</v>
      </c>
    </row>
    <row r="174" spans="1:5" ht="27" customHeight="1">
      <c r="A174" s="141" t="s">
        <v>45</v>
      </c>
      <c r="B174" s="142"/>
      <c r="C174" s="142"/>
      <c r="D174" s="79"/>
      <c r="E174" s="5">
        <v>3</v>
      </c>
    </row>
    <row r="175" spans="1:5" ht="27" customHeight="1">
      <c r="A175" s="131" t="s">
        <v>46</v>
      </c>
      <c r="B175" s="132"/>
      <c r="C175" s="132"/>
      <c r="D175" s="79"/>
      <c r="E175" s="5">
        <v>3</v>
      </c>
    </row>
    <row r="176" spans="1:5" ht="27" customHeight="1">
      <c r="A176" s="131" t="s">
        <v>47</v>
      </c>
      <c r="B176" s="132"/>
      <c r="C176" s="132"/>
      <c r="D176" s="79"/>
      <c r="E176" s="5">
        <v>3</v>
      </c>
    </row>
    <row r="177" spans="1:5" ht="27" customHeight="1">
      <c r="A177" s="131" t="s">
        <v>48</v>
      </c>
      <c r="B177" s="132"/>
      <c r="C177" s="132"/>
      <c r="D177" s="79"/>
      <c r="E177" s="5">
        <v>3</v>
      </c>
    </row>
    <row r="178" spans="1:5" ht="27" customHeight="1">
      <c r="A178" s="131" t="s">
        <v>49</v>
      </c>
      <c r="B178" s="132"/>
      <c r="C178" s="132"/>
      <c r="D178" s="79"/>
      <c r="E178" s="5">
        <v>3</v>
      </c>
    </row>
    <row r="179" spans="1:5" ht="27" customHeight="1">
      <c r="A179" s="129" t="s">
        <v>150</v>
      </c>
      <c r="B179" s="130"/>
      <c r="C179" s="130"/>
      <c r="D179" s="34" t="s">
        <v>3</v>
      </c>
    </row>
    <row r="180" spans="1:5" ht="27" customHeight="1">
      <c r="A180" s="131" t="s">
        <v>50</v>
      </c>
      <c r="B180" s="132"/>
      <c r="C180" s="132"/>
      <c r="D180" s="2"/>
      <c r="E180" s="5">
        <v>3</v>
      </c>
    </row>
    <row r="181" spans="1:5" ht="27" customHeight="1">
      <c r="A181" s="131" t="s">
        <v>51</v>
      </c>
      <c r="B181" s="132"/>
      <c r="C181" s="132"/>
      <c r="D181" s="2"/>
      <c r="E181" s="5">
        <v>3</v>
      </c>
    </row>
    <row r="182" spans="1:5" ht="27" customHeight="1">
      <c r="A182" s="131" t="s">
        <v>52</v>
      </c>
      <c r="B182" s="132"/>
      <c r="C182" s="132"/>
      <c r="D182" s="2"/>
      <c r="E182" s="5">
        <v>3</v>
      </c>
    </row>
    <row r="183" spans="1:5" ht="27" customHeight="1">
      <c r="A183" s="141" t="s">
        <v>53</v>
      </c>
      <c r="B183" s="142"/>
      <c r="C183" s="142"/>
      <c r="D183" s="2"/>
      <c r="E183" s="5">
        <v>3</v>
      </c>
    </row>
    <row r="184" spans="1:5" ht="27" customHeight="1">
      <c r="A184" s="131" t="s">
        <v>54</v>
      </c>
      <c r="B184" s="132"/>
      <c r="C184" s="132"/>
      <c r="D184" s="2"/>
      <c r="E184" s="5">
        <v>3</v>
      </c>
    </row>
    <row r="185" spans="1:5" ht="27" customHeight="1">
      <c r="A185" s="131" t="s">
        <v>55</v>
      </c>
      <c r="B185" s="132"/>
      <c r="C185" s="132"/>
      <c r="D185" s="2"/>
      <c r="E185" s="5">
        <v>3</v>
      </c>
    </row>
    <row r="186" spans="1:5" ht="27" customHeight="1">
      <c r="A186" s="133" t="s">
        <v>382</v>
      </c>
      <c r="B186" s="134"/>
      <c r="C186" s="134"/>
      <c r="D186" s="34" t="s">
        <v>3</v>
      </c>
      <c r="E186" s="5"/>
    </row>
    <row r="187" spans="1:5" ht="27" customHeight="1">
      <c r="A187" s="131" t="s">
        <v>389</v>
      </c>
      <c r="B187" s="132"/>
      <c r="C187" s="132"/>
      <c r="D187" s="2"/>
      <c r="E187" s="5">
        <v>3</v>
      </c>
    </row>
    <row r="188" spans="1:5" ht="27" customHeight="1">
      <c r="A188" s="131" t="s">
        <v>390</v>
      </c>
      <c r="B188" s="132"/>
      <c r="C188" s="132"/>
      <c r="D188" s="2"/>
      <c r="E188" s="5">
        <v>3</v>
      </c>
    </row>
    <row r="189" spans="1:5" ht="27" customHeight="1">
      <c r="A189" s="131" t="s">
        <v>391</v>
      </c>
      <c r="B189" s="132"/>
      <c r="C189" s="132"/>
      <c r="D189" s="2"/>
      <c r="E189" s="5">
        <v>3</v>
      </c>
    </row>
    <row r="190" spans="1:5" ht="31.5" customHeight="1">
      <c r="A190" s="141" t="s">
        <v>392</v>
      </c>
      <c r="B190" s="142"/>
      <c r="C190" s="142"/>
      <c r="D190" s="2"/>
      <c r="E190" s="5">
        <v>3</v>
      </c>
    </row>
    <row r="191" spans="1:5" ht="27" customHeight="1">
      <c r="A191" s="131" t="s">
        <v>393</v>
      </c>
      <c r="B191" s="132"/>
      <c r="C191" s="132"/>
      <c r="D191" s="2"/>
      <c r="E191" s="5">
        <v>3</v>
      </c>
    </row>
    <row r="192" spans="1:5" ht="27" customHeight="1">
      <c r="A192" s="131" t="s">
        <v>394</v>
      </c>
      <c r="B192" s="132"/>
      <c r="C192" s="132"/>
      <c r="D192" s="2"/>
      <c r="E192" s="5">
        <v>3</v>
      </c>
    </row>
    <row r="193" spans="1:5" ht="27" customHeight="1">
      <c r="A193" s="150" t="s">
        <v>173</v>
      </c>
      <c r="B193" s="150"/>
      <c r="C193" s="150"/>
      <c r="D193" s="39">
        <f>SUM(D171:D192)</f>
        <v>0</v>
      </c>
      <c r="E193" s="5">
        <f>SUM(E171:E192)</f>
        <v>60</v>
      </c>
    </row>
    <row r="194" spans="1:5" ht="80.25" customHeight="1" thickBot="1">
      <c r="A194" s="46" t="s">
        <v>106</v>
      </c>
      <c r="B194" s="151" t="s">
        <v>131</v>
      </c>
      <c r="C194" s="151"/>
      <c r="D194" s="151"/>
      <c r="E194" s="5"/>
    </row>
    <row r="195" spans="1:5" ht="27" customHeight="1">
      <c r="A195" s="137" t="s">
        <v>174</v>
      </c>
      <c r="B195" s="138"/>
      <c r="C195" s="41" t="s">
        <v>152</v>
      </c>
      <c r="D195" s="42" t="s">
        <v>153</v>
      </c>
    </row>
    <row r="196" spans="1:5" ht="27" customHeight="1" thickBot="1">
      <c r="A196" s="139"/>
      <c r="B196" s="140"/>
      <c r="C196" s="43">
        <f>D193</f>
        <v>0</v>
      </c>
      <c r="D196" s="44">
        <f>C196/60*100</f>
        <v>0</v>
      </c>
    </row>
    <row r="197" spans="1:5" ht="27" customHeight="1" thickBot="1">
      <c r="A197" s="198"/>
      <c r="B197" s="182"/>
      <c r="C197" s="182"/>
      <c r="D197" s="183"/>
    </row>
    <row r="198" spans="1:5" ht="27" customHeight="1">
      <c r="A198" s="137" t="s">
        <v>175</v>
      </c>
      <c r="B198" s="138"/>
      <c r="C198" s="41" t="s">
        <v>176</v>
      </c>
      <c r="D198" s="47" t="s">
        <v>177</v>
      </c>
    </row>
    <row r="199" spans="1:5" ht="27" customHeight="1" thickBot="1">
      <c r="A199" s="139"/>
      <c r="B199" s="140"/>
      <c r="C199" s="48">
        <f>C119+C144+C166+C196</f>
        <v>0</v>
      </c>
      <c r="D199" s="49">
        <f>C199/195*100</f>
        <v>0</v>
      </c>
      <c r="E199" s="9">
        <f>E116+E141+E163+E193</f>
        <v>195</v>
      </c>
    </row>
    <row r="200" spans="1:5" ht="27" customHeight="1">
      <c r="A200" s="153"/>
      <c r="B200" s="153"/>
      <c r="C200" s="153"/>
      <c r="D200" s="153"/>
    </row>
    <row r="201" spans="1:5" ht="27" customHeight="1">
      <c r="A201" s="152" t="s">
        <v>416</v>
      </c>
      <c r="B201" s="152"/>
      <c r="C201" s="152"/>
      <c r="D201" s="152"/>
    </row>
    <row r="202" spans="1:5" ht="33" customHeight="1">
      <c r="A202" s="131" t="s">
        <v>178</v>
      </c>
      <c r="B202" s="132"/>
      <c r="C202" s="132"/>
      <c r="D202" s="147"/>
    </row>
    <row r="203" spans="1:5" ht="27" customHeight="1">
      <c r="A203" s="129" t="s">
        <v>407</v>
      </c>
      <c r="B203" s="130"/>
      <c r="C203" s="130"/>
      <c r="D203" s="33" t="s">
        <v>8</v>
      </c>
    </row>
    <row r="204" spans="1:5" ht="27" customHeight="1">
      <c r="A204" s="129" t="s">
        <v>164</v>
      </c>
      <c r="B204" s="130"/>
      <c r="C204" s="130"/>
      <c r="D204" s="34" t="s">
        <v>3</v>
      </c>
    </row>
    <row r="205" spans="1:5" ht="27" customHeight="1">
      <c r="A205" s="131" t="s">
        <v>56</v>
      </c>
      <c r="B205" s="132"/>
      <c r="C205" s="132"/>
      <c r="D205" s="80"/>
      <c r="E205" s="8">
        <v>3</v>
      </c>
    </row>
    <row r="206" spans="1:5" ht="27" customHeight="1">
      <c r="A206" s="131" t="s">
        <v>57</v>
      </c>
      <c r="B206" s="132"/>
      <c r="C206" s="132"/>
      <c r="D206" s="80"/>
      <c r="E206" s="8">
        <v>3</v>
      </c>
    </row>
    <row r="207" spans="1:5" ht="27" customHeight="1">
      <c r="A207" s="131" t="s">
        <v>58</v>
      </c>
      <c r="B207" s="132"/>
      <c r="C207" s="132"/>
      <c r="D207" s="80"/>
      <c r="E207" s="8">
        <v>3</v>
      </c>
    </row>
    <row r="208" spans="1:5" ht="27" customHeight="1">
      <c r="A208" s="141" t="s">
        <v>59</v>
      </c>
      <c r="B208" s="142"/>
      <c r="C208" s="142"/>
      <c r="D208" s="80"/>
      <c r="E208" s="8">
        <v>3</v>
      </c>
    </row>
    <row r="209" spans="1:5" ht="27" customHeight="1">
      <c r="A209" s="129" t="s">
        <v>150</v>
      </c>
      <c r="B209" s="130"/>
      <c r="C209" s="130"/>
      <c r="D209" s="34" t="s">
        <v>3</v>
      </c>
    </row>
    <row r="210" spans="1:5" ht="27" customHeight="1">
      <c r="A210" s="131" t="s">
        <v>60</v>
      </c>
      <c r="B210" s="132"/>
      <c r="C210" s="132"/>
      <c r="D210" s="2"/>
      <c r="E210" s="8">
        <v>3</v>
      </c>
    </row>
    <row r="211" spans="1:5" ht="27" customHeight="1">
      <c r="A211" s="131" t="s">
        <v>61</v>
      </c>
      <c r="B211" s="132"/>
      <c r="C211" s="132"/>
      <c r="D211" s="2"/>
      <c r="E211" s="8">
        <v>3</v>
      </c>
    </row>
    <row r="212" spans="1:5" ht="27" customHeight="1">
      <c r="A212" s="133" t="s">
        <v>382</v>
      </c>
      <c r="B212" s="134"/>
      <c r="C212" s="134"/>
      <c r="D212" s="34" t="s">
        <v>3</v>
      </c>
      <c r="E212" s="8"/>
    </row>
    <row r="213" spans="1:5" ht="27" customHeight="1">
      <c r="A213" s="135" t="s">
        <v>397</v>
      </c>
      <c r="B213" s="136"/>
      <c r="C213" s="136"/>
      <c r="D213" s="2"/>
      <c r="E213" s="8">
        <v>3</v>
      </c>
    </row>
    <row r="214" spans="1:5" ht="27" customHeight="1">
      <c r="A214" s="135" t="s">
        <v>398</v>
      </c>
      <c r="B214" s="136"/>
      <c r="C214" s="136"/>
      <c r="D214" s="2"/>
      <c r="E214" s="8">
        <v>3</v>
      </c>
    </row>
    <row r="215" spans="1:5" ht="27" customHeight="1">
      <c r="A215" s="135" t="s">
        <v>399</v>
      </c>
      <c r="B215" s="136"/>
      <c r="C215" s="136"/>
      <c r="D215" s="2"/>
      <c r="E215" s="8">
        <v>3</v>
      </c>
    </row>
    <row r="216" spans="1:5" ht="27" customHeight="1">
      <c r="A216" s="143" t="s">
        <v>400</v>
      </c>
      <c r="B216" s="144"/>
      <c r="C216" s="144"/>
      <c r="D216" s="2"/>
      <c r="E216" s="8">
        <v>3</v>
      </c>
    </row>
    <row r="217" spans="1:5" ht="27" customHeight="1">
      <c r="A217" s="150" t="s">
        <v>181</v>
      </c>
      <c r="B217" s="150"/>
      <c r="C217" s="150"/>
      <c r="D217" s="39">
        <f>SUM(D205:D216)</f>
        <v>0</v>
      </c>
      <c r="E217" s="9">
        <f>SUM(E205:E216)</f>
        <v>30</v>
      </c>
    </row>
    <row r="218" spans="1:5" ht="80.25" customHeight="1" thickBot="1">
      <c r="A218" s="50" t="s">
        <v>106</v>
      </c>
      <c r="B218" s="151" t="s">
        <v>131</v>
      </c>
      <c r="C218" s="151"/>
      <c r="D218" s="151"/>
    </row>
    <row r="219" spans="1:5" ht="27" customHeight="1">
      <c r="A219" s="137" t="s">
        <v>182</v>
      </c>
      <c r="B219" s="138"/>
      <c r="C219" s="41" t="s">
        <v>152</v>
      </c>
      <c r="D219" s="42" t="s">
        <v>153</v>
      </c>
    </row>
    <row r="220" spans="1:5" ht="27" customHeight="1" thickBot="1">
      <c r="A220" s="139"/>
      <c r="B220" s="140"/>
      <c r="C220" s="51">
        <f>D217</f>
        <v>0</v>
      </c>
      <c r="D220" s="44">
        <f>C220/30*100</f>
        <v>0</v>
      </c>
    </row>
    <row r="221" spans="1:5" ht="27" customHeight="1">
      <c r="A221" s="157"/>
      <c r="B221" s="158"/>
      <c r="C221" s="158"/>
      <c r="D221" s="159"/>
    </row>
    <row r="222" spans="1:5" ht="35.25" customHeight="1">
      <c r="A222" s="113" t="s">
        <v>179</v>
      </c>
      <c r="B222" s="114"/>
      <c r="C222" s="114"/>
      <c r="D222" s="160"/>
    </row>
    <row r="223" spans="1:5" ht="27" customHeight="1">
      <c r="A223" s="126" t="s">
        <v>406</v>
      </c>
      <c r="B223" s="127"/>
      <c r="C223" s="128"/>
      <c r="D223" s="33" t="s">
        <v>8</v>
      </c>
    </row>
    <row r="224" spans="1:5" ht="27" customHeight="1">
      <c r="A224" s="129" t="s">
        <v>185</v>
      </c>
      <c r="B224" s="130"/>
      <c r="C224" s="130"/>
      <c r="D224" s="34" t="s">
        <v>3</v>
      </c>
    </row>
    <row r="225" spans="1:5" ht="27" customHeight="1">
      <c r="A225" s="113" t="s">
        <v>62</v>
      </c>
      <c r="B225" s="114"/>
      <c r="C225" s="115"/>
      <c r="D225" s="81"/>
      <c r="E225" s="8">
        <v>3</v>
      </c>
    </row>
    <row r="226" spans="1:5" ht="27" customHeight="1">
      <c r="A226" s="113" t="s">
        <v>63</v>
      </c>
      <c r="B226" s="114"/>
      <c r="C226" s="115"/>
      <c r="D226" s="81"/>
      <c r="E226" s="8">
        <v>3</v>
      </c>
    </row>
    <row r="227" spans="1:5" ht="27" customHeight="1">
      <c r="A227" s="113" t="s">
        <v>64</v>
      </c>
      <c r="B227" s="114"/>
      <c r="C227" s="115"/>
      <c r="D227" s="81"/>
      <c r="E227" s="8">
        <v>3</v>
      </c>
    </row>
    <row r="228" spans="1:5" ht="27" customHeight="1">
      <c r="A228" s="126" t="s">
        <v>150</v>
      </c>
      <c r="B228" s="127"/>
      <c r="C228" s="128"/>
      <c r="D228" s="34" t="s">
        <v>3</v>
      </c>
    </row>
    <row r="229" spans="1:5" ht="27" customHeight="1">
      <c r="A229" s="113" t="s">
        <v>65</v>
      </c>
      <c r="B229" s="114"/>
      <c r="C229" s="115"/>
      <c r="D229" s="82"/>
      <c r="E229" s="8">
        <v>3</v>
      </c>
    </row>
    <row r="230" spans="1:5" ht="27" customHeight="1">
      <c r="A230" s="113" t="s">
        <v>66</v>
      </c>
      <c r="B230" s="114"/>
      <c r="C230" s="115"/>
      <c r="D230" s="82"/>
      <c r="E230" s="8">
        <v>3</v>
      </c>
    </row>
    <row r="231" spans="1:5" ht="33.75" customHeight="1">
      <c r="A231" s="113" t="s">
        <v>67</v>
      </c>
      <c r="B231" s="114"/>
      <c r="C231" s="115"/>
      <c r="D231" s="82"/>
      <c r="E231" s="8">
        <v>3</v>
      </c>
    </row>
    <row r="232" spans="1:5" ht="27" customHeight="1">
      <c r="A232" s="116" t="s">
        <v>382</v>
      </c>
      <c r="B232" s="117"/>
      <c r="C232" s="118"/>
      <c r="D232" s="34" t="s">
        <v>3</v>
      </c>
      <c r="E232" s="8"/>
    </row>
    <row r="233" spans="1:5" ht="27" customHeight="1">
      <c r="A233" s="123" t="s">
        <v>401</v>
      </c>
      <c r="B233" s="124"/>
      <c r="C233" s="125"/>
      <c r="D233" s="82"/>
      <c r="E233" s="8">
        <v>3</v>
      </c>
    </row>
    <row r="234" spans="1:5" ht="33.75" customHeight="1">
      <c r="A234" s="123" t="s">
        <v>402</v>
      </c>
      <c r="B234" s="124"/>
      <c r="C234" s="125"/>
      <c r="D234" s="82"/>
      <c r="E234" s="8">
        <v>3</v>
      </c>
    </row>
    <row r="235" spans="1:5" ht="27" customHeight="1">
      <c r="A235" s="123" t="s">
        <v>403</v>
      </c>
      <c r="B235" s="124"/>
      <c r="C235" s="125"/>
      <c r="D235" s="82"/>
      <c r="E235" s="8">
        <v>3</v>
      </c>
    </row>
    <row r="236" spans="1:5" ht="27" customHeight="1">
      <c r="A236" s="123" t="s">
        <v>404</v>
      </c>
      <c r="B236" s="124"/>
      <c r="C236" s="125"/>
      <c r="D236" s="82"/>
      <c r="E236" s="8">
        <v>3</v>
      </c>
    </row>
    <row r="237" spans="1:5" ht="27" customHeight="1">
      <c r="A237" s="123" t="s">
        <v>405</v>
      </c>
      <c r="B237" s="124"/>
      <c r="C237" s="125"/>
      <c r="D237" s="82"/>
      <c r="E237" s="8">
        <v>3</v>
      </c>
    </row>
    <row r="238" spans="1:5" ht="27" customHeight="1">
      <c r="A238" s="150" t="s">
        <v>183</v>
      </c>
      <c r="B238" s="150"/>
      <c r="C238" s="150"/>
      <c r="D238" s="39">
        <f>SUM(D225:D237)</f>
        <v>0</v>
      </c>
      <c r="E238" s="9">
        <f>SUM(E225:E237)</f>
        <v>33</v>
      </c>
    </row>
    <row r="239" spans="1:5" ht="80.25" customHeight="1" thickBot="1">
      <c r="A239" s="46" t="s">
        <v>106</v>
      </c>
      <c r="B239" s="151" t="s">
        <v>131</v>
      </c>
      <c r="C239" s="151"/>
      <c r="D239" s="151"/>
    </row>
    <row r="240" spans="1:5" ht="27" customHeight="1">
      <c r="A240" s="137" t="s">
        <v>184</v>
      </c>
      <c r="B240" s="138"/>
      <c r="C240" s="41" t="s">
        <v>152</v>
      </c>
      <c r="D240" s="42" t="s">
        <v>153</v>
      </c>
    </row>
    <row r="241" spans="1:5" ht="27" customHeight="1" thickBot="1">
      <c r="A241" s="139"/>
      <c r="B241" s="140"/>
      <c r="C241" s="52">
        <f>D238</f>
        <v>0</v>
      </c>
      <c r="D241" s="53">
        <f>C241/33*100</f>
        <v>0</v>
      </c>
    </row>
    <row r="242" spans="1:5" ht="27" customHeight="1">
      <c r="A242" s="154"/>
      <c r="B242" s="155"/>
      <c r="C242" s="155"/>
      <c r="D242" s="156"/>
    </row>
    <row r="243" spans="1:5" ht="33.75" customHeight="1">
      <c r="A243" s="131" t="s">
        <v>163</v>
      </c>
      <c r="B243" s="132"/>
      <c r="C243" s="132"/>
      <c r="D243" s="147"/>
    </row>
    <row r="244" spans="1:5" ht="27" customHeight="1">
      <c r="A244" s="129" t="s">
        <v>412</v>
      </c>
      <c r="B244" s="130"/>
      <c r="C244" s="130"/>
      <c r="D244" s="33" t="s">
        <v>8</v>
      </c>
    </row>
    <row r="245" spans="1:5" ht="27" customHeight="1">
      <c r="A245" s="129" t="s">
        <v>149</v>
      </c>
      <c r="B245" s="130"/>
      <c r="C245" s="130"/>
      <c r="D245" s="34" t="s">
        <v>3</v>
      </c>
    </row>
    <row r="246" spans="1:5" ht="27" customHeight="1">
      <c r="A246" s="113" t="s">
        <v>68</v>
      </c>
      <c r="B246" s="114"/>
      <c r="C246" s="115"/>
      <c r="D246" s="79"/>
      <c r="E246" s="8">
        <v>3</v>
      </c>
    </row>
    <row r="247" spans="1:5" ht="27" customHeight="1">
      <c r="A247" s="113" t="s">
        <v>69</v>
      </c>
      <c r="B247" s="114"/>
      <c r="C247" s="115"/>
      <c r="D247" s="79"/>
      <c r="E247" s="8">
        <v>3</v>
      </c>
    </row>
    <row r="248" spans="1:5" ht="27" customHeight="1">
      <c r="A248" s="113" t="s">
        <v>70</v>
      </c>
      <c r="B248" s="114"/>
      <c r="C248" s="115"/>
      <c r="D248" s="79"/>
      <c r="E248" s="8">
        <v>3</v>
      </c>
    </row>
    <row r="249" spans="1:5" ht="27" customHeight="1">
      <c r="A249" s="113" t="s">
        <v>71</v>
      </c>
      <c r="B249" s="114"/>
      <c r="C249" s="115"/>
      <c r="D249" s="79"/>
      <c r="E249" s="8">
        <v>3</v>
      </c>
    </row>
    <row r="250" spans="1:5" ht="27" customHeight="1">
      <c r="A250" s="113" t="s">
        <v>72</v>
      </c>
      <c r="B250" s="114"/>
      <c r="C250" s="115"/>
      <c r="D250" s="79"/>
      <c r="E250" s="8">
        <v>3</v>
      </c>
    </row>
    <row r="251" spans="1:5" ht="27" customHeight="1">
      <c r="A251" s="113" t="s">
        <v>73</v>
      </c>
      <c r="B251" s="114"/>
      <c r="C251" s="115"/>
      <c r="D251" s="79"/>
      <c r="E251" s="8">
        <v>3</v>
      </c>
    </row>
    <row r="252" spans="1:5" ht="27" customHeight="1">
      <c r="A252" s="113" t="s">
        <v>74</v>
      </c>
      <c r="B252" s="114"/>
      <c r="C252" s="115"/>
      <c r="D252" s="79"/>
      <c r="E252" s="8">
        <v>3</v>
      </c>
    </row>
    <row r="253" spans="1:5" ht="27" customHeight="1">
      <c r="A253" s="113" t="s">
        <v>75</v>
      </c>
      <c r="B253" s="114"/>
      <c r="C253" s="115"/>
      <c r="D253" s="79"/>
      <c r="E253" s="8">
        <v>3</v>
      </c>
    </row>
    <row r="254" spans="1:5" ht="27" customHeight="1">
      <c r="A254" s="113" t="s">
        <v>76</v>
      </c>
      <c r="B254" s="114"/>
      <c r="C254" s="115"/>
      <c r="D254" s="79"/>
      <c r="E254" s="8">
        <v>3</v>
      </c>
    </row>
    <row r="255" spans="1:5" ht="27" customHeight="1">
      <c r="A255" s="126" t="s">
        <v>150</v>
      </c>
      <c r="B255" s="127"/>
      <c r="C255" s="128"/>
      <c r="D255" s="34" t="s">
        <v>3</v>
      </c>
    </row>
    <row r="256" spans="1:5" ht="27" customHeight="1">
      <c r="A256" s="119" t="s">
        <v>496</v>
      </c>
      <c r="B256" s="120"/>
      <c r="C256" s="121"/>
      <c r="D256" s="2"/>
      <c r="E256" s="8">
        <v>3</v>
      </c>
    </row>
    <row r="257" spans="1:5" ht="27" customHeight="1">
      <c r="A257" s="113" t="s">
        <v>77</v>
      </c>
      <c r="B257" s="114"/>
      <c r="C257" s="115"/>
      <c r="D257" s="2"/>
      <c r="E257" s="8">
        <v>3</v>
      </c>
    </row>
    <row r="258" spans="1:5" ht="27" customHeight="1">
      <c r="A258" s="113" t="s">
        <v>78</v>
      </c>
      <c r="B258" s="114"/>
      <c r="C258" s="115"/>
      <c r="D258" s="2"/>
      <c r="E258" s="8">
        <v>3</v>
      </c>
    </row>
    <row r="259" spans="1:5" ht="27" customHeight="1">
      <c r="A259" s="113" t="s">
        <v>79</v>
      </c>
      <c r="B259" s="114"/>
      <c r="C259" s="115"/>
      <c r="D259" s="2"/>
      <c r="E259" s="8">
        <v>3</v>
      </c>
    </row>
    <row r="260" spans="1:5" ht="27" customHeight="1">
      <c r="A260" s="113" t="s">
        <v>80</v>
      </c>
      <c r="B260" s="114"/>
      <c r="C260" s="115"/>
      <c r="D260" s="2"/>
      <c r="E260" s="8">
        <v>3</v>
      </c>
    </row>
    <row r="261" spans="1:5" ht="27" customHeight="1">
      <c r="A261" s="113" t="s">
        <v>81</v>
      </c>
      <c r="B261" s="114"/>
      <c r="C261" s="115"/>
      <c r="D261" s="2"/>
      <c r="E261" s="8">
        <v>3</v>
      </c>
    </row>
    <row r="262" spans="1:5" ht="27" customHeight="1">
      <c r="A262" s="113" t="s">
        <v>82</v>
      </c>
      <c r="B262" s="114"/>
      <c r="C262" s="115"/>
      <c r="D262" s="2"/>
      <c r="E262" s="8">
        <v>3</v>
      </c>
    </row>
    <row r="263" spans="1:5" ht="27" customHeight="1">
      <c r="A263" s="113" t="s">
        <v>83</v>
      </c>
      <c r="B263" s="114"/>
      <c r="C263" s="115"/>
      <c r="D263" s="2"/>
      <c r="E263" s="8">
        <v>3</v>
      </c>
    </row>
    <row r="264" spans="1:5" ht="27" customHeight="1">
      <c r="A264" s="113" t="s">
        <v>84</v>
      </c>
      <c r="B264" s="114"/>
      <c r="C264" s="115"/>
      <c r="D264" s="2"/>
      <c r="E264" s="8">
        <v>3</v>
      </c>
    </row>
    <row r="265" spans="1:5" ht="27" customHeight="1">
      <c r="A265" s="116" t="s">
        <v>382</v>
      </c>
      <c r="B265" s="117"/>
      <c r="C265" s="118"/>
      <c r="D265" s="34" t="s">
        <v>3</v>
      </c>
      <c r="E265" s="8"/>
    </row>
    <row r="266" spans="1:5" ht="27" customHeight="1">
      <c r="A266" s="123" t="s">
        <v>409</v>
      </c>
      <c r="B266" s="124"/>
      <c r="C266" s="125"/>
      <c r="D266" s="2"/>
      <c r="E266" s="8">
        <v>3</v>
      </c>
    </row>
    <row r="267" spans="1:5" ht="27" customHeight="1">
      <c r="A267" s="123" t="s">
        <v>410</v>
      </c>
      <c r="B267" s="124"/>
      <c r="C267" s="125"/>
      <c r="D267" s="2"/>
      <c r="E267" s="8">
        <v>3</v>
      </c>
    </row>
    <row r="268" spans="1:5" ht="27" customHeight="1">
      <c r="A268" s="123" t="s">
        <v>411</v>
      </c>
      <c r="B268" s="124"/>
      <c r="C268" s="125"/>
      <c r="D268" s="2"/>
      <c r="E268" s="8">
        <v>3</v>
      </c>
    </row>
    <row r="269" spans="1:5" ht="27" customHeight="1">
      <c r="A269" s="150" t="s">
        <v>186</v>
      </c>
      <c r="B269" s="150"/>
      <c r="C269" s="150"/>
      <c r="D269" s="39">
        <f>SUM(D246:D268)</f>
        <v>0</v>
      </c>
      <c r="E269" s="9">
        <f>SUM(E246:E268)</f>
        <v>63</v>
      </c>
    </row>
    <row r="270" spans="1:5" ht="80.25" customHeight="1" thickBot="1">
      <c r="A270" s="40" t="s">
        <v>106</v>
      </c>
      <c r="B270" s="151" t="s">
        <v>131</v>
      </c>
      <c r="C270" s="151"/>
      <c r="D270" s="151"/>
    </row>
    <row r="271" spans="1:5" ht="27" customHeight="1">
      <c r="A271" s="137" t="s">
        <v>187</v>
      </c>
      <c r="B271" s="138"/>
      <c r="C271" s="41" t="s">
        <v>152</v>
      </c>
      <c r="D271" s="42" t="s">
        <v>153</v>
      </c>
    </row>
    <row r="272" spans="1:5" ht="27" customHeight="1" thickBot="1">
      <c r="A272" s="139"/>
      <c r="B272" s="140"/>
      <c r="C272" s="43">
        <f>D269</f>
        <v>0</v>
      </c>
      <c r="D272" s="44">
        <f>C272/63*100</f>
        <v>0</v>
      </c>
    </row>
    <row r="273" spans="1:5" ht="27" customHeight="1">
      <c r="A273" s="275"/>
      <c r="B273" s="276"/>
      <c r="C273" s="276"/>
      <c r="D273" s="277"/>
    </row>
    <row r="274" spans="1:5" ht="35.25" customHeight="1">
      <c r="A274" s="131" t="s">
        <v>180</v>
      </c>
      <c r="B274" s="132"/>
      <c r="C274" s="132"/>
      <c r="D274" s="147"/>
    </row>
    <row r="275" spans="1:5" ht="27" customHeight="1">
      <c r="A275" s="129" t="s">
        <v>415</v>
      </c>
      <c r="B275" s="130"/>
      <c r="C275" s="130"/>
      <c r="D275" s="33" t="s">
        <v>8</v>
      </c>
    </row>
    <row r="276" spans="1:5" ht="27" customHeight="1">
      <c r="A276" s="129" t="s">
        <v>164</v>
      </c>
      <c r="B276" s="130"/>
      <c r="C276" s="130"/>
      <c r="D276" s="34" t="s">
        <v>3</v>
      </c>
    </row>
    <row r="277" spans="1:5" ht="27" customHeight="1">
      <c r="A277" s="113" t="s">
        <v>85</v>
      </c>
      <c r="B277" s="114"/>
      <c r="C277" s="115"/>
      <c r="D277" s="79"/>
      <c r="E277" s="8">
        <v>3</v>
      </c>
    </row>
    <row r="278" spans="1:5" ht="27" customHeight="1">
      <c r="A278" s="113" t="s">
        <v>86</v>
      </c>
      <c r="B278" s="114"/>
      <c r="C278" s="115"/>
      <c r="D278" s="79"/>
      <c r="E278" s="8">
        <v>3</v>
      </c>
    </row>
    <row r="279" spans="1:5" ht="27" customHeight="1">
      <c r="A279" s="113" t="s">
        <v>87</v>
      </c>
      <c r="B279" s="114"/>
      <c r="C279" s="115"/>
      <c r="D279" s="79"/>
      <c r="E279" s="8">
        <v>3</v>
      </c>
    </row>
    <row r="280" spans="1:5" ht="27" customHeight="1">
      <c r="A280" s="113" t="s">
        <v>88</v>
      </c>
      <c r="B280" s="114"/>
      <c r="C280" s="115"/>
      <c r="D280" s="79"/>
      <c r="E280" s="8">
        <v>3</v>
      </c>
    </row>
    <row r="281" spans="1:5" ht="27" customHeight="1">
      <c r="A281" s="113" t="s">
        <v>89</v>
      </c>
      <c r="B281" s="114"/>
      <c r="C281" s="115"/>
      <c r="D281" s="79"/>
      <c r="E281" s="8">
        <v>3</v>
      </c>
    </row>
    <row r="282" spans="1:5" ht="27" customHeight="1">
      <c r="A282" s="113" t="s">
        <v>90</v>
      </c>
      <c r="B282" s="114"/>
      <c r="C282" s="115"/>
      <c r="D282" s="79"/>
      <c r="E282" s="8">
        <v>3</v>
      </c>
    </row>
    <row r="283" spans="1:5" ht="27" customHeight="1">
      <c r="A283" s="113" t="s">
        <v>91</v>
      </c>
      <c r="B283" s="114"/>
      <c r="C283" s="115"/>
      <c r="D283" s="79"/>
      <c r="E283" s="8">
        <v>3</v>
      </c>
    </row>
    <row r="284" spans="1:5" ht="27" customHeight="1">
      <c r="A284" s="113" t="s">
        <v>92</v>
      </c>
      <c r="B284" s="114"/>
      <c r="C284" s="115"/>
      <c r="D284" s="79"/>
      <c r="E284" s="8">
        <v>3</v>
      </c>
    </row>
    <row r="285" spans="1:5" ht="27" customHeight="1">
      <c r="A285" s="113" t="s">
        <v>93</v>
      </c>
      <c r="B285" s="114"/>
      <c r="C285" s="115"/>
      <c r="D285" s="79"/>
      <c r="E285" s="8">
        <v>3</v>
      </c>
    </row>
    <row r="286" spans="1:5" ht="27" customHeight="1">
      <c r="A286" s="113" t="s">
        <v>100</v>
      </c>
      <c r="B286" s="114"/>
      <c r="C286" s="115"/>
      <c r="D286" s="79"/>
      <c r="E286" s="8">
        <v>3</v>
      </c>
    </row>
    <row r="287" spans="1:5" ht="27" customHeight="1">
      <c r="A287" s="113" t="s">
        <v>101</v>
      </c>
      <c r="B287" s="114"/>
      <c r="C287" s="115"/>
      <c r="D287" s="79"/>
      <c r="E287" s="8">
        <v>3</v>
      </c>
    </row>
    <row r="288" spans="1:5" ht="27" customHeight="1">
      <c r="A288" s="113" t="s">
        <v>102</v>
      </c>
      <c r="B288" s="114"/>
      <c r="C288" s="115"/>
      <c r="D288" s="79"/>
      <c r="E288" s="8">
        <v>3</v>
      </c>
    </row>
    <row r="289" spans="1:5" ht="27" customHeight="1">
      <c r="A289" s="113" t="s">
        <v>103</v>
      </c>
      <c r="B289" s="114"/>
      <c r="C289" s="115"/>
      <c r="D289" s="79"/>
      <c r="E289" s="8">
        <v>3</v>
      </c>
    </row>
    <row r="290" spans="1:5" ht="27" customHeight="1">
      <c r="A290" s="126" t="s">
        <v>150</v>
      </c>
      <c r="B290" s="127"/>
      <c r="C290" s="128"/>
      <c r="D290" s="34" t="s">
        <v>3</v>
      </c>
    </row>
    <row r="291" spans="1:5" ht="27" customHeight="1">
      <c r="A291" s="113" t="s">
        <v>94</v>
      </c>
      <c r="B291" s="114"/>
      <c r="C291" s="115"/>
      <c r="D291" s="2"/>
      <c r="E291" s="8">
        <v>3</v>
      </c>
    </row>
    <row r="292" spans="1:5" ht="27" customHeight="1">
      <c r="A292" s="113" t="s">
        <v>95</v>
      </c>
      <c r="B292" s="114"/>
      <c r="C292" s="115"/>
      <c r="D292" s="2"/>
      <c r="E292" s="8">
        <v>3</v>
      </c>
    </row>
    <row r="293" spans="1:5" ht="27" customHeight="1">
      <c r="A293" s="113" t="s">
        <v>96</v>
      </c>
      <c r="B293" s="114"/>
      <c r="C293" s="115"/>
      <c r="D293" s="2"/>
      <c r="E293" s="8">
        <v>3</v>
      </c>
    </row>
    <row r="294" spans="1:5" ht="27" customHeight="1">
      <c r="A294" s="113" t="s">
        <v>97</v>
      </c>
      <c r="B294" s="114"/>
      <c r="C294" s="115"/>
      <c r="D294" s="2"/>
      <c r="E294" s="8">
        <v>3</v>
      </c>
    </row>
    <row r="295" spans="1:5" ht="27" customHeight="1">
      <c r="A295" s="113" t="s">
        <v>98</v>
      </c>
      <c r="B295" s="114"/>
      <c r="C295" s="115"/>
      <c r="D295" s="2"/>
      <c r="E295" s="8">
        <v>3</v>
      </c>
    </row>
    <row r="296" spans="1:5" ht="27" customHeight="1">
      <c r="A296" s="113" t="s">
        <v>99</v>
      </c>
      <c r="B296" s="114"/>
      <c r="C296" s="115"/>
      <c r="D296" s="2"/>
      <c r="E296" s="8">
        <v>3</v>
      </c>
    </row>
    <row r="297" spans="1:5" ht="27" customHeight="1">
      <c r="A297" s="116" t="s">
        <v>382</v>
      </c>
      <c r="B297" s="117"/>
      <c r="C297" s="118"/>
      <c r="D297" s="34" t="s">
        <v>3</v>
      </c>
      <c r="E297" s="8"/>
    </row>
    <row r="298" spans="1:5" ht="27" customHeight="1">
      <c r="A298" s="123" t="s">
        <v>413</v>
      </c>
      <c r="B298" s="124"/>
      <c r="C298" s="125"/>
      <c r="D298" s="2"/>
      <c r="E298" s="8">
        <v>3</v>
      </c>
    </row>
    <row r="299" spans="1:5" ht="27" customHeight="1">
      <c r="A299" s="123" t="s">
        <v>414</v>
      </c>
      <c r="B299" s="124"/>
      <c r="C299" s="125"/>
      <c r="D299" s="2"/>
      <c r="E299" s="8">
        <v>3</v>
      </c>
    </row>
    <row r="300" spans="1:5" ht="27" customHeight="1">
      <c r="A300" s="150" t="s">
        <v>188</v>
      </c>
      <c r="B300" s="150"/>
      <c r="C300" s="150"/>
      <c r="D300" s="39">
        <f>SUM(D277:D299)</f>
        <v>0</v>
      </c>
      <c r="E300" s="9">
        <f>SUM(E277:E299)</f>
        <v>63</v>
      </c>
    </row>
    <row r="301" spans="1:5" ht="80.25" customHeight="1" thickBot="1">
      <c r="A301" s="40" t="s">
        <v>106</v>
      </c>
      <c r="B301" s="151" t="s">
        <v>131</v>
      </c>
      <c r="C301" s="151"/>
      <c r="D301" s="151"/>
    </row>
    <row r="302" spans="1:5" ht="27" customHeight="1">
      <c r="A302" s="137" t="s">
        <v>189</v>
      </c>
      <c r="B302" s="138"/>
      <c r="C302" s="41" t="s">
        <v>152</v>
      </c>
      <c r="D302" s="42" t="s">
        <v>153</v>
      </c>
    </row>
    <row r="303" spans="1:5" ht="27" customHeight="1" thickBot="1">
      <c r="A303" s="139"/>
      <c r="B303" s="140"/>
      <c r="C303" s="52">
        <f>D300</f>
        <v>0</v>
      </c>
      <c r="D303" s="44">
        <f>C303/63*100</f>
        <v>0</v>
      </c>
    </row>
    <row r="304" spans="1:5" ht="27" customHeight="1" thickBot="1">
      <c r="A304" s="198"/>
      <c r="B304" s="182"/>
      <c r="C304" s="182"/>
      <c r="D304" s="183"/>
    </row>
    <row r="305" spans="1:5" ht="27" customHeight="1">
      <c r="A305" s="137" t="s">
        <v>190</v>
      </c>
      <c r="B305" s="138"/>
      <c r="C305" s="41" t="s">
        <v>176</v>
      </c>
      <c r="D305" s="47" t="s">
        <v>177</v>
      </c>
    </row>
    <row r="306" spans="1:5" ht="27" customHeight="1" thickBot="1">
      <c r="A306" s="139"/>
      <c r="B306" s="140"/>
      <c r="C306" s="54">
        <f>C220+C241+C272+C303</f>
        <v>0</v>
      </c>
      <c r="D306" s="49">
        <f>C306/189*100</f>
        <v>0</v>
      </c>
      <c r="E306" s="9">
        <f>E217+E238+E269+E300</f>
        <v>189</v>
      </c>
    </row>
    <row r="307" spans="1:5" ht="27" customHeight="1" thickBot="1">
      <c r="A307" s="198"/>
      <c r="B307" s="182"/>
      <c r="C307" s="182"/>
      <c r="D307" s="183"/>
    </row>
    <row r="308" spans="1:5" ht="27" customHeight="1">
      <c r="A308" s="161" t="s">
        <v>510</v>
      </c>
      <c r="B308" s="161"/>
      <c r="C308" s="161"/>
      <c r="D308" s="161"/>
    </row>
    <row r="309" spans="1:5" ht="48.75" customHeight="1">
      <c r="A309" s="113" t="s">
        <v>456</v>
      </c>
      <c r="B309" s="114"/>
      <c r="C309" s="114"/>
      <c r="D309" s="160"/>
    </row>
    <row r="310" spans="1:5" ht="27" customHeight="1">
      <c r="A310" s="126" t="s">
        <v>519</v>
      </c>
      <c r="B310" s="127"/>
      <c r="C310" s="128"/>
      <c r="D310" s="33" t="s">
        <v>8</v>
      </c>
    </row>
    <row r="311" spans="1:5" ht="27" customHeight="1">
      <c r="A311" s="126" t="s">
        <v>164</v>
      </c>
      <c r="B311" s="127"/>
      <c r="C311" s="128"/>
      <c r="D311" s="34" t="s">
        <v>3</v>
      </c>
    </row>
    <row r="312" spans="1:5" ht="27" customHeight="1">
      <c r="A312" s="119" t="s">
        <v>498</v>
      </c>
      <c r="B312" s="120"/>
      <c r="C312" s="121"/>
      <c r="D312" s="79"/>
      <c r="E312" s="8">
        <v>3</v>
      </c>
    </row>
    <row r="313" spans="1:5" ht="27" customHeight="1">
      <c r="A313" s="119" t="s">
        <v>499</v>
      </c>
      <c r="B313" s="120"/>
      <c r="C313" s="121"/>
      <c r="D313" s="79"/>
      <c r="E313" s="8">
        <v>3</v>
      </c>
    </row>
    <row r="314" spans="1:5" ht="27" customHeight="1">
      <c r="A314" s="119" t="s">
        <v>500</v>
      </c>
      <c r="B314" s="120"/>
      <c r="C314" s="121"/>
      <c r="D314" s="79"/>
      <c r="E314" s="8">
        <v>3</v>
      </c>
    </row>
    <row r="315" spans="1:5" ht="27" customHeight="1">
      <c r="A315" s="166" t="s">
        <v>150</v>
      </c>
      <c r="B315" s="167"/>
      <c r="C315" s="168"/>
      <c r="D315" s="34" t="s">
        <v>3</v>
      </c>
    </row>
    <row r="316" spans="1:5" ht="27" customHeight="1">
      <c r="A316" s="119" t="s">
        <v>501</v>
      </c>
      <c r="B316" s="120"/>
      <c r="C316" s="121"/>
      <c r="D316" s="2"/>
      <c r="E316" s="8">
        <v>3</v>
      </c>
    </row>
    <row r="317" spans="1:5" ht="27" customHeight="1">
      <c r="A317" s="119" t="s">
        <v>502</v>
      </c>
      <c r="B317" s="120"/>
      <c r="C317" s="121"/>
      <c r="D317" s="2"/>
      <c r="E317" s="8">
        <v>3</v>
      </c>
    </row>
    <row r="318" spans="1:5" ht="27" customHeight="1">
      <c r="A318" s="119" t="s">
        <v>503</v>
      </c>
      <c r="B318" s="120"/>
      <c r="C318" s="121"/>
      <c r="D318" s="2"/>
      <c r="E318" s="8">
        <v>3</v>
      </c>
    </row>
    <row r="319" spans="1:5" ht="27" customHeight="1">
      <c r="A319" s="119" t="s">
        <v>504</v>
      </c>
      <c r="B319" s="120"/>
      <c r="C319" s="121"/>
      <c r="D319" s="2"/>
      <c r="E319" s="8">
        <v>3</v>
      </c>
    </row>
    <row r="320" spans="1:5" ht="27" customHeight="1">
      <c r="A320" s="162" t="s">
        <v>382</v>
      </c>
      <c r="B320" s="163"/>
      <c r="C320" s="164"/>
      <c r="D320" s="34" t="s">
        <v>3</v>
      </c>
      <c r="E320" s="8"/>
    </row>
    <row r="321" spans="1:5" ht="27" customHeight="1">
      <c r="A321" s="119" t="s">
        <v>505</v>
      </c>
      <c r="B321" s="120"/>
      <c r="C321" s="121"/>
      <c r="D321" s="2"/>
      <c r="E321" s="8">
        <v>3</v>
      </c>
    </row>
    <row r="322" spans="1:5" ht="27" customHeight="1">
      <c r="A322" s="119" t="s">
        <v>506</v>
      </c>
      <c r="B322" s="120"/>
      <c r="C322" s="121"/>
      <c r="D322" s="2"/>
      <c r="E322" s="8">
        <v>3</v>
      </c>
    </row>
    <row r="323" spans="1:5" ht="27" customHeight="1">
      <c r="A323" s="119" t="s">
        <v>507</v>
      </c>
      <c r="B323" s="120"/>
      <c r="C323" s="121"/>
      <c r="D323" s="2"/>
      <c r="E323" s="8">
        <v>3</v>
      </c>
    </row>
    <row r="324" spans="1:5" ht="27" customHeight="1">
      <c r="A324" s="119" t="s">
        <v>508</v>
      </c>
      <c r="B324" s="120"/>
      <c r="C324" s="121"/>
      <c r="D324" s="2"/>
      <c r="E324" s="8">
        <v>3</v>
      </c>
    </row>
    <row r="325" spans="1:5" ht="27" customHeight="1">
      <c r="A325" s="119" t="s">
        <v>509</v>
      </c>
      <c r="B325" s="120"/>
      <c r="C325" s="121"/>
      <c r="D325" s="2"/>
      <c r="E325" s="8">
        <v>3</v>
      </c>
    </row>
    <row r="326" spans="1:5" ht="27" customHeight="1">
      <c r="A326" s="150" t="s">
        <v>191</v>
      </c>
      <c r="B326" s="150"/>
      <c r="C326" s="150"/>
      <c r="D326" s="39">
        <f>SUM(D312:D325)</f>
        <v>0</v>
      </c>
      <c r="E326" s="8">
        <f>SUM(E312:E325)</f>
        <v>36</v>
      </c>
    </row>
    <row r="327" spans="1:5" ht="80.25" customHeight="1" thickBot="1">
      <c r="A327" s="56" t="s">
        <v>106</v>
      </c>
      <c r="B327" s="151" t="s">
        <v>131</v>
      </c>
      <c r="C327" s="151"/>
      <c r="D327" s="151"/>
      <c r="E327" s="8"/>
    </row>
    <row r="328" spans="1:5" ht="27" customHeight="1">
      <c r="A328" s="320" t="s">
        <v>479</v>
      </c>
      <c r="B328" s="321"/>
      <c r="C328" s="57" t="s">
        <v>152</v>
      </c>
      <c r="D328" s="58" t="s">
        <v>153</v>
      </c>
      <c r="E328" s="8"/>
    </row>
    <row r="329" spans="1:5" ht="27" customHeight="1" thickBot="1">
      <c r="A329" s="139"/>
      <c r="B329" s="140"/>
      <c r="C329" s="52">
        <f>D326</f>
        <v>0</v>
      </c>
      <c r="D329" s="44">
        <f>C329/36*100</f>
        <v>0</v>
      </c>
      <c r="E329" s="8"/>
    </row>
    <row r="330" spans="1:5" ht="27" customHeight="1" thickBot="1">
      <c r="A330" s="198"/>
      <c r="B330" s="182"/>
      <c r="C330" s="182"/>
      <c r="D330" s="183"/>
      <c r="E330" s="8"/>
    </row>
    <row r="331" spans="1:5" ht="27" customHeight="1">
      <c r="A331" s="137" t="s">
        <v>192</v>
      </c>
      <c r="B331" s="138"/>
      <c r="C331" s="41" t="s">
        <v>176</v>
      </c>
      <c r="D331" s="47" t="s">
        <v>177</v>
      </c>
      <c r="E331" s="8"/>
    </row>
    <row r="332" spans="1:5" ht="27" customHeight="1" thickBot="1">
      <c r="A332" s="139"/>
      <c r="B332" s="140"/>
      <c r="C332" s="59">
        <f>C329</f>
        <v>0</v>
      </c>
      <c r="D332" s="49">
        <f>C332/36*100</f>
        <v>0</v>
      </c>
      <c r="E332" s="8">
        <f>E326</f>
        <v>36</v>
      </c>
    </row>
    <row r="333" spans="1:5" ht="27" customHeight="1" thickBot="1">
      <c r="A333" s="322"/>
      <c r="B333" s="322"/>
      <c r="C333" s="322"/>
      <c r="D333" s="322"/>
      <c r="E333" s="8"/>
    </row>
    <row r="334" spans="1:5" ht="27" customHeight="1">
      <c r="A334" s="161" t="s">
        <v>471</v>
      </c>
      <c r="B334" s="161"/>
      <c r="C334" s="161"/>
      <c r="D334" s="161"/>
    </row>
    <row r="335" spans="1:5" ht="67.5" customHeight="1">
      <c r="A335" s="329" t="s">
        <v>472</v>
      </c>
      <c r="B335" s="114"/>
      <c r="C335" s="114"/>
      <c r="D335" s="160"/>
    </row>
    <row r="336" spans="1:5" ht="27" customHeight="1">
      <c r="A336" s="126" t="s">
        <v>470</v>
      </c>
      <c r="B336" s="127"/>
      <c r="C336" s="128"/>
      <c r="D336" s="33" t="s">
        <v>8</v>
      </c>
    </row>
    <row r="337" spans="1:5" ht="27" customHeight="1">
      <c r="A337" s="126" t="s">
        <v>164</v>
      </c>
      <c r="B337" s="127"/>
      <c r="C337" s="128"/>
      <c r="D337" s="34" t="s">
        <v>3</v>
      </c>
    </row>
    <row r="338" spans="1:5" ht="27" customHeight="1">
      <c r="A338" s="113" t="s">
        <v>457</v>
      </c>
      <c r="B338" s="114"/>
      <c r="C338" s="115"/>
      <c r="D338" s="79"/>
      <c r="E338" s="8">
        <v>3</v>
      </c>
    </row>
    <row r="339" spans="1:5" ht="27" customHeight="1">
      <c r="A339" s="113" t="s">
        <v>458</v>
      </c>
      <c r="B339" s="114"/>
      <c r="C339" s="115"/>
      <c r="D339" s="79"/>
      <c r="E339" s="8">
        <v>3</v>
      </c>
    </row>
    <row r="340" spans="1:5" ht="27" customHeight="1">
      <c r="A340" s="113" t="s">
        <v>459</v>
      </c>
      <c r="B340" s="114"/>
      <c r="C340" s="115"/>
      <c r="D340" s="79"/>
      <c r="E340" s="8">
        <v>3</v>
      </c>
    </row>
    <row r="341" spans="1:5" ht="27" customHeight="1">
      <c r="A341" s="113" t="s">
        <v>460</v>
      </c>
      <c r="B341" s="114"/>
      <c r="C341" s="115"/>
      <c r="D341" s="79"/>
      <c r="E341" s="8">
        <v>3</v>
      </c>
    </row>
    <row r="342" spans="1:5" ht="27" customHeight="1">
      <c r="A342" s="113" t="s">
        <v>461</v>
      </c>
      <c r="B342" s="114"/>
      <c r="C342" s="115"/>
      <c r="D342" s="79"/>
      <c r="E342" s="8">
        <v>3</v>
      </c>
    </row>
    <row r="343" spans="1:5" ht="27" customHeight="1">
      <c r="A343" s="113" t="s">
        <v>462</v>
      </c>
      <c r="B343" s="114"/>
      <c r="C343" s="115"/>
      <c r="D343" s="79"/>
      <c r="E343" s="8">
        <v>3</v>
      </c>
    </row>
    <row r="344" spans="1:5" ht="27" customHeight="1">
      <c r="A344" s="113" t="s">
        <v>463</v>
      </c>
      <c r="B344" s="114"/>
      <c r="C344" s="115"/>
      <c r="D344" s="79"/>
      <c r="E344" s="8">
        <v>3</v>
      </c>
    </row>
    <row r="345" spans="1:5" ht="27" customHeight="1">
      <c r="A345" s="113" t="s">
        <v>464</v>
      </c>
      <c r="B345" s="114"/>
      <c r="C345" s="115"/>
      <c r="D345" s="79"/>
      <c r="E345" s="8">
        <v>3</v>
      </c>
    </row>
    <row r="346" spans="1:5" ht="27" customHeight="1">
      <c r="A346" s="113" t="s">
        <v>465</v>
      </c>
      <c r="B346" s="114"/>
      <c r="C346" s="115"/>
      <c r="D346" s="79"/>
      <c r="E346" s="8">
        <v>3</v>
      </c>
    </row>
    <row r="347" spans="1:5" ht="27" customHeight="1">
      <c r="A347" s="113" t="s">
        <v>466</v>
      </c>
      <c r="B347" s="114"/>
      <c r="C347" s="115"/>
      <c r="D347" s="79"/>
      <c r="E347" s="8">
        <v>3</v>
      </c>
    </row>
    <row r="348" spans="1:5" ht="27" customHeight="1">
      <c r="A348" s="113" t="s">
        <v>467</v>
      </c>
      <c r="B348" s="114"/>
      <c r="C348" s="115"/>
      <c r="D348" s="79"/>
      <c r="E348" s="8">
        <v>3</v>
      </c>
    </row>
    <row r="349" spans="1:5" ht="27" customHeight="1">
      <c r="A349" s="126" t="s">
        <v>150</v>
      </c>
      <c r="B349" s="127"/>
      <c r="C349" s="128"/>
      <c r="D349" s="34" t="s">
        <v>3</v>
      </c>
    </row>
    <row r="350" spans="1:5" ht="27" customHeight="1">
      <c r="A350" s="113" t="s">
        <v>468</v>
      </c>
      <c r="B350" s="114"/>
      <c r="C350" s="115"/>
      <c r="D350" s="2"/>
      <c r="E350" s="8">
        <v>3</v>
      </c>
    </row>
    <row r="351" spans="1:5" ht="27" customHeight="1">
      <c r="A351" s="113" t="s">
        <v>469</v>
      </c>
      <c r="B351" s="114"/>
      <c r="C351" s="115"/>
      <c r="D351" s="2"/>
      <c r="E351" s="8">
        <v>3</v>
      </c>
    </row>
    <row r="352" spans="1:5" ht="27" customHeight="1">
      <c r="A352" s="116" t="s">
        <v>382</v>
      </c>
      <c r="B352" s="117"/>
      <c r="C352" s="118"/>
      <c r="D352" s="34" t="s">
        <v>3</v>
      </c>
      <c r="E352" s="8"/>
    </row>
    <row r="353" spans="1:5" ht="27" customHeight="1">
      <c r="A353" s="119" t="s">
        <v>511</v>
      </c>
      <c r="B353" s="120"/>
      <c r="C353" s="121"/>
      <c r="D353" s="2"/>
      <c r="E353" s="8">
        <v>3</v>
      </c>
    </row>
    <row r="354" spans="1:5" ht="27" customHeight="1">
      <c r="A354" s="119" t="s">
        <v>512</v>
      </c>
      <c r="B354" s="120"/>
      <c r="C354" s="121"/>
      <c r="D354" s="2"/>
      <c r="E354" s="8">
        <v>3</v>
      </c>
    </row>
    <row r="355" spans="1:5" ht="27" customHeight="1">
      <c r="A355" s="119" t="s">
        <v>513</v>
      </c>
      <c r="B355" s="120"/>
      <c r="C355" s="121"/>
      <c r="D355" s="2"/>
      <c r="E355" s="8">
        <v>3</v>
      </c>
    </row>
    <row r="356" spans="1:5" ht="27" customHeight="1">
      <c r="A356" s="119" t="s">
        <v>514</v>
      </c>
      <c r="B356" s="120"/>
      <c r="C356" s="121"/>
      <c r="D356" s="2"/>
      <c r="E356" s="8">
        <v>3</v>
      </c>
    </row>
    <row r="357" spans="1:5" ht="27" customHeight="1">
      <c r="A357" s="150" t="s">
        <v>193</v>
      </c>
      <c r="B357" s="150"/>
      <c r="C357" s="150"/>
      <c r="D357" s="39">
        <f>SUM(D338:D356)</f>
        <v>0</v>
      </c>
      <c r="E357" s="9">
        <f>SUM(E338:E356)</f>
        <v>51</v>
      </c>
    </row>
    <row r="358" spans="1:5" ht="80.25" customHeight="1" thickBot="1">
      <c r="A358" s="60" t="s">
        <v>106</v>
      </c>
      <c r="B358" s="151" t="s">
        <v>131</v>
      </c>
      <c r="C358" s="151"/>
      <c r="D358" s="151"/>
      <c r="E358" s="8"/>
    </row>
    <row r="359" spans="1:5" ht="27" customHeight="1">
      <c r="A359" s="137" t="s">
        <v>480</v>
      </c>
      <c r="B359" s="138"/>
      <c r="C359" s="41" t="s">
        <v>152</v>
      </c>
      <c r="D359" s="42" t="s">
        <v>153</v>
      </c>
    </row>
    <row r="360" spans="1:5" ht="27" customHeight="1" thickBot="1">
      <c r="A360" s="139"/>
      <c r="B360" s="140"/>
      <c r="C360" s="61">
        <f>D357</f>
        <v>0</v>
      </c>
      <c r="D360" s="44">
        <f>C360/51*100</f>
        <v>0</v>
      </c>
    </row>
    <row r="361" spans="1:5" ht="27" customHeight="1" thickBot="1">
      <c r="A361" s="317"/>
      <c r="B361" s="318"/>
      <c r="C361" s="318"/>
      <c r="D361" s="319"/>
    </row>
    <row r="362" spans="1:5" ht="27" customHeight="1">
      <c r="A362" s="137" t="s">
        <v>194</v>
      </c>
      <c r="B362" s="138"/>
      <c r="C362" s="41" t="s">
        <v>176</v>
      </c>
      <c r="D362" s="47" t="s">
        <v>177</v>
      </c>
    </row>
    <row r="363" spans="1:5" ht="27" customHeight="1" thickBot="1">
      <c r="A363" s="139"/>
      <c r="B363" s="140"/>
      <c r="C363" s="54">
        <f>C360</f>
        <v>0</v>
      </c>
      <c r="D363" s="49">
        <f>C363/51*100</f>
        <v>0</v>
      </c>
      <c r="E363" s="9">
        <f>E357</f>
        <v>51</v>
      </c>
    </row>
    <row r="364" spans="1:5" ht="27" customHeight="1" thickBot="1">
      <c r="A364" s="314"/>
      <c r="B364" s="315"/>
      <c r="C364" s="315"/>
      <c r="D364" s="316"/>
    </row>
    <row r="365" spans="1:5" ht="27" customHeight="1" thickBot="1">
      <c r="A365" s="137" t="s">
        <v>195</v>
      </c>
      <c r="B365" s="138"/>
      <c r="C365" s="62" t="s">
        <v>140</v>
      </c>
      <c r="D365" s="63" t="s">
        <v>141</v>
      </c>
      <c r="E365" s="9">
        <f>E363+E332+E306+E199</f>
        <v>471</v>
      </c>
    </row>
    <row r="366" spans="1:5" ht="34.5" customHeight="1">
      <c r="A366" s="196" t="s">
        <v>196</v>
      </c>
      <c r="B366" s="197"/>
      <c r="C366" s="174">
        <f>C199+C306+C332+C363</f>
        <v>0</v>
      </c>
      <c r="D366" s="176">
        <f>C366/471*100</f>
        <v>0</v>
      </c>
    </row>
    <row r="367" spans="1:5" ht="34.5" customHeight="1" thickBot="1">
      <c r="A367" s="178" t="s">
        <v>197</v>
      </c>
      <c r="B367" s="179"/>
      <c r="C367" s="175"/>
      <c r="D367" s="177"/>
    </row>
    <row r="368" spans="1:5" ht="27" customHeight="1" thickBot="1">
      <c r="A368" s="180"/>
      <c r="B368" s="181"/>
      <c r="C368" s="182"/>
      <c r="D368" s="183"/>
    </row>
    <row r="369" spans="1:4" ht="27" customHeight="1" thickBot="1">
      <c r="A369" s="194" t="s">
        <v>198</v>
      </c>
      <c r="B369" s="194"/>
      <c r="C369" s="194"/>
      <c r="D369" s="194"/>
    </row>
    <row r="370" spans="1:4" ht="27" customHeight="1" thickBot="1">
      <c r="A370" s="313" t="s">
        <v>110</v>
      </c>
      <c r="B370" s="313"/>
      <c r="C370" s="313"/>
      <c r="D370" s="313"/>
    </row>
    <row r="371" spans="1:4" ht="27" customHeight="1">
      <c r="A371" s="195" t="s">
        <v>199</v>
      </c>
      <c r="B371" s="184"/>
      <c r="C371" s="184" t="s">
        <v>200</v>
      </c>
      <c r="D371" s="185"/>
    </row>
    <row r="372" spans="1:4" ht="27" customHeight="1">
      <c r="A372" s="186" t="s">
        <v>5</v>
      </c>
      <c r="B372" s="187"/>
      <c r="C372" s="188" t="s">
        <v>201</v>
      </c>
      <c r="D372" s="189"/>
    </row>
    <row r="373" spans="1:4" ht="27" customHeight="1" thickBot="1">
      <c r="A373" s="190" t="s">
        <v>202</v>
      </c>
      <c r="B373" s="191"/>
      <c r="C373" s="192" t="s">
        <v>7</v>
      </c>
      <c r="D373" s="193"/>
    </row>
    <row r="374" spans="1:4" ht="35.25" customHeight="1" thickBot="1">
      <c r="A374" s="169" t="s">
        <v>203</v>
      </c>
      <c r="B374" s="169"/>
      <c r="C374" s="169"/>
      <c r="D374" s="169"/>
    </row>
    <row r="375" spans="1:4" ht="27" customHeight="1" thickBot="1">
      <c r="A375" s="64" t="s">
        <v>204</v>
      </c>
      <c r="B375" s="65" t="s">
        <v>205</v>
      </c>
      <c r="C375" s="65" t="s">
        <v>206</v>
      </c>
      <c r="D375" s="66" t="s">
        <v>105</v>
      </c>
    </row>
    <row r="376" spans="1:4" ht="27" customHeight="1">
      <c r="A376" s="67" t="s">
        <v>207</v>
      </c>
      <c r="B376" s="68">
        <v>1</v>
      </c>
      <c r="C376" s="68" t="e">
        <f>C62</f>
        <v>#VALUE!</v>
      </c>
      <c r="D376" s="69" t="e">
        <f>D62</f>
        <v>#VALUE!</v>
      </c>
    </row>
    <row r="377" spans="1:4" ht="27" customHeight="1">
      <c r="A377" s="70" t="s">
        <v>208</v>
      </c>
      <c r="B377" s="71">
        <v>1</v>
      </c>
      <c r="C377" s="71">
        <f>C82</f>
        <v>0</v>
      </c>
      <c r="D377" s="72">
        <f>D82</f>
        <v>0</v>
      </c>
    </row>
    <row r="378" spans="1:4" ht="27" customHeight="1" thickBot="1">
      <c r="A378" s="73" t="s">
        <v>209</v>
      </c>
      <c r="B378" s="43">
        <v>3</v>
      </c>
      <c r="C378" s="43">
        <f>C366</f>
        <v>0</v>
      </c>
      <c r="D378" s="44">
        <f>D366</f>
        <v>0</v>
      </c>
    </row>
    <row r="379" spans="1:4" ht="27" customHeight="1" thickBot="1">
      <c r="A379" s="170"/>
      <c r="B379" s="170"/>
      <c r="C379" s="170"/>
      <c r="D379" s="170"/>
    </row>
    <row r="380" spans="1:4" ht="42" customHeight="1" thickBot="1">
      <c r="A380" s="171" t="s">
        <v>111</v>
      </c>
      <c r="B380" s="171"/>
      <c r="C380" s="74" t="e">
        <f>IF(D380&gt;50,"SATISFATÓRIO","INSATISFATÓRIO")</f>
        <v>#VALUE!</v>
      </c>
      <c r="D380" s="75" t="e">
        <f>((C376/12*1)+(C377/30*1)+(C378/471*3))/5*100</f>
        <v>#VALUE!</v>
      </c>
    </row>
    <row r="381" spans="1:4" ht="27" customHeight="1" thickBot="1">
      <c r="A381" s="172"/>
      <c r="B381" s="172"/>
      <c r="C381" s="172"/>
      <c r="D381" s="172"/>
    </row>
    <row r="382" spans="1:4" ht="27" customHeight="1">
      <c r="A382" s="379" t="s">
        <v>112</v>
      </c>
      <c r="B382" s="380"/>
      <c r="C382" s="380"/>
      <c r="D382" s="381"/>
    </row>
    <row r="383" spans="1:4" ht="27" customHeight="1">
      <c r="A383" s="382" t="s">
        <v>210</v>
      </c>
      <c r="B383" s="383"/>
      <c r="C383" s="383"/>
      <c r="D383" s="384"/>
    </row>
    <row r="384" spans="1:4" ht="78" customHeight="1" thickBot="1">
      <c r="A384" s="385"/>
      <c r="B384" s="386"/>
      <c r="C384" s="386"/>
      <c r="D384" s="387"/>
    </row>
    <row r="385" spans="1:4" ht="27" customHeight="1">
      <c r="A385" s="309" t="s">
        <v>113</v>
      </c>
      <c r="B385" s="309"/>
      <c r="C385" s="309"/>
      <c r="D385" s="309"/>
    </row>
    <row r="386" spans="1:4" ht="85.5" customHeight="1" thickBot="1">
      <c r="A386" s="388"/>
      <c r="B386" s="388"/>
      <c r="C386" s="388"/>
      <c r="D386" s="388"/>
    </row>
    <row r="387" spans="1:4" ht="27" customHeight="1">
      <c r="A387" s="346" t="s">
        <v>114</v>
      </c>
      <c r="B387" s="347"/>
      <c r="C387" s="347"/>
      <c r="D387" s="348"/>
    </row>
    <row r="388" spans="1:4" ht="27" customHeight="1" thickBot="1">
      <c r="A388" s="89" t="s">
        <v>433</v>
      </c>
      <c r="B388" s="90"/>
      <c r="C388" s="91" t="s">
        <v>434</v>
      </c>
      <c r="D388" s="92"/>
    </row>
    <row r="389" spans="1:4" ht="27" customHeight="1">
      <c r="A389" s="346" t="s">
        <v>435</v>
      </c>
      <c r="B389" s="347"/>
      <c r="C389" s="347"/>
      <c r="D389" s="348"/>
    </row>
    <row r="390" spans="1:4" ht="27" customHeight="1">
      <c r="A390" s="89" t="s">
        <v>436</v>
      </c>
      <c r="B390" s="93"/>
      <c r="C390" s="94" t="s">
        <v>434</v>
      </c>
      <c r="D390" s="95"/>
    </row>
    <row r="391" spans="1:4" ht="27" customHeight="1">
      <c r="A391" s="349"/>
      <c r="B391" s="350"/>
      <c r="C391" s="351"/>
      <c r="D391" s="352"/>
    </row>
    <row r="392" spans="1:4" ht="27" customHeight="1" thickBot="1">
      <c r="A392" s="353" t="s">
        <v>437</v>
      </c>
      <c r="B392" s="354"/>
      <c r="C392" s="354"/>
      <c r="D392" s="355"/>
    </row>
    <row r="393" spans="1:4" ht="27" customHeight="1">
      <c r="A393" s="356" t="s">
        <v>438</v>
      </c>
      <c r="B393" s="357"/>
      <c r="C393" s="357"/>
      <c r="D393" s="358"/>
    </row>
    <row r="394" spans="1:4" ht="27" customHeight="1" thickBot="1">
      <c r="A394" s="359"/>
      <c r="B394" s="360"/>
      <c r="C394" s="360"/>
      <c r="D394" s="361"/>
    </row>
    <row r="395" spans="1:4" ht="27" customHeight="1" thickBot="1">
      <c r="A395" s="363" t="s">
        <v>439</v>
      </c>
      <c r="B395" s="364"/>
      <c r="C395" s="364"/>
      <c r="D395" s="365"/>
    </row>
    <row r="396" spans="1:4" ht="27" customHeight="1">
      <c r="A396" s="366"/>
      <c r="B396" s="367"/>
      <c r="C396" s="367"/>
      <c r="D396" s="368"/>
    </row>
    <row r="397" spans="1:4" ht="27" customHeight="1">
      <c r="A397" s="349" t="s">
        <v>440</v>
      </c>
      <c r="B397" s="350"/>
      <c r="C397" s="350"/>
      <c r="D397" s="352"/>
    </row>
    <row r="398" spans="1:4" ht="27" customHeight="1">
      <c r="A398" s="369"/>
      <c r="B398" s="370"/>
      <c r="C398" s="371"/>
      <c r="D398" s="372"/>
    </row>
    <row r="399" spans="1:4" ht="27" customHeight="1">
      <c r="A399" s="373" t="s">
        <v>441</v>
      </c>
      <c r="B399" s="374"/>
      <c r="C399" s="374" t="s">
        <v>442</v>
      </c>
      <c r="D399" s="375"/>
    </row>
    <row r="400" spans="1:4" ht="27" customHeight="1">
      <c r="A400" s="376"/>
      <c r="B400" s="377"/>
      <c r="C400" s="377"/>
      <c r="D400" s="378"/>
    </row>
    <row r="401" spans="1:4" ht="27" customHeight="1">
      <c r="A401" s="96" t="s">
        <v>443</v>
      </c>
      <c r="B401" s="343"/>
      <c r="C401" s="344"/>
      <c r="D401" s="345"/>
    </row>
    <row r="402" spans="1:4" ht="27" customHeight="1">
      <c r="A402" s="96" t="s">
        <v>444</v>
      </c>
      <c r="B402" s="343"/>
      <c r="C402" s="344"/>
      <c r="D402" s="345"/>
    </row>
    <row r="403" spans="1:4" ht="27" customHeight="1" thickBot="1">
      <c r="A403" s="97" t="s">
        <v>434</v>
      </c>
      <c r="B403" s="362"/>
      <c r="C403" s="360"/>
      <c r="D403" s="361"/>
    </row>
  </sheetData>
  <sheetProtection algorithmName="SHA-512" hashValue="SMd73X2F7CB76rs6Bub7BlbraTd5HCgZKC5MEsE81SFKBIc87i4R1bXd3gn90QKmkr03YDVYMoz5v+i27UqACg==" saltValue="3dyr7zZHJnOPay0WumYjFA==" spinCount="100000" sheet="1" formatRows="0"/>
  <mergeCells count="399">
    <mergeCell ref="A19:D19"/>
    <mergeCell ref="A21:D21"/>
    <mergeCell ref="A22:D22"/>
    <mergeCell ref="A9:D9"/>
    <mergeCell ref="B10:D10"/>
    <mergeCell ref="B11:D11"/>
    <mergeCell ref="B12:D12"/>
    <mergeCell ref="B13:D13"/>
    <mergeCell ref="B14:D14"/>
    <mergeCell ref="B20:D20"/>
    <mergeCell ref="B15:D15"/>
    <mergeCell ref="B18:D18"/>
    <mergeCell ref="A32:C32"/>
    <mergeCell ref="A24:B24"/>
    <mergeCell ref="C24:D24"/>
    <mergeCell ref="A25:B25"/>
    <mergeCell ref="C25:D25"/>
    <mergeCell ref="A26:B26"/>
    <mergeCell ref="C26:D26"/>
    <mergeCell ref="A40:C40"/>
    <mergeCell ref="A3:D3"/>
    <mergeCell ref="A4:D4"/>
    <mergeCell ref="A5:D5"/>
    <mergeCell ref="B6:D6"/>
    <mergeCell ref="A7:D7"/>
    <mergeCell ref="A8:D8"/>
    <mergeCell ref="A23:D23"/>
    <mergeCell ref="A31:D31"/>
    <mergeCell ref="A27:B27"/>
    <mergeCell ref="C27:D27"/>
    <mergeCell ref="A28:B28"/>
    <mergeCell ref="C28:D28"/>
    <mergeCell ref="A29:D29"/>
    <mergeCell ref="A30:D30"/>
    <mergeCell ref="A16:D16"/>
    <mergeCell ref="B17:D17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9:C39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64:D64"/>
    <mergeCell ref="A65:D65"/>
    <mergeCell ref="A66:D66"/>
    <mergeCell ref="A67:C67"/>
    <mergeCell ref="A68:C68"/>
    <mergeCell ref="A69:C69"/>
    <mergeCell ref="A78:C78"/>
    <mergeCell ref="B79:D79"/>
    <mergeCell ref="A80:D80"/>
    <mergeCell ref="A76:C76"/>
    <mergeCell ref="A77:C77"/>
    <mergeCell ref="A85:D85"/>
    <mergeCell ref="A86:D86"/>
    <mergeCell ref="A87:D87"/>
    <mergeCell ref="A88:D88"/>
    <mergeCell ref="A89:D89"/>
    <mergeCell ref="A70:C70"/>
    <mergeCell ref="A71:C71"/>
    <mergeCell ref="A72:C72"/>
    <mergeCell ref="A73:C73"/>
    <mergeCell ref="A74:C74"/>
    <mergeCell ref="A75:C75"/>
    <mergeCell ref="A84:D84"/>
    <mergeCell ref="A81:B81"/>
    <mergeCell ref="A82:B82"/>
    <mergeCell ref="C82:C83"/>
    <mergeCell ref="D82:D83"/>
    <mergeCell ref="A83:B83"/>
    <mergeCell ref="A96:C96"/>
    <mergeCell ref="A97:C97"/>
    <mergeCell ref="A98:C98"/>
    <mergeCell ref="A99:C99"/>
    <mergeCell ref="A100:C100"/>
    <mergeCell ref="A101:C101"/>
    <mergeCell ref="A90:D90"/>
    <mergeCell ref="A91:D91"/>
    <mergeCell ref="A92:D92"/>
    <mergeCell ref="A93:D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21:D121"/>
    <mergeCell ref="A122:C122"/>
    <mergeCell ref="A123:C123"/>
    <mergeCell ref="A124:C124"/>
    <mergeCell ref="A125:C125"/>
    <mergeCell ref="A126:C126"/>
    <mergeCell ref="A114:C114"/>
    <mergeCell ref="A115:C115"/>
    <mergeCell ref="A116:C116"/>
    <mergeCell ref="B117:D117"/>
    <mergeCell ref="A118:B119"/>
    <mergeCell ref="A120:D120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46:D146"/>
    <mergeCell ref="A147:C147"/>
    <mergeCell ref="A148:C148"/>
    <mergeCell ref="A149:C149"/>
    <mergeCell ref="A151:C151"/>
    <mergeCell ref="A152:C152"/>
    <mergeCell ref="A139:C139"/>
    <mergeCell ref="A140:C140"/>
    <mergeCell ref="A141:C141"/>
    <mergeCell ref="B142:D142"/>
    <mergeCell ref="A143:B144"/>
    <mergeCell ref="A145:D145"/>
    <mergeCell ref="A150:C150"/>
    <mergeCell ref="A157:C157"/>
    <mergeCell ref="A158:C158"/>
    <mergeCell ref="A160:C160"/>
    <mergeCell ref="A161:C161"/>
    <mergeCell ref="A162:C162"/>
    <mergeCell ref="A163:C163"/>
    <mergeCell ref="A153:C153"/>
    <mergeCell ref="A154:C154"/>
    <mergeCell ref="A155:C155"/>
    <mergeCell ref="A156:C156"/>
    <mergeCell ref="A159:C159"/>
    <mergeCell ref="A171:C171"/>
    <mergeCell ref="A172:C172"/>
    <mergeCell ref="A173:C173"/>
    <mergeCell ref="A174:C174"/>
    <mergeCell ref="A175:C175"/>
    <mergeCell ref="A176:C176"/>
    <mergeCell ref="B164:D164"/>
    <mergeCell ref="A165:B166"/>
    <mergeCell ref="A167:D167"/>
    <mergeCell ref="A168:D168"/>
    <mergeCell ref="A169:C169"/>
    <mergeCell ref="A170:C170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95:B196"/>
    <mergeCell ref="A197:D197"/>
    <mergeCell ref="A198:B199"/>
    <mergeCell ref="A200:D200"/>
    <mergeCell ref="A201:D201"/>
    <mergeCell ref="A202:D202"/>
    <mergeCell ref="A189:C189"/>
    <mergeCell ref="A190:C190"/>
    <mergeCell ref="A191:C191"/>
    <mergeCell ref="A192:C192"/>
    <mergeCell ref="A193:C193"/>
    <mergeCell ref="B194:D194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222:D222"/>
    <mergeCell ref="A223:C223"/>
    <mergeCell ref="A224:C224"/>
    <mergeCell ref="A225:C225"/>
    <mergeCell ref="A226:C226"/>
    <mergeCell ref="A227:C227"/>
    <mergeCell ref="A215:C215"/>
    <mergeCell ref="A216:C216"/>
    <mergeCell ref="A217:C217"/>
    <mergeCell ref="B218:D218"/>
    <mergeCell ref="A219:B220"/>
    <mergeCell ref="A221:D221"/>
    <mergeCell ref="A234:C234"/>
    <mergeCell ref="A235:C235"/>
    <mergeCell ref="A236:C236"/>
    <mergeCell ref="A237:C237"/>
    <mergeCell ref="A238:C238"/>
    <mergeCell ref="B239:D239"/>
    <mergeCell ref="A228:C228"/>
    <mergeCell ref="A229:C229"/>
    <mergeCell ref="A230:C230"/>
    <mergeCell ref="A231:C231"/>
    <mergeCell ref="A232:C232"/>
    <mergeCell ref="A233:C233"/>
    <mergeCell ref="A247:C247"/>
    <mergeCell ref="A248:C248"/>
    <mergeCell ref="A249:C249"/>
    <mergeCell ref="A250:C250"/>
    <mergeCell ref="A251:C251"/>
    <mergeCell ref="A252:C252"/>
    <mergeCell ref="A240:B241"/>
    <mergeCell ref="A242:D242"/>
    <mergeCell ref="A243:D243"/>
    <mergeCell ref="A244:C244"/>
    <mergeCell ref="A245:C245"/>
    <mergeCell ref="A246:C246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71:B272"/>
    <mergeCell ref="A273:D273"/>
    <mergeCell ref="A274:D274"/>
    <mergeCell ref="A275:C275"/>
    <mergeCell ref="A276:C276"/>
    <mergeCell ref="A277:C277"/>
    <mergeCell ref="A265:C265"/>
    <mergeCell ref="A266:C266"/>
    <mergeCell ref="A267:C267"/>
    <mergeCell ref="A268:C268"/>
    <mergeCell ref="A269:C269"/>
    <mergeCell ref="B270:D270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A296:C296"/>
    <mergeCell ref="A297:C297"/>
    <mergeCell ref="A298:C298"/>
    <mergeCell ref="A299:C299"/>
    <mergeCell ref="A300:C300"/>
    <mergeCell ref="B301:D301"/>
    <mergeCell ref="A290:C290"/>
    <mergeCell ref="A291:C291"/>
    <mergeCell ref="A292:C292"/>
    <mergeCell ref="A293:C293"/>
    <mergeCell ref="A294:C294"/>
    <mergeCell ref="A295:C295"/>
    <mergeCell ref="A324:C324"/>
    <mergeCell ref="A325:C325"/>
    <mergeCell ref="A310:C310"/>
    <mergeCell ref="A311:C311"/>
    <mergeCell ref="A302:B303"/>
    <mergeCell ref="A304:D304"/>
    <mergeCell ref="A305:B306"/>
    <mergeCell ref="A307:D307"/>
    <mergeCell ref="A308:D308"/>
    <mergeCell ref="A309:D309"/>
    <mergeCell ref="A318:C318"/>
    <mergeCell ref="A319:C319"/>
    <mergeCell ref="A312:C312"/>
    <mergeCell ref="A313:C313"/>
    <mergeCell ref="A314:C314"/>
    <mergeCell ref="A315:C315"/>
    <mergeCell ref="A316:C316"/>
    <mergeCell ref="A317:C317"/>
    <mergeCell ref="A323:C323"/>
    <mergeCell ref="A333:D333"/>
    <mergeCell ref="A334:D334"/>
    <mergeCell ref="A335:D335"/>
    <mergeCell ref="A336:C336"/>
    <mergeCell ref="A337:C337"/>
    <mergeCell ref="A338:C338"/>
    <mergeCell ref="A326:C326"/>
    <mergeCell ref="B327:D327"/>
    <mergeCell ref="A328:B329"/>
    <mergeCell ref="A330:D330"/>
    <mergeCell ref="A331:B332"/>
    <mergeCell ref="A382:D382"/>
    <mergeCell ref="A383:D383"/>
    <mergeCell ref="A384:D384"/>
    <mergeCell ref="A385:D385"/>
    <mergeCell ref="A386:D386"/>
    <mergeCell ref="A387:D387"/>
    <mergeCell ref="A373:B373"/>
    <mergeCell ref="C373:D373"/>
    <mergeCell ref="A374:D374"/>
    <mergeCell ref="A379:D379"/>
    <mergeCell ref="A380:B380"/>
    <mergeCell ref="A381:D381"/>
    <mergeCell ref="A365:B365"/>
    <mergeCell ref="A366:B366"/>
    <mergeCell ref="C366:C367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59:B360"/>
    <mergeCell ref="A361:D361"/>
    <mergeCell ref="A362:B363"/>
    <mergeCell ref="A364:D364"/>
    <mergeCell ref="A348:C348"/>
    <mergeCell ref="A356:C356"/>
    <mergeCell ref="A349:C349"/>
    <mergeCell ref="A350:C350"/>
    <mergeCell ref="A351:C351"/>
    <mergeCell ref="A354:C354"/>
    <mergeCell ref="A355:C355"/>
    <mergeCell ref="A353:C353"/>
    <mergeCell ref="B403:D403"/>
    <mergeCell ref="A397:D397"/>
    <mergeCell ref="A395:D395"/>
    <mergeCell ref="A396:D396"/>
    <mergeCell ref="A398:B398"/>
    <mergeCell ref="C398:D398"/>
    <mergeCell ref="A399:B399"/>
    <mergeCell ref="C399:D399"/>
    <mergeCell ref="A400:D400"/>
    <mergeCell ref="A357:C357"/>
    <mergeCell ref="B358:D358"/>
    <mergeCell ref="A1:D1"/>
    <mergeCell ref="A2:D2"/>
    <mergeCell ref="B401:D401"/>
    <mergeCell ref="B402:D402"/>
    <mergeCell ref="A389:D389"/>
    <mergeCell ref="A391:D391"/>
    <mergeCell ref="A392:D392"/>
    <mergeCell ref="A393:D393"/>
    <mergeCell ref="A394:D394"/>
    <mergeCell ref="A320:C320"/>
    <mergeCell ref="A352:C352"/>
    <mergeCell ref="A321:C321"/>
    <mergeCell ref="A322:C322"/>
    <mergeCell ref="A369:D369"/>
    <mergeCell ref="A370:D370"/>
    <mergeCell ref="A371:B371"/>
    <mergeCell ref="C371:D371"/>
    <mergeCell ref="A372:B372"/>
    <mergeCell ref="C372:D372"/>
    <mergeCell ref="D366:D367"/>
    <mergeCell ref="A367:B367"/>
    <mergeCell ref="A368:D368"/>
  </mergeCells>
  <conditionalFormatting sqref="C380">
    <cfRule type="containsText" dxfId="3" priority="4" operator="containsText" text="INSATISFATÓRIO">
      <formula>NOT(ISERROR(SEARCH("INSATISFATÓRIO",C380)))</formula>
    </cfRule>
  </conditionalFormatting>
  <conditionalFormatting sqref="D380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DADOS!$A$2:$A$5</xm:f>
          </x14:formula1>
          <xm:sqref>D353:D356 D68:D77 D96:D108 D110:D112 D114:D115 D124:D131 D133:D135 D137:D140 D149:D152 D158:D162 D171:D178 D180:D185 D187:D192 D205:D208 D210:D211 D213:D216 D225:D227 D229:D231 D233:D237 D246:D254 D256:D264 D266:D268 D277:D289 D291:D296 D298:D299 D316:D319 D321:D325 D338:D348 D350:D351 D154:D156 D312:D314</xm:sqref>
        </x14:dataValidation>
        <x14:dataValidation type="list" allowBlank="1" showInputMessage="1" showErrorMessage="1" xr:uid="{00000000-0002-0000-03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300-000003000000}">
          <x14:formula1>
            <xm:f>DADOS!$A$43:$A$176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X A Formulário Autoavaliação</vt:lpstr>
      <vt:lpstr>X B Form. Superior Imediato</vt:lpstr>
      <vt:lpstr>X C Formulário Consenso</vt:lpstr>
      <vt:lpstr>'X A Formulário Autoavaliação'!Titulos_de_impressao</vt:lpstr>
      <vt:lpstr>'X B Form. Superior Imediato'!Titulos_de_impressao</vt:lpstr>
      <vt:lpstr>'X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2023-02-09T21:37:59Z</cp:lastPrinted>
  <dcterms:created xsi:type="dcterms:W3CDTF">2022-11-17T12:34:23Z</dcterms:created>
  <dcterms:modified xsi:type="dcterms:W3CDTF">2023-02-24T16:58:56Z</dcterms:modified>
</cp:coreProperties>
</file>