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FF19679F-AC4E-409E-8C7B-AFE27F24F004}" xr6:coauthVersionLast="36" xr6:coauthVersionMax="47" xr10:uidLastSave="{00000000-0000-0000-0000-000000000000}"/>
  <bookViews>
    <workbookView xWindow="0" yWindow="465" windowWidth="18615" windowHeight="11640" activeTab="1" xr2:uid="{00000000-000D-0000-FFFF-FFFF00000000}"/>
  </bookViews>
  <sheets>
    <sheet name="DADOS" sheetId="13" state="hidden" r:id="rId1"/>
    <sheet name="VI A Formulário Autoavaliação" sheetId="1" r:id="rId2"/>
    <sheet name="VI B Form. Superior Imediato" sheetId="11" r:id="rId3"/>
    <sheet name="VI C Formulário Consenso" sheetId="12" r:id="rId4"/>
  </sheets>
  <definedNames>
    <definedName name="_xlnm.Print_Titles" localSheetId="1">'VI A Formulário Autoavaliação'!$1:$3</definedName>
    <definedName name="_xlnm.Print_Titles" localSheetId="2">'VI B Form. Superior Imediato'!$1:$3</definedName>
    <definedName name="_xlnm.Print_Titles" localSheetId="3">'VI C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354" i="12" l="1"/>
  <c r="D340" i="12"/>
  <c r="D199" i="12"/>
  <c r="D355" i="11"/>
  <c r="D341" i="11"/>
  <c r="D199" i="11"/>
  <c r="D196" i="1"/>
  <c r="D337" i="1"/>
  <c r="D166" i="12"/>
  <c r="D166" i="11"/>
  <c r="D163" i="1"/>
  <c r="E61" i="12" l="1"/>
  <c r="E61" i="11"/>
  <c r="E58" i="1"/>
  <c r="D55" i="1" l="1"/>
  <c r="D48" i="1"/>
  <c r="D41" i="1"/>
  <c r="D34" i="1"/>
  <c r="D331" i="12" l="1"/>
  <c r="E331" i="12"/>
  <c r="E337" i="12" s="1"/>
  <c r="D300" i="12"/>
  <c r="E300" i="12"/>
  <c r="D269" i="12"/>
  <c r="C272" i="12" s="1"/>
  <c r="D272" i="12" s="1"/>
  <c r="E269" i="12"/>
  <c r="D238" i="12"/>
  <c r="C241" i="12" s="1"/>
  <c r="D241" i="12" s="1"/>
  <c r="E238" i="12"/>
  <c r="D217" i="12"/>
  <c r="E217" i="12"/>
  <c r="D193" i="12"/>
  <c r="C196" i="12" s="1"/>
  <c r="E193" i="12"/>
  <c r="D163" i="12"/>
  <c r="C166" i="12" s="1"/>
  <c r="E163" i="12"/>
  <c r="D141" i="12"/>
  <c r="C144" i="12" s="1"/>
  <c r="D144" i="12" s="1"/>
  <c r="E141" i="12"/>
  <c r="D116" i="12"/>
  <c r="E116" i="12"/>
  <c r="D78" i="12"/>
  <c r="C82" i="12" s="1"/>
  <c r="E78" i="12"/>
  <c r="D58" i="12"/>
  <c r="D51" i="12"/>
  <c r="D44" i="12"/>
  <c r="D37" i="12"/>
  <c r="E331" i="11"/>
  <c r="E337" i="11" s="1"/>
  <c r="D331" i="11"/>
  <c r="E300" i="11"/>
  <c r="D300" i="11"/>
  <c r="E269" i="11"/>
  <c r="D269" i="11"/>
  <c r="C272" i="11" s="1"/>
  <c r="D272" i="11" s="1"/>
  <c r="E238" i="11"/>
  <c r="D238" i="11"/>
  <c r="C241" i="11" s="1"/>
  <c r="D241" i="11" s="1"/>
  <c r="E217" i="11"/>
  <c r="D217" i="11"/>
  <c r="E193" i="11"/>
  <c r="D193" i="11"/>
  <c r="E163" i="11"/>
  <c r="D163" i="11"/>
  <c r="E141" i="11"/>
  <c r="D141" i="11"/>
  <c r="E116" i="11"/>
  <c r="D116" i="11"/>
  <c r="C119" i="11" s="1"/>
  <c r="D119" i="11" s="1"/>
  <c r="E78" i="11"/>
  <c r="D78" i="11"/>
  <c r="C82" i="11" s="1"/>
  <c r="D58" i="11"/>
  <c r="D51" i="11"/>
  <c r="D44" i="11"/>
  <c r="D37" i="11"/>
  <c r="D82" i="12" l="1"/>
  <c r="D351" i="12" s="1"/>
  <c r="C352" i="11"/>
  <c r="D82" i="11"/>
  <c r="D352" i="11" s="1"/>
  <c r="C62" i="12"/>
  <c r="C350" i="12" s="1"/>
  <c r="E199" i="12"/>
  <c r="E306" i="12"/>
  <c r="C220" i="12"/>
  <c r="D220" i="12" s="1"/>
  <c r="C334" i="12"/>
  <c r="C119" i="12"/>
  <c r="C303" i="12"/>
  <c r="D303" i="12" s="1"/>
  <c r="C351" i="12"/>
  <c r="D196" i="12"/>
  <c r="C62" i="11"/>
  <c r="C351" i="11" s="1"/>
  <c r="E199" i="11"/>
  <c r="C220" i="11"/>
  <c r="E306" i="11"/>
  <c r="C334" i="11"/>
  <c r="C144" i="11"/>
  <c r="D144" i="11" s="1"/>
  <c r="C196" i="11"/>
  <c r="D196" i="11" s="1"/>
  <c r="C303" i="11"/>
  <c r="D303" i="11" s="1"/>
  <c r="C166" i="11"/>
  <c r="E339" i="12" l="1"/>
  <c r="C199" i="12"/>
  <c r="D119" i="12"/>
  <c r="E340" i="11"/>
  <c r="D334" i="12"/>
  <c r="C337" i="12"/>
  <c r="D337" i="12" s="1"/>
  <c r="D334" i="11"/>
  <c r="C337" i="11"/>
  <c r="D337" i="11" s="1"/>
  <c r="C306" i="11"/>
  <c r="D306" i="11" s="1"/>
  <c r="D220" i="11"/>
  <c r="C306" i="12"/>
  <c r="D306" i="12" s="1"/>
  <c r="D62" i="12"/>
  <c r="D350" i="12" s="1"/>
  <c r="C199" i="11"/>
  <c r="D62" i="11"/>
  <c r="D351" i="11" s="1"/>
  <c r="C341" i="11" l="1"/>
  <c r="C340" i="12"/>
  <c r="D352" i="12" s="1"/>
  <c r="D353" i="11"/>
  <c r="C352" i="12" l="1"/>
  <c r="C354" i="12" s="1"/>
  <c r="C353" i="11"/>
  <c r="C355" i="11" l="1"/>
  <c r="E297" i="1"/>
  <c r="E214" i="1"/>
  <c r="E160" i="1"/>
  <c r="E113" i="1"/>
  <c r="E75" i="1"/>
  <c r="D190" i="1" l="1"/>
  <c r="D328" i="1"/>
  <c r="C331" i="1" s="1"/>
  <c r="E328" i="1"/>
  <c r="E334" i="1" s="1"/>
  <c r="D297" i="1"/>
  <c r="E266" i="1"/>
  <c r="D266" i="1"/>
  <c r="C269" i="1" s="1"/>
  <c r="D269" i="1" s="1"/>
  <c r="E235" i="1"/>
  <c r="D235" i="1"/>
  <c r="C238" i="1" s="1"/>
  <c r="D238" i="1" s="1"/>
  <c r="D214" i="1"/>
  <c r="E190" i="1"/>
  <c r="D160" i="1"/>
  <c r="D113" i="1"/>
  <c r="D138" i="1"/>
  <c r="E138" i="1"/>
  <c r="C79" i="1"/>
  <c r="D79" i="1" s="1"/>
  <c r="D331" i="1" l="1"/>
  <c r="C334" i="1"/>
  <c r="C193" i="1"/>
  <c r="D193" i="1" s="1"/>
  <c r="C163" i="1"/>
  <c r="C116" i="1"/>
  <c r="D116" i="1" s="1"/>
  <c r="D348" i="1"/>
  <c r="E303" i="1"/>
  <c r="E196" i="1"/>
  <c r="C348" i="1"/>
  <c r="D351" i="1" s="1"/>
  <c r="D334" i="1"/>
  <c r="C300" i="1"/>
  <c r="D300" i="1" s="1"/>
  <c r="C217" i="1"/>
  <c r="D217" i="1" s="1"/>
  <c r="C141" i="1"/>
  <c r="D141" i="1" s="1"/>
  <c r="C59" i="1"/>
  <c r="E336" i="1" l="1"/>
  <c r="C303" i="1"/>
  <c r="D303" i="1" s="1"/>
  <c r="D59" i="1"/>
  <c r="D347" i="1" s="1"/>
  <c r="C347" i="1"/>
  <c r="C196" i="1"/>
  <c r="C337" i="1" s="1"/>
  <c r="C349" i="1" l="1"/>
  <c r="D349" i="1"/>
  <c r="C351" i="1" l="1"/>
</calcChain>
</file>

<file path=xl/sharedStrings.xml><?xml version="1.0" encoding="utf-8"?>
<sst xmlns="http://schemas.openxmlformats.org/spreadsheetml/2006/main" count="1475" uniqueCount="536">
  <si>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</si>
  <si>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</si>
  <si>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</si>
  <si>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</si>
  <si>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</si>
  <si>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</si>
  <si>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</si>
  <si>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</si>
  <si>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</si>
  <si>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</si>
  <si>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</si>
  <si>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</si>
  <si>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</si>
  <si>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</si>
  <si>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</si>
  <si>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</si>
  <si>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</si>
  <si>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</si>
  <si>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</si>
  <si>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</si>
  <si>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</si>
  <si>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</si>
  <si>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</si>
  <si>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</si>
  <si>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</si>
  <si>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</si>
  <si>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</si>
  <si>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</si>
  <si>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</si>
  <si>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</si>
  <si>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</si>
  <si>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</si>
  <si>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</si>
  <si>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</si>
  <si>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</si>
  <si>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</si>
  <si>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</si>
  <si>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</si>
  <si>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</si>
  <si>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</si>
  <si>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</si>
  <si>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</si>
  <si>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</si>
  <si>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</si>
  <si>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</si>
  <si>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</si>
  <si>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</si>
  <si>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</si>
  <si>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</si>
  <si>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</si>
  <si>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</si>
  <si>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</si>
  <si>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</si>
  <si>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</si>
  <si>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</si>
  <si>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</si>
  <si>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</si>
  <si>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</si>
  <si>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</si>
  <si>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</si>
  <si>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</si>
  <si>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</si>
  <si>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</si>
  <si>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</si>
  <si>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</si>
  <si>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</si>
  <si>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</si>
  <si>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</si>
  <si>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</si>
  <si>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</si>
  <si>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</si>
  <si>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</si>
  <si>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</si>
  <si>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</si>
  <si>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</si>
  <si>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</si>
  <si>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</si>
  <si>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</si>
  <si>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</si>
  <si>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</si>
  <si>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</si>
  <si>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</si>
  <si>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</si>
  <si>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</si>
  <si>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</si>
  <si>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</si>
  <si>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</si>
  <si>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</si>
  <si>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</si>
  <si>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</si>
  <si>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</si>
  <si>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</si>
  <si>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</si>
  <si>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</si>
  <si>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</si>
  <si>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</si>
  <si>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</si>
  <si>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</si>
  <si>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</si>
  <si>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</si>
  <si>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</si>
  <si>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</si>
  <si>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</si>
  <si>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</si>
  <si>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Data:</t>
  </si>
  <si>
    <t>2. CICLO DE AVALIAÇÃO</t>
  </si>
  <si>
    <t>%</t>
  </si>
  <si>
    <t xml:space="preserve">EVIDÊNCIAS </t>
  </si>
  <si>
    <t xml:space="preserve"> Assinatura do Servidor:                                                                                                                                              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</si>
  <si>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</si>
  <si>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</si>
  <si>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</si>
  <si>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</si>
  <si>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</si>
  <si>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</si>
  <si>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</si>
  <si>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</si>
  <si>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</si>
  <si>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</si>
  <si>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</si>
  <si>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</si>
  <si>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</si>
  <si>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</si>
  <si>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</si>
  <si>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</si>
  <si>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</si>
  <si>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</si>
  <si>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</si>
  <si>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</si>
  <si>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</si>
  <si>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</si>
  <si>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</si>
  <si>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</si>
  <si>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</si>
  <si>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</si>
  <si>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</si>
  <si>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</si>
  <si>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</si>
  <si>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</si>
  <si>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</si>
  <si>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</si>
  <si>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</si>
  <si>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</si>
  <si>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</si>
  <si>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</si>
  <si>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</si>
  <si>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</si>
  <si>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</si>
  <si>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</si>
  <si>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</si>
  <si>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</si>
  <si>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</si>
  <si>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</si>
  <si>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</si>
  <si>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</si>
  <si>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</si>
  <si>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</si>
  <si>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</si>
  <si>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</si>
  <si>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</si>
  <si>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</si>
  <si>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</si>
  <si>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</si>
  <si>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</si>
  <si>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</si>
  <si>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</si>
  <si>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</si>
  <si>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</si>
  <si>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</si>
  <si>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</si>
  <si>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</si>
  <si>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</si>
  <si>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</si>
  <si>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</si>
  <si>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</si>
  <si>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</si>
  <si>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</si>
  <si>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</si>
  <si>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</si>
  <si>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</si>
  <si>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</si>
  <si>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</si>
  <si>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</si>
  <si>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</si>
  <si>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</si>
  <si>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</si>
  <si>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</si>
  <si>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</si>
  <si>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</si>
  <si>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</si>
  <si>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</si>
  <si>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</si>
  <si>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</si>
  <si>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</si>
  <si>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</si>
  <si>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RESULTADO DO ITEM 5 COMPETÊNCIAS: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</si>
  <si>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</si>
  <si>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</si>
  <si>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</si>
  <si>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</si>
  <si>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</si>
  <si>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</si>
  <si>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</si>
  <si>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</si>
  <si>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</si>
  <si>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</si>
  <si>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</si>
  <si>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</si>
  <si>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</si>
  <si>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</si>
  <si>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</si>
  <si>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</si>
  <si>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</si>
  <si>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</si>
  <si>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</si>
  <si>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</si>
  <si>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</si>
  <si>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</si>
  <si>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</si>
  <si>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</si>
  <si>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</si>
  <si>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</si>
  <si>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</si>
  <si>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</si>
  <si>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</si>
  <si>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</si>
  <si>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</si>
  <si>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</si>
  <si>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</si>
  <si>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</si>
  <si>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</si>
  <si>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</si>
  <si>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</si>
  <si>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</si>
  <si>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</si>
  <si>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</si>
  <si>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</si>
  <si>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</si>
  <si>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</si>
  <si>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</si>
  <si>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</si>
  <si>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</si>
  <si>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</si>
  <si>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</si>
  <si>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</si>
  <si>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</si>
  <si>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</si>
  <si>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</si>
  <si>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</si>
  <si>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</si>
  <si>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</si>
  <si>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</si>
  <si>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</si>
  <si>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</si>
  <si>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</si>
  <si>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</si>
  <si>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</si>
  <si>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</si>
  <si>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</si>
  <si>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</si>
  <si>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</si>
  <si>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</si>
  <si>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</si>
  <si>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</si>
  <si>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</si>
  <si>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</si>
  <si>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</si>
  <si>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</si>
  <si>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</si>
  <si>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</si>
  <si>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</si>
  <si>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</si>
  <si>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</si>
  <si>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</si>
  <si>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</si>
  <si>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</si>
  <si>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</si>
  <si>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</si>
  <si>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</si>
  <si>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</si>
  <si>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</si>
  <si>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</si>
  <si>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</si>
  <si>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</si>
  <si>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</si>
  <si>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</si>
  <si>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</si>
  <si>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</si>
  <si>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</si>
  <si>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</si>
  <si>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</si>
  <si>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</si>
  <si>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</si>
  <si>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</si>
  <si>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</si>
  <si>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</si>
  <si>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</si>
  <si>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</si>
  <si>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</si>
  <si>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</si>
  <si>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</si>
  <si>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</si>
  <si>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</si>
  <si>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</si>
  <si>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</si>
  <si>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</si>
  <si>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</si>
  <si>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</si>
  <si>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</si>
  <si>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</si>
  <si>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</si>
  <si>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</si>
  <si>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</si>
  <si>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</si>
  <si>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</si>
  <si>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</si>
  <si>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</si>
  <si>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</si>
  <si>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</si>
  <si>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</si>
  <si>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</si>
  <si>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</si>
  <si>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</si>
  <si>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</si>
  <si>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</si>
  <si>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</si>
  <si>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</si>
  <si>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</si>
  <si>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</si>
  <si>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</si>
  <si>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</si>
  <si>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</si>
  <si>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</si>
  <si>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</si>
  <si>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</si>
  <si>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</si>
  <si>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</si>
  <si>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</si>
  <si>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</si>
  <si>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</si>
  <si>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</si>
  <si>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</si>
  <si>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</si>
  <si>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</si>
  <si>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</si>
  <si>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</si>
  <si>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</si>
  <si>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</si>
  <si>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</si>
  <si>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</si>
  <si>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</si>
  <si>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</si>
  <si>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</si>
  <si>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</si>
  <si>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</si>
  <si>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</si>
  <si>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</si>
  <si>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</si>
  <si>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</si>
  <si>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</si>
  <si>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</si>
  <si>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</si>
  <si>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</si>
  <si>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</si>
  <si>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</si>
  <si>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</si>
  <si>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</si>
  <si>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</si>
  <si>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</si>
  <si>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</si>
  <si>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</si>
  <si>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</si>
  <si>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</si>
  <si>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</si>
  <si>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</si>
  <si>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</si>
  <si>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</si>
  <si>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Assinatura do Servidor:</t>
  </si>
  <si>
    <t>10. ASSINATURA DO SUPERIOR IMEDIATO E DATA</t>
  </si>
  <si>
    <t>Assinatura:</t>
  </si>
  <si>
    <t>Os Campos 11 e 11.1 serão preenchidos apenas quando da participação da CRAD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</si>
  <si>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</si>
  <si>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</si>
  <si>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</si>
  <si>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</si>
  <si>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</si>
  <si>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Superior Imediato:                                                                                                                                               </t>
  </si>
  <si>
    <t>Avançado</t>
  </si>
  <si>
    <t>1. Comunica-se utilizando Modelo de Diálogo de Coaching, bem como outras abordagens, de acordo com a necessidade.</t>
  </si>
  <si>
    <t>2. Incentiva e orienta a utilização plena dos padrões de comunicação da ADAPAR.</t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</si>
  <si>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</si>
  <si>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</si>
  <si>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</si>
  <si>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</si>
  <si>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</si>
  <si>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</si>
  <si>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</si>
  <si>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</si>
  <si>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</si>
  <si>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</si>
  <si>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</si>
  <si>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</si>
  <si>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</si>
  <si>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</si>
  <si>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</si>
  <si>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</si>
  <si>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4.Define as necessidades de capacitação.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</si>
  <si>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</si>
  <si>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</si>
  <si>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</si>
  <si>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</si>
  <si>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</si>
  <si>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</si>
  <si>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</si>
  <si>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</si>
  <si>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</si>
  <si>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</si>
  <si>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</si>
  <si>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</si>
  <si>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</si>
  <si>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</si>
  <si>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</si>
  <si>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</si>
  <si>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</si>
  <si>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</si>
  <si>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</si>
  <si>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</si>
  <si>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</si>
  <si>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</si>
  <si>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</si>
  <si>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</si>
  <si>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</si>
  <si>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</si>
  <si>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</si>
  <si>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</si>
  <si>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</si>
  <si>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</si>
  <si>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</si>
  <si>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</si>
  <si>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</si>
  <si>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</si>
  <si>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</si>
  <si>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</si>
  <si>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</si>
  <si>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r>
      <t>TIPO DE AVALIAÇÃO:</t>
    </r>
    <r>
      <rPr>
        <sz val="11"/>
        <rFont val="Calibri"/>
        <family val="2"/>
        <charset val="1"/>
      </rPr>
      <t xml:space="preserve">           </t>
    </r>
  </si>
  <si>
    <r>
      <t>TIPO DE AVALIAÇÃO:</t>
    </r>
    <r>
      <rPr>
        <sz val="11"/>
        <rFont val="Calibri"/>
        <family val="2"/>
      </rPr>
      <t xml:space="preserve">           </t>
    </r>
  </si>
  <si>
    <r>
      <t>CARGO DESIGNADO:</t>
    </r>
    <r>
      <rPr>
        <sz val="11"/>
        <rFont val="Calibri"/>
        <family val="2"/>
      </rPr>
      <t xml:space="preserve">         </t>
    </r>
  </si>
  <si>
    <r>
      <t xml:space="preserve">3. REQUISITOS </t>
    </r>
    <r>
      <rPr>
        <sz val="11"/>
        <rFont val="Calibri"/>
        <family val="2"/>
      </rPr>
      <t>(pontuação máxima no item = 12)</t>
    </r>
  </si>
  <si>
    <r>
      <t>*</t>
    </r>
    <r>
      <rPr>
        <sz val="11"/>
        <color rgb="FF000000"/>
        <rFont val="Calibri"/>
        <family val="2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</si>
  <si>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</si>
  <si>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 % Alcançado em cada Competência é calculado a partir da razão entre a Pontuação Alcançada e a Pontuação Máxima no Fator, multiplicado por 100. </t>
    </r>
  </si>
  <si>
    <r>
      <rPr>
        <b/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</si>
  <si>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color rgb="FF000000"/>
        <rFont val="Calibri"/>
        <family val="2"/>
      </rPr>
      <t>4</t>
    </r>
    <r>
      <rPr>
        <sz val="11"/>
        <color theme="1"/>
        <rFont val="Calibri"/>
        <family val="2"/>
      </rPr>
      <t xml:space="preserve"> O % Alcançado no Subitem é calculado a partir da razão entre a Pontuação Alcançada e a Pontuação Máxima no Subitem, multiplicado por 100.   </t>
    </r>
  </si>
  <si>
    <r>
      <rPr>
        <b/>
        <sz val="11"/>
        <color indexed="8"/>
        <rFont val="Calibri"/>
        <family val="2"/>
      </rPr>
      <t>I – COMUNICAÇÃO:</t>
    </r>
    <r>
      <rPr>
        <sz val="11"/>
        <color indexed="8"/>
        <rFont val="Calibri"/>
        <family val="2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</si>
  <si>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t>ATITUDES</t>
    </r>
    <r>
      <rPr>
        <sz val="11"/>
        <color indexed="8"/>
        <rFont val="Calibri"/>
        <family val="2"/>
      </rPr>
      <t xml:space="preserve"> (pontuação máxima = 54)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</si>
  <si>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</si>
  <si>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 – FOCO NO RESULTADO:</t>
    </r>
    <r>
      <rPr>
        <sz val="11"/>
        <color indexed="8"/>
        <rFont val="Calibri"/>
        <family val="2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</si>
  <si>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</rPr>
      <t>III – PLANEJAMENTO:</t>
    </r>
    <r>
      <rPr>
        <sz val="11"/>
        <color indexed="8"/>
        <rFont val="Calibri"/>
        <family val="2"/>
      </rPr>
      <t xml:space="preserve"> Capacidade de conceber objetivos e resultados, por meio dos processos de planejamento da ADAPAR, considerando a participação das partes interessadas e a disponibilidade de recursos.</t>
    </r>
  </si>
  <si>
    <r>
      <rPr>
        <b/>
        <sz val="11"/>
        <color indexed="8"/>
        <rFont val="Calibri"/>
        <family val="2"/>
      </rPr>
      <t>IV– TRABALHO EM REDE:</t>
    </r>
    <r>
      <rPr>
        <sz val="11"/>
        <color indexed="8"/>
        <rFont val="Calibri"/>
        <family val="2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</si>
  <si>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t xml:space="preserve">ATITUDES </t>
    </r>
    <r>
      <rPr>
        <sz val="11"/>
        <color indexed="8"/>
        <rFont val="Calibri"/>
        <family val="2"/>
      </rPr>
      <t>(pontuação máxima = 60)</t>
    </r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</si>
  <si>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</rPr>
      <t xml:space="preserve"> </t>
    </r>
  </si>
  <si>
    <r>
      <t xml:space="preserve">5.2 COMPETÊNCIAS DAS DIRETORIAS  </t>
    </r>
    <r>
      <rPr>
        <sz val="11"/>
        <rFont val="Calibri"/>
        <family val="2"/>
      </rPr>
      <t>(pontuação máxima do subitem = 189)</t>
    </r>
  </si>
  <si>
    <r>
      <rPr>
        <b/>
        <sz val="11"/>
        <color indexed="8"/>
        <rFont val="Calibri"/>
        <family val="2"/>
      </rPr>
      <t>I – GESTÃO DE RECURSOS:</t>
    </r>
    <r>
      <rPr>
        <sz val="11"/>
        <color indexed="8"/>
        <rFont val="Calibri"/>
        <family val="2"/>
      </rPr>
      <t xml:space="preserve"> Capacidade de gerenciar os recursos financeiros, físicos, tecnológicos e humanos de forma efetiva, em atendimento às demandas para o alcance dos objetivos e resultados planejados.</t>
    </r>
  </si>
  <si>
    <r>
      <t>ATITUDES</t>
    </r>
    <r>
      <rPr>
        <sz val="11"/>
        <color indexed="8"/>
        <rFont val="Calibri"/>
        <family val="2"/>
      </rPr>
      <t xml:space="preserve"> (pontuação máxima = 30)</t>
    </r>
  </si>
  <si>
    <r>
      <rPr>
        <b/>
        <sz val="11"/>
        <color indexed="8"/>
        <rFont val="Calibri"/>
        <family val="2"/>
      </rPr>
      <t>II – INOVAÇÃO:</t>
    </r>
    <r>
      <rPr>
        <sz val="11"/>
        <color indexed="8"/>
        <rFont val="Calibri"/>
        <family val="2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</si>
  <si>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t xml:space="preserve">ATITUDES </t>
    </r>
    <r>
      <rPr>
        <sz val="11"/>
        <color indexed="8"/>
        <rFont val="Calibri"/>
        <family val="2"/>
      </rPr>
      <t>(pontuação máxima = 33)</t>
    </r>
  </si>
  <si>
    <r>
      <t xml:space="preserve">Básico  </t>
    </r>
    <r>
      <rPr>
        <sz val="11"/>
        <color rgb="FF000000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</si>
  <si>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III – GESTÃO DA QUALIDADE:</t>
    </r>
    <r>
      <rPr>
        <sz val="11"/>
        <color indexed="8"/>
        <rFont val="Calibri"/>
        <family val="2"/>
      </rPr>
      <t xml:space="preserve"> Capacidade de implementar e promover a melhoria contínua nos processos da ADAPAR, utilizando metodologias apropriadas, para atender as necessidades dos usuários em busca da excelência.</t>
    </r>
  </si>
  <si>
    <r>
      <t xml:space="preserve">ATITUDES </t>
    </r>
    <r>
      <rPr>
        <sz val="11"/>
        <color indexed="8"/>
        <rFont val="Calibri"/>
        <family val="2"/>
      </rPr>
      <t>(pontuação máxima = 63)</t>
    </r>
  </si>
  <si>
    <r>
      <rPr>
        <b/>
        <sz val="11"/>
        <color indexed="8"/>
        <rFont val="Calibri"/>
        <family val="2"/>
      </rPr>
      <t>IV – RELACIONAMENTO INTERPESSOAL:</t>
    </r>
    <r>
      <rPr>
        <sz val="11"/>
        <color indexed="8"/>
        <rFont val="Calibri"/>
        <family val="2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</si>
  <si>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r>
      <t>ATITUDES</t>
    </r>
    <r>
      <rPr>
        <sz val="11"/>
        <color indexed="8"/>
        <rFont val="Calibri"/>
        <family val="2"/>
      </rPr>
      <t xml:space="preserve"> (pontuação máxima = 63)</t>
    </r>
  </si>
  <si>
    <r>
      <t xml:space="preserve">5.3 COMPETÊNCIAS GERENCIAIS </t>
    </r>
    <r>
      <rPr>
        <sz val="11"/>
        <rFont val="Calibri"/>
        <family val="2"/>
      </rPr>
      <t>(pontuação máxima no subitem = 51)</t>
    </r>
  </si>
  <si>
    <r>
      <t xml:space="preserve">ATITUDES </t>
    </r>
    <r>
      <rPr>
        <sz val="11"/>
        <color indexed="8"/>
        <rFont val="Calibri"/>
        <family val="2"/>
      </rPr>
      <t>(pontuação máxima = 51)</t>
    </r>
  </si>
  <si>
    <r>
      <rPr>
        <b/>
        <sz val="11"/>
        <color indexed="8"/>
        <rFont val="Calibri"/>
        <family val="2"/>
      </rPr>
      <t>I – VISÃO SISTÊMICA:</t>
    </r>
    <r>
      <rPr>
        <sz val="11"/>
        <color indexed="8"/>
        <rFont val="Calibri"/>
        <family val="2"/>
      </rPr>
      <t xml:space="preserve">  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</si>
  <si>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</si>
  <si>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</si>
  <si>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</si>
  <si>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</si>
  <si>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</si>
  <si>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</si>
  <si>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</si>
  <si>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</si>
  <si>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</si>
  <si>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</si>
  <si>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</si>
  <si>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</si>
  <si>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</si>
  <si>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</si>
  <si>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</si>
  <si>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</si>
  <si>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</si>
  <si>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</si>
  <si>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PRESIDÊNCIA</t>
  </si>
  <si>
    <t>DIREÇÃO</t>
  </si>
  <si>
    <t>O Campo 11 será preenchido apenas no caso de o resultado da Avaliação de Consenso ter sido INSATISFATÓRIO.</t>
  </si>
  <si>
    <t>ULSA DE NOVA AURORA</t>
  </si>
  <si>
    <t>Não atende a expectativa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</si>
  <si>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</si>
  <si>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RESULTADO DO FATOR 5.3 - I VISÃO SISTÊMICA</t>
  </si>
  <si>
    <t>RESULTADO DO FATOR 5.3 - I COMPETÊNCIA VISÃO SISTÊMICA</t>
  </si>
  <si>
    <t>1. Coordenar, planejar, orientar e acompanhar as atividades da equipe.</t>
  </si>
  <si>
    <t>2. Planejar, elaborar, analisar e revisar processos e procedimentos da sua área de atuação.</t>
  </si>
  <si>
    <t>3. Fazer análise e manutenção dos dados da sua área de atuação.</t>
  </si>
  <si>
    <t>4. Elaborar e revisar manuais e/ou normas técnicas da sua área de atuação.</t>
  </si>
  <si>
    <t>5. Fornecer apoio técnico aos AFDA’s e FDA’s.</t>
  </si>
  <si>
    <t>6. Realizar interface com as instituições/ partes interessadas.</t>
  </si>
  <si>
    <t>7. Promover treinamentos.</t>
  </si>
  <si>
    <t>8. Participar e elaborar projetos e planos de ações.</t>
  </si>
  <si>
    <t>9. Elaborar relatórios e/ou pareceres e/ou laudos técnicos da sua área de atuação.</t>
  </si>
  <si>
    <t>10. Atender as demandas internas e externas.</t>
  </si>
  <si>
    <r>
      <t xml:space="preserve">4. EFICIÊNCIA </t>
    </r>
    <r>
      <rPr>
        <sz val="11"/>
        <rFont val="Calibri"/>
        <family val="2"/>
        <scheme val="minor"/>
      </rPr>
      <t>(pontuação máxima no item = 30)</t>
    </r>
  </si>
  <si>
    <t>*O Resultado do Item 5 Competências é representado pela Pontuação Alcançada e corresponde à somatória dos Subitens 5.1, 5.2, 5.3.</t>
  </si>
  <si>
    <t>Coordenador de Programa / GLAB</t>
  </si>
  <si>
    <t>Gerente GLAB</t>
  </si>
  <si>
    <r>
      <rPr>
        <b/>
        <sz val="11"/>
        <rFont val="Calibri"/>
        <family val="2"/>
        <scheme val="minor"/>
      </rPr>
      <t>FORMULÁRIO A - AUTOAVALIAÇÃO</t>
    </r>
    <r>
      <rPr>
        <b/>
        <sz val="11"/>
        <rFont val="Calibri"/>
        <family val="2"/>
      </rPr>
      <t xml:space="preserve"> - CARGO DE COORDENADOR DE PROGRAMA / GLAB</t>
    </r>
  </si>
  <si>
    <r>
      <rPr>
        <b/>
        <sz val="11"/>
        <rFont val="Calibri"/>
        <family val="2"/>
        <scheme val="minor"/>
      </rPr>
      <t>FORMULÁRIO B - SUPERIOR IMEDIATO</t>
    </r>
    <r>
      <rPr>
        <b/>
        <sz val="11"/>
        <rFont val="Calibri"/>
        <family val="2"/>
      </rPr>
      <t xml:space="preserve"> - CARGO DE COORDENADOR DE PROGRAMA / GLAB</t>
    </r>
  </si>
  <si>
    <r>
      <rPr>
        <b/>
        <sz val="11"/>
        <rFont val="Calibri"/>
        <family val="2"/>
        <scheme val="minor"/>
      </rPr>
      <t>FORMULÁRIO C - CONSENSO</t>
    </r>
    <r>
      <rPr>
        <b/>
        <sz val="11"/>
        <rFont val="Calibri"/>
        <family val="2"/>
      </rPr>
      <t xml:space="preserve"> - CARGO DE COORDENADOR DE PROGRAMA / GLAB</t>
    </r>
  </si>
  <si>
    <t>PERÍODO AVALIADO:</t>
  </si>
  <si>
    <r>
      <t xml:space="preserve">4. EFICIÊNCIA </t>
    </r>
    <r>
      <rPr>
        <sz val="11"/>
        <rFont val="Calibri"/>
        <family val="2"/>
      </rPr>
      <t>(pontuação máxima no item = 30)</t>
    </r>
  </si>
  <si>
    <t>ANEXO VI a que se refere a Portaria 30 de 08 de fevereiro de 2023</t>
  </si>
  <si>
    <t>Avaliação de Consenso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</si>
  <si>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</si>
  <si>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</si>
  <si>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</si>
  <si>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</si>
  <si>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</si>
  <si>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Utiliza técnicas de priorização de ações, considerando o contexto.</t>
  </si>
  <si>
    <t xml:space="preserve">5. Conduz a implementação de planos e programas, com responsabilidade e comprometimento.                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</si>
  <si>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</si>
  <si>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r>
      <t xml:space="preserve">ATITUDES </t>
    </r>
    <r>
      <rPr>
        <sz val="11"/>
        <color indexed="8"/>
        <rFont val="Calibri"/>
        <family val="2"/>
      </rPr>
      <t>(pontuação máxima = 36)</t>
    </r>
  </si>
  <si>
    <t>1. Difunde o uso das ferramentas da qualidade.</t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</si>
  <si>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435</t>
    </r>
    <r>
      <rPr>
        <sz val="11"/>
        <rFont val="Calibri"/>
        <family val="2"/>
        <scheme val="minor"/>
      </rPr>
      <t>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</si>
  <si>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</si>
  <si>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r>
      <t xml:space="preserve">5.1 COMPETÊNCIAS INSTITUCIONAIS </t>
    </r>
    <r>
      <rPr>
        <sz val="11"/>
        <rFont val="Calibri"/>
        <family val="2"/>
      </rPr>
      <t>(pontuação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máxima no subitem = 195)</t>
    </r>
  </si>
  <si>
    <r>
      <t xml:space="preserve">5 COMPETÊNCIAS </t>
    </r>
    <r>
      <rPr>
        <sz val="11"/>
        <rFont val="Calibri"/>
        <family val="2"/>
      </rPr>
      <t>(pontuação total máxima no item = 435)</t>
    </r>
  </si>
  <si>
    <r>
      <t xml:space="preserve">5 COMPETÊNCIAS </t>
    </r>
    <r>
      <rPr>
        <sz val="11"/>
        <rFont val="Calibri"/>
        <family val="2"/>
        <scheme val="minor"/>
      </rPr>
      <t>(pontuação total máxima no item = 435)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</si>
</sst>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  <charset val="1"/>
    </font>
    <font>
      <b/>
      <sz val="16"/>
      <name val="Calibri"/>
      <family val="2"/>
      <charset val="1"/>
    </font>
    <font>
      <b/>
      <sz val="11"/>
      <name val="Calibri"/>
      <family val="1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(Corpo)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969696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0">
    <xf numFmtId="0" fontId="0" fillId="0" borderId="0" xfId="0"/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1" fontId="27" fillId="0" borderId="23" xfId="0" applyNumberFormat="1" applyFont="1" applyBorder="1" applyAlignment="1" applyProtection="1">
      <alignment horizontal="center" vertical="center" wrapText="1"/>
      <protection locked="0"/>
    </xf>
    <xf numFmtId="0" fontId="26" fillId="0" borderId="0" xfId="1" applyNumberFormat="1" applyFont="1" applyBorder="1" applyAlignment="1" applyProtection="1">
      <alignment horizontal="center" vertical="center" wrapText="1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right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12" fillId="12" borderId="31" xfId="0" applyFont="1" applyFill="1" applyBorder="1" applyAlignment="1">
      <alignment horizontal="righ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2" fillId="1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right" vertical="center" wrapText="1"/>
    </xf>
    <xf numFmtId="0" fontId="9" fillId="15" borderId="4" xfId="0" applyFont="1" applyFill="1" applyBorder="1" applyAlignment="1">
      <alignment horizontal="right" vertical="center" wrapText="1"/>
    </xf>
    <xf numFmtId="1" fontId="9" fillId="15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12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18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right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2" xfId="0" applyFont="1" applyFill="1" applyBorder="1" applyAlignment="1">
      <alignment horizontal="right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30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3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" fontId="3" fillId="17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3" borderId="49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3" fillId="15" borderId="4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19" fillId="11" borderId="47" xfId="0" applyFont="1" applyFill="1" applyBorder="1" applyAlignment="1">
      <alignment horizontal="center" vertical="center" wrapText="1"/>
    </xf>
    <xf numFmtId="2" fontId="19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26" fillId="0" borderId="0" xfId="0" applyFont="1"/>
    <xf numFmtId="0" fontId="27" fillId="12" borderId="54" xfId="0" applyFont="1" applyFill="1" applyBorder="1" applyAlignment="1">
      <alignment horizontal="right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5" fillId="5" borderId="23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right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7" fillId="13" borderId="3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right" vertical="center" wrapText="1"/>
    </xf>
    <xf numFmtId="0" fontId="5" fillId="15" borderId="4" xfId="0" applyFont="1" applyFill="1" applyBorder="1" applyAlignment="1">
      <alignment horizontal="right" vertical="center" wrapText="1"/>
    </xf>
    <xf numFmtId="1" fontId="5" fillId="15" borderId="23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right" vertical="center" wrapText="1"/>
    </xf>
    <xf numFmtId="9" fontId="26" fillId="0" borderId="0" xfId="1" applyFont="1" applyAlignment="1" applyProtection="1">
      <alignment horizontal="center" vertical="center"/>
    </xf>
    <xf numFmtId="9" fontId="26" fillId="0" borderId="0" xfId="1" applyFont="1" applyAlignment="1" applyProtection="1">
      <alignment vertical="center"/>
    </xf>
    <xf numFmtId="0" fontId="20" fillId="3" borderId="23" xfId="0" applyFont="1" applyFill="1" applyBorder="1" applyAlignment="1">
      <alignment horizontal="center" vertical="center" wrapText="1"/>
    </xf>
    <xf numFmtId="0" fontId="27" fillId="8" borderId="50" xfId="0" applyFont="1" applyFill="1" applyBorder="1" applyAlignment="1">
      <alignment horizontal="center" vertical="center" wrapText="1"/>
    </xf>
    <xf numFmtId="0" fontId="27" fillId="12" borderId="42" xfId="0" applyFont="1" applyFill="1" applyBorder="1" applyAlignment="1">
      <alignment horizontal="right" vertical="center" wrapText="1"/>
    </xf>
    <xf numFmtId="0" fontId="27" fillId="11" borderId="29" xfId="0" applyFont="1" applyFill="1" applyBorder="1" applyAlignment="1">
      <alignment horizontal="center" vertical="center" wrapText="1"/>
    </xf>
    <xf numFmtId="1" fontId="27" fillId="0" borderId="32" xfId="0" applyNumberFormat="1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0" fontId="27" fillId="12" borderId="21" xfId="0" applyFont="1" applyFill="1" applyBorder="1" applyAlignment="1">
      <alignment horizontal="right" vertical="center" wrapText="1"/>
    </xf>
    <xf numFmtId="1" fontId="27" fillId="17" borderId="16" xfId="0" applyNumberFormat="1" applyFont="1" applyFill="1" applyBorder="1" applyAlignment="1">
      <alignment horizontal="center" vertical="center" wrapText="1"/>
    </xf>
    <xf numFmtId="2" fontId="27" fillId="17" borderId="33" xfId="0" applyNumberFormat="1" applyFont="1" applyFill="1" applyBorder="1" applyAlignment="1">
      <alignment horizontal="center" vertical="center" wrapText="1"/>
    </xf>
    <xf numFmtId="0" fontId="27" fillId="12" borderId="40" xfId="0" applyFont="1" applyFill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27" fillId="0" borderId="38" xfId="0" applyNumberFormat="1" applyFont="1" applyBorder="1" applyAlignment="1">
      <alignment horizontal="center" vertical="center" wrapText="1"/>
    </xf>
    <xf numFmtId="1" fontId="5" fillId="17" borderId="3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11" borderId="14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27" fillId="13" borderId="48" xfId="0" applyFont="1" applyFill="1" applyBorder="1" applyAlignment="1">
      <alignment horizontal="center" vertical="center" wrapText="1"/>
    </xf>
    <xf numFmtId="0" fontId="27" fillId="13" borderId="49" xfId="0" applyFont="1" applyFill="1" applyBorder="1" applyAlignment="1">
      <alignment horizontal="center" vertical="center" wrapText="1"/>
    </xf>
    <xf numFmtId="0" fontId="27" fillId="15" borderId="47" xfId="0" applyFont="1" applyFill="1" applyBorder="1" applyAlignment="1">
      <alignment horizontal="center" vertical="center" wrapText="1"/>
    </xf>
    <xf numFmtId="0" fontId="27" fillId="15" borderId="48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1" fontId="27" fillId="0" borderId="14" xfId="0" applyNumberFormat="1" applyFont="1" applyBorder="1" applyAlignment="1">
      <alignment horizontal="center" vertical="center" wrapText="1"/>
    </xf>
    <xf numFmtId="2" fontId="27" fillId="0" borderId="50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2" fontId="27" fillId="0" borderId="23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center" wrapText="1"/>
    </xf>
    <xf numFmtId="0" fontId="30" fillId="11" borderId="47" xfId="0" applyFont="1" applyFill="1" applyBorder="1" applyAlignment="1">
      <alignment horizontal="center" vertical="center" wrapText="1"/>
    </xf>
    <xf numFmtId="2" fontId="30" fillId="11" borderId="1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right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 wrapText="1"/>
      <protection locked="0"/>
    </xf>
    <xf numFmtId="0" fontId="26" fillId="4" borderId="23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27" xfId="0" applyFont="1" applyFill="1" applyBorder="1" applyAlignment="1" applyProtection="1">
      <alignment horizontal="center" vertical="center" wrapText="1"/>
      <protection locked="0"/>
    </xf>
    <xf numFmtId="0" fontId="8" fillId="9" borderId="38" xfId="0" applyFont="1" applyFill="1" applyBorder="1" applyAlignment="1" applyProtection="1">
      <alignment horizontal="center" vertical="center" wrapText="1"/>
      <protection locked="0"/>
    </xf>
    <xf numFmtId="0" fontId="6" fillId="10" borderId="46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 applyProtection="1">
      <alignment horizontal="center" vertical="center" wrapText="1"/>
      <protection locked="0"/>
    </xf>
    <xf numFmtId="0" fontId="5" fillId="20" borderId="34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58" xfId="0" applyFont="1" applyBorder="1" applyAlignment="1">
      <alignment horizontal="justify" vertical="center" wrapText="1"/>
    </xf>
    <xf numFmtId="0" fontId="6" fillId="10" borderId="52" xfId="0" applyFont="1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3" fillId="10" borderId="34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9" fontId="18" fillId="0" borderId="21" xfId="1" applyFont="1" applyBorder="1" applyAlignment="1" applyProtection="1">
      <alignment horizontal="left" vertical="center" wrapText="1"/>
    </xf>
    <xf numFmtId="9" fontId="18" fillId="0" borderId="11" xfId="1" applyFont="1" applyBorder="1" applyAlignment="1" applyProtection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8" fillId="0" borderId="55" xfId="0" applyFont="1" applyBorder="1" applyAlignment="1" applyProtection="1">
      <alignment horizontal="left" vertical="top" wrapText="1"/>
      <protection locked="0"/>
    </xf>
    <xf numFmtId="0" fontId="3" fillId="18" borderId="5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6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0" borderId="4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18" borderId="5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2" fillId="9" borderId="46" xfId="0" applyFont="1" applyFill="1" applyBorder="1" applyAlignment="1">
      <alignment horizontal="left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1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1" fontId="3" fillId="16" borderId="63" xfId="0" applyNumberFormat="1" applyFont="1" applyFill="1" applyBorder="1" applyAlignment="1">
      <alignment horizontal="center" vertical="center" wrapText="1"/>
    </xf>
    <xf numFmtId="1" fontId="3" fillId="16" borderId="57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2" fontId="6" fillId="19" borderId="55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4" fillId="0" borderId="55" xfId="0" applyFont="1" applyBorder="1" applyAlignment="1" applyProtection="1">
      <alignment horizontal="left" vertical="top" wrapText="1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9" fontId="18" fillId="0" borderId="34" xfId="1" applyFont="1" applyBorder="1" applyAlignment="1" applyProtection="1">
      <alignment horizontal="center" vertical="center" wrapText="1"/>
    </xf>
    <xf numFmtId="9" fontId="18" fillId="0" borderId="12" xfId="1" applyFont="1" applyBorder="1" applyAlignment="1" applyProtection="1">
      <alignment horizontal="center" vertical="center" wrapText="1"/>
    </xf>
    <xf numFmtId="9" fontId="18" fillId="0" borderId="35" xfId="1" applyFont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23" fillId="22" borderId="4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4" fillId="22" borderId="4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21" borderId="46" xfId="0" applyFont="1" applyFill="1" applyBorder="1" applyAlignment="1">
      <alignment horizontal="center" vertical="center" wrapText="1"/>
    </xf>
    <xf numFmtId="0" fontId="9" fillId="21" borderId="47" xfId="0" applyFont="1" applyFill="1" applyBorder="1" applyAlignment="1">
      <alignment horizontal="center" vertical="center" wrapText="1"/>
    </xf>
    <xf numFmtId="0" fontId="9" fillId="21" borderId="48" xfId="0" applyFont="1" applyFill="1" applyBorder="1" applyAlignment="1">
      <alignment horizontal="center" vertical="center" wrapText="1"/>
    </xf>
    <xf numFmtId="0" fontId="9" fillId="21" borderId="49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21" borderId="5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11" fillId="9" borderId="46" xfId="0" applyFont="1" applyFill="1" applyBorder="1" applyAlignment="1">
      <alignment horizontal="left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3" fillId="8" borderId="28" xfId="0" applyFont="1" applyFill="1" applyBorder="1" applyAlignment="1">
      <alignment horizontal="justify" vertical="center" wrapText="1"/>
    </xf>
    <xf numFmtId="2" fontId="12" fillId="14" borderId="36" xfId="0" applyNumberFormat="1" applyFont="1" applyFill="1" applyBorder="1" applyAlignment="1">
      <alignment horizontal="center" vertical="center" wrapText="1"/>
    </xf>
    <xf numFmtId="2" fontId="12" fillId="14" borderId="55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11" fillId="0" borderId="58" xfId="0" applyFont="1" applyBorder="1" applyAlignment="1">
      <alignment horizontal="justify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29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4" fillId="9" borderId="51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7" xfId="0" applyFont="1" applyFill="1" applyBorder="1" applyAlignment="1">
      <alignment horizontal="center" vertical="center" wrapText="1"/>
    </xf>
    <xf numFmtId="2" fontId="9" fillId="14" borderId="36" xfId="0" applyNumberFormat="1" applyFont="1" applyFill="1" applyBorder="1" applyAlignment="1">
      <alignment horizontal="center" vertical="center" wrapText="1"/>
    </xf>
    <xf numFmtId="2" fontId="9" fillId="14" borderId="55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6" xfId="0" applyFill="1" applyBorder="1" applyAlignment="1">
      <alignment horizontal="left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7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6" xfId="0" applyFont="1" applyFill="1" applyBorder="1" applyAlignment="1">
      <alignment horizontal="center" vertical="center" wrapText="1"/>
    </xf>
    <xf numFmtId="0" fontId="5" fillId="10" borderId="43" xfId="0" applyFont="1" applyFill="1" applyBorder="1" applyAlignment="1">
      <alignment horizontal="center" vertical="center" wrapText="1"/>
    </xf>
    <xf numFmtId="0" fontId="27" fillId="8" borderId="28" xfId="0" applyFont="1" applyFill="1" applyBorder="1" applyAlignment="1">
      <alignment horizontal="center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3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16" borderId="8" xfId="0" applyFont="1" applyFill="1" applyBorder="1" applyAlignment="1">
      <alignment horizontal="left" vertical="center" wrapText="1"/>
    </xf>
    <xf numFmtId="0" fontId="26" fillId="16" borderId="9" xfId="0" applyFont="1" applyFill="1" applyBorder="1" applyAlignment="1">
      <alignment horizontal="left" vertical="center" wrapText="1"/>
    </xf>
    <xf numFmtId="1" fontId="5" fillId="16" borderId="63" xfId="0" applyNumberFormat="1" applyFont="1" applyFill="1" applyBorder="1" applyAlignment="1">
      <alignment horizontal="center" vertical="center" wrapText="1"/>
    </xf>
    <xf numFmtId="1" fontId="5" fillId="16" borderId="57" xfId="0" applyNumberFormat="1" applyFont="1" applyFill="1" applyBorder="1" applyAlignment="1">
      <alignment horizontal="center" vertical="center" wrapText="1"/>
    </xf>
    <xf numFmtId="2" fontId="27" fillId="19" borderId="53" xfId="0" applyNumberFormat="1" applyFont="1" applyFill="1" applyBorder="1" applyAlignment="1">
      <alignment horizontal="center" vertical="center" wrapText="1"/>
    </xf>
    <xf numFmtId="2" fontId="27" fillId="19" borderId="55" xfId="0" applyNumberFormat="1" applyFont="1" applyFill="1" applyBorder="1" applyAlignment="1">
      <alignment horizontal="center" vertical="center" wrapText="1"/>
    </xf>
    <xf numFmtId="0" fontId="26" fillId="16" borderId="24" xfId="0" applyFont="1" applyFill="1" applyBorder="1" applyAlignment="1">
      <alignment horizontal="left" vertical="center" wrapText="1"/>
    </xf>
    <xf numFmtId="0" fontId="26" fillId="16" borderId="16" xfId="0" applyFont="1" applyFill="1" applyBorder="1" applyAlignment="1">
      <alignment horizontal="left" vertical="center" wrapText="1"/>
    </xf>
    <xf numFmtId="0" fontId="26" fillId="9" borderId="24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0" fontId="27" fillId="11" borderId="59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61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56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30" fillId="11" borderId="43" xfId="0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left" vertical="center" wrapText="1"/>
    </xf>
    <xf numFmtId="0" fontId="27" fillId="10" borderId="52" xfId="0" applyFont="1" applyFill="1" applyBorder="1" applyAlignment="1">
      <alignment horizontal="center" vertical="center" wrapText="1"/>
    </xf>
    <xf numFmtId="0" fontId="26" fillId="9" borderId="60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right" vertical="center" wrapText="1"/>
    </xf>
    <xf numFmtId="0" fontId="5" fillId="18" borderId="5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9" fontId="21" fillId="0" borderId="34" xfId="1" applyFont="1" applyBorder="1" applyAlignment="1" applyProtection="1">
      <alignment horizontal="center" vertical="center" wrapText="1"/>
    </xf>
    <xf numFmtId="9" fontId="21" fillId="0" borderId="12" xfId="1" applyFont="1" applyBorder="1" applyAlignment="1" applyProtection="1">
      <alignment horizontal="center" vertical="center" wrapText="1"/>
    </xf>
    <xf numFmtId="9" fontId="21" fillId="0" borderId="35" xfId="1" applyFont="1" applyBorder="1" applyAlignment="1" applyProtection="1">
      <alignment horizontal="center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5" fillId="18" borderId="58" xfId="0" applyFont="1" applyFill="1" applyBorder="1" applyAlignment="1">
      <alignment horizontal="center" vertical="center" wrapText="1"/>
    </xf>
    <xf numFmtId="0" fontId="27" fillId="11" borderId="25" xfId="0" applyFont="1" applyFill="1" applyBorder="1" applyAlignment="1">
      <alignment horizontal="center" vertical="center" wrapText="1"/>
    </xf>
    <xf numFmtId="0" fontId="27" fillId="11" borderId="39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59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5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9" fontId="26" fillId="0" borderId="21" xfId="1" applyFont="1" applyBorder="1" applyAlignment="1" applyProtection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7" fillId="8" borderId="37" xfId="0" applyFont="1" applyFill="1" applyBorder="1" applyAlignment="1">
      <alignment horizontal="center" vertical="center" wrapText="1"/>
    </xf>
    <xf numFmtId="0" fontId="27" fillId="8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7" fillId="11" borderId="28" xfId="0" applyFont="1" applyFill="1" applyBorder="1" applyAlignment="1">
      <alignment horizontal="center" vertical="center" wrapText="1"/>
    </xf>
    <xf numFmtId="0" fontId="27" fillId="11" borderId="29" xfId="0" applyFont="1" applyFill="1" applyBorder="1" applyAlignment="1">
      <alignment horizontal="center" vertical="center" wrapText="1"/>
    </xf>
    <xf numFmtId="0" fontId="27" fillId="11" borderId="31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0" xfId="0" applyFont="1" applyFill="1" applyAlignment="1">
      <alignment horizontal="left" vertical="center" wrapText="1"/>
    </xf>
    <xf numFmtId="0" fontId="4" fillId="9" borderId="20" xfId="0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horizontal="left" vertical="center" wrapText="1"/>
    </xf>
    <xf numFmtId="0" fontId="26" fillId="9" borderId="16" xfId="0" applyFont="1" applyFill="1" applyBorder="1" applyAlignment="1">
      <alignment horizontal="left" vertical="center" wrapText="1"/>
    </xf>
    <xf numFmtId="0" fontId="26" fillId="9" borderId="17" xfId="0" applyFont="1" applyFill="1" applyBorder="1" applyAlignment="1">
      <alignment horizontal="left" vertical="center" wrapText="1"/>
    </xf>
    <xf numFmtId="0" fontId="5" fillId="18" borderId="45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13" borderId="28" xfId="0" applyFont="1" applyFill="1" applyBorder="1" applyAlignment="1">
      <alignment horizontal="center" vertical="center" wrapText="1"/>
    </xf>
    <xf numFmtId="0" fontId="27" fillId="13" borderId="29" xfId="0" applyFont="1" applyFill="1" applyBorder="1" applyAlignment="1">
      <alignment horizontal="center" vertical="center" wrapText="1"/>
    </xf>
    <xf numFmtId="0" fontId="26" fillId="16" borderId="25" xfId="0" applyFont="1" applyFill="1" applyBorder="1" applyAlignment="1">
      <alignment horizontal="left" vertical="center" wrapText="1"/>
    </xf>
    <xf numFmtId="0" fontId="26" fillId="16" borderId="2" xfId="0" applyFont="1" applyFill="1" applyBorder="1" applyAlignment="1">
      <alignment horizontal="left" vertical="center" wrapText="1"/>
    </xf>
    <xf numFmtId="1" fontId="27" fillId="14" borderId="40" xfId="0" applyNumberFormat="1" applyFont="1" applyFill="1" applyBorder="1" applyAlignment="1">
      <alignment horizontal="center" vertical="center" wrapText="1"/>
    </xf>
    <xf numFmtId="1" fontId="27" fillId="14" borderId="57" xfId="0" applyNumberFormat="1" applyFont="1" applyFill="1" applyBorder="1" applyAlignment="1">
      <alignment horizontal="center" vertical="center" wrapText="1"/>
    </xf>
    <xf numFmtId="2" fontId="27" fillId="14" borderId="36" xfId="0" applyNumberFormat="1" applyFont="1" applyFill="1" applyBorder="1" applyAlignment="1">
      <alignment horizontal="center" vertical="center" wrapText="1"/>
    </xf>
    <xf numFmtId="2" fontId="27" fillId="14" borderId="55" xfId="0" applyNumberFormat="1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justify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0" borderId="46" xfId="0" applyFont="1" applyBorder="1" applyAlignment="1">
      <alignment horizontal="center" vertical="center" wrapText="1"/>
    </xf>
    <xf numFmtId="0" fontId="26" fillId="14" borderId="25" xfId="0" applyFont="1" applyFill="1" applyBorder="1" applyAlignment="1">
      <alignment horizontal="left" vertical="center" wrapText="1"/>
    </xf>
    <xf numFmtId="0" fontId="26" fillId="14" borderId="39" xfId="0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 wrapText="1"/>
    </xf>
    <xf numFmtId="2" fontId="5" fillId="14" borderId="36" xfId="0" applyNumberFormat="1" applyFont="1" applyFill="1" applyBorder="1" applyAlignment="1">
      <alignment horizontal="center" vertical="center" wrapText="1"/>
    </xf>
    <xf numFmtId="2" fontId="5" fillId="14" borderId="55" xfId="0" applyNumberFormat="1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left" vertical="center" wrapText="1"/>
    </xf>
    <xf numFmtId="0" fontId="26" fillId="14" borderId="56" xfId="0" applyFont="1" applyFill="1" applyBorder="1" applyAlignment="1">
      <alignment horizontal="left" vertical="center" wrapText="1"/>
    </xf>
    <xf numFmtId="0" fontId="5" fillId="13" borderId="26" xfId="0" applyFont="1" applyFill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5" fillId="8" borderId="46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28" fillId="6" borderId="4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9" fillId="7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9" fillId="10" borderId="52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65" xfId="0" applyFont="1" applyFill="1" applyBorder="1" applyAlignment="1">
      <alignment horizontal="left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right" vertical="center" wrapText="1"/>
    </xf>
    <xf numFmtId="0" fontId="3" fillId="1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32" fillId="6" borderId="4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1" fillId="7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0</xdr:row>
      <xdr:rowOff>95250</xdr:rowOff>
    </xdr:from>
    <xdr:to>
      <xdr:col>0</xdr:col>
      <xdr:colOff>938208</xdr:colOff>
      <xdr:row>1</xdr:row>
      <xdr:rowOff>342033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54F69F-7F39-4425-8A7A-58337EEA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" y="9525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968086</xdr:colOff>
      <xdr:row>0</xdr:row>
      <xdr:rowOff>162789</xdr:rowOff>
    </xdr:from>
    <xdr:to>
      <xdr:col>3</xdr:col>
      <xdr:colOff>1743759</xdr:colOff>
      <xdr:row>1</xdr:row>
      <xdr:rowOff>295896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E997A9-1F75-4329-8116-55554CD0D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813" y="162789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112568</xdr:colOff>
      <xdr:row>0</xdr:row>
      <xdr:rowOff>138545</xdr:rowOff>
    </xdr:from>
    <xdr:to>
      <xdr:col>0</xdr:col>
      <xdr:colOff>981504</xdr:colOff>
      <xdr:row>1</xdr:row>
      <xdr:rowOff>385328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1A142E9-89DD-4AA6-8605-96466F39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138545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872835</xdr:colOff>
      <xdr:row>0</xdr:row>
      <xdr:rowOff>206084</xdr:rowOff>
    </xdr:from>
    <xdr:to>
      <xdr:col>3</xdr:col>
      <xdr:colOff>1648508</xdr:colOff>
      <xdr:row>1</xdr:row>
      <xdr:rowOff>339191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B202B8-7D7C-4701-B3C8-74495E18B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562" y="206084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60614</xdr:rowOff>
    </xdr:from>
    <xdr:to>
      <xdr:col>0</xdr:col>
      <xdr:colOff>868936</xdr:colOff>
      <xdr:row>1</xdr:row>
      <xdr:rowOff>307397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FB9D60C-847C-4F72-B65E-C7458F5F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614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898813</xdr:colOff>
      <xdr:row>0</xdr:row>
      <xdr:rowOff>180108</xdr:rowOff>
    </xdr:from>
    <xdr:to>
      <xdr:col>3</xdr:col>
      <xdr:colOff>1674486</xdr:colOff>
      <xdr:row>1</xdr:row>
      <xdr:rowOff>313215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12827BE-9A89-45CB-A70F-A7C9E2534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6540" y="180108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3"/>
  <sheetViews>
    <sheetView workbookViewId="0">
      <selection activeCell="F31" sqref="F31:I31"/>
    </sheetView>
  </sheetViews>
  <sheetFormatPr defaultColWidth="8.85546875" defaultRowHeight="15"/>
  <cols>
    <col min="1" max="1" width="29.42578125" style="29" customWidth="1"/>
    <col min="2" max="2" width="52" style="31" customWidth="1"/>
    <col min="3" max="3" width="39.42578125" style="31" customWidth="1"/>
    <col min="6" max="9" width="36.28515625" customWidth="1"/>
  </cols>
  <sheetData>
    <row r="1" spans="1:9" ht="15.75" thickBot="1">
      <c r="A1" s="28" t="s">
        <v>131</v>
      </c>
      <c r="B1" s="29" t="s">
        <v>492</v>
      </c>
      <c r="C1" s="30" t="s">
        <v>242</v>
      </c>
      <c r="F1" s="233" t="s">
        <v>441</v>
      </c>
      <c r="G1" s="233"/>
      <c r="H1" s="233"/>
      <c r="I1" s="233"/>
    </row>
    <row r="2" spans="1:9">
      <c r="A2" s="28">
        <v>0</v>
      </c>
      <c r="B2" s="29" t="s">
        <v>493</v>
      </c>
      <c r="C2" s="30" t="s">
        <v>243</v>
      </c>
    </row>
    <row r="3" spans="1:9">
      <c r="A3" s="28">
        <v>1</v>
      </c>
      <c r="B3" s="29" t="s">
        <v>237</v>
      </c>
      <c r="C3" s="30" t="s">
        <v>244</v>
      </c>
      <c r="F3" s="234" t="s">
        <v>442</v>
      </c>
      <c r="G3" s="234"/>
      <c r="H3" s="234"/>
      <c r="I3" s="234"/>
    </row>
    <row r="4" spans="1:9">
      <c r="A4" s="28">
        <v>2</v>
      </c>
      <c r="B4" s="29" t="s">
        <v>238</v>
      </c>
      <c r="C4" s="30" t="s">
        <v>245</v>
      </c>
    </row>
    <row r="5" spans="1:9">
      <c r="A5" s="28">
        <v>3</v>
      </c>
      <c r="B5" s="29" t="s">
        <v>239</v>
      </c>
      <c r="C5" s="30" t="s">
        <v>246</v>
      </c>
      <c r="F5" s="230" t="s">
        <v>475</v>
      </c>
      <c r="G5" s="231"/>
      <c r="H5" s="231"/>
      <c r="I5" s="232"/>
    </row>
    <row r="6" spans="1:9" ht="15.75" thickBot="1">
      <c r="A6" s="28"/>
      <c r="B6" s="29" t="s">
        <v>240</v>
      </c>
      <c r="C6" s="30" t="s">
        <v>247</v>
      </c>
    </row>
    <row r="7" spans="1:9">
      <c r="B7" s="29" t="s">
        <v>241</v>
      </c>
      <c r="C7" s="30" t="s">
        <v>248</v>
      </c>
      <c r="F7" s="235" t="s">
        <v>114</v>
      </c>
      <c r="G7" s="235"/>
      <c r="H7" s="235"/>
      <c r="I7" s="235"/>
    </row>
    <row r="8" spans="1:9">
      <c r="B8" s="29" t="s">
        <v>212</v>
      </c>
      <c r="C8" s="30" t="s">
        <v>249</v>
      </c>
      <c r="F8" s="236" t="s">
        <v>209</v>
      </c>
      <c r="G8" s="236"/>
      <c r="H8" s="236"/>
      <c r="I8" s="236"/>
    </row>
    <row r="9" spans="1:9" ht="15.75" thickBot="1">
      <c r="B9" s="29" t="s">
        <v>213</v>
      </c>
      <c r="C9" s="30" t="s">
        <v>250</v>
      </c>
      <c r="F9" s="237"/>
      <c r="G9" s="237"/>
      <c r="H9" s="237"/>
      <c r="I9" s="237"/>
    </row>
    <row r="10" spans="1:9">
      <c r="B10" s="29" t="s">
        <v>214</v>
      </c>
      <c r="C10" s="30" t="s">
        <v>251</v>
      </c>
      <c r="F10" s="217" t="s">
        <v>115</v>
      </c>
      <c r="G10" s="217"/>
      <c r="H10" s="217"/>
      <c r="I10" s="217"/>
    </row>
    <row r="11" spans="1:9" ht="15.75" thickBot="1">
      <c r="B11" s="29" t="s">
        <v>215</v>
      </c>
      <c r="C11" s="30" t="s">
        <v>126</v>
      </c>
      <c r="F11" s="237"/>
      <c r="G11" s="237"/>
      <c r="H11" s="237"/>
      <c r="I11" s="237"/>
    </row>
    <row r="12" spans="1:9">
      <c r="B12" s="29" t="s">
        <v>216</v>
      </c>
      <c r="C12" s="30" t="s">
        <v>252</v>
      </c>
      <c r="F12" s="238" t="s">
        <v>376</v>
      </c>
      <c r="G12" s="239"/>
      <c r="H12" s="239"/>
      <c r="I12" s="240"/>
    </row>
    <row r="13" spans="1:9" ht="30" customHeight="1" thickBot="1">
      <c r="B13" s="30" t="s">
        <v>124</v>
      </c>
      <c r="C13" s="30" t="s">
        <v>253</v>
      </c>
      <c r="F13" s="100" t="s">
        <v>210</v>
      </c>
      <c r="G13" s="6"/>
      <c r="H13" s="101" t="s">
        <v>109</v>
      </c>
      <c r="I13" s="7"/>
    </row>
    <row r="14" spans="1:9">
      <c r="B14" s="30" t="s">
        <v>217</v>
      </c>
      <c r="C14" s="30" t="s">
        <v>254</v>
      </c>
    </row>
    <row r="15" spans="1:9" ht="15.75" thickBot="1">
      <c r="B15" s="30" t="s">
        <v>218</v>
      </c>
      <c r="C15" s="30" t="s">
        <v>255</v>
      </c>
    </row>
    <row r="16" spans="1:9" ht="15.75" thickBot="1">
      <c r="B16" s="30" t="s">
        <v>219</v>
      </c>
      <c r="C16" s="30" t="s">
        <v>256</v>
      </c>
      <c r="F16" s="233" t="s">
        <v>474</v>
      </c>
      <c r="G16" s="233"/>
      <c r="H16" s="233"/>
      <c r="I16" s="233"/>
    </row>
    <row r="17" spans="1:9">
      <c r="B17" s="30" t="s">
        <v>220</v>
      </c>
      <c r="C17" s="30" t="s">
        <v>257</v>
      </c>
    </row>
    <row r="18" spans="1:9">
      <c r="B18" s="30" t="s">
        <v>221</v>
      </c>
      <c r="C18" s="30" t="s">
        <v>258</v>
      </c>
      <c r="F18" s="234" t="s">
        <v>475</v>
      </c>
      <c r="G18" s="234"/>
      <c r="H18" s="234"/>
      <c r="I18" s="234"/>
    </row>
    <row r="19" spans="1:9">
      <c r="B19" s="30" t="s">
        <v>222</v>
      </c>
      <c r="C19" s="30" t="s">
        <v>259</v>
      </c>
    </row>
    <row r="20" spans="1:9">
      <c r="B20" s="30" t="s">
        <v>223</v>
      </c>
      <c r="C20" s="30" t="s">
        <v>260</v>
      </c>
      <c r="F20" s="230" t="s">
        <v>475</v>
      </c>
      <c r="G20" s="231"/>
      <c r="H20" s="231"/>
      <c r="I20" s="232"/>
    </row>
    <row r="21" spans="1:9" ht="15.75" thickBot="1">
      <c r="B21" s="30" t="s">
        <v>224</v>
      </c>
      <c r="C21" s="30" t="s">
        <v>261</v>
      </c>
    </row>
    <row r="22" spans="1:9">
      <c r="B22" s="30" t="s">
        <v>225</v>
      </c>
      <c r="C22" s="30" t="s">
        <v>262</v>
      </c>
      <c r="F22" s="208" t="s">
        <v>114</v>
      </c>
      <c r="G22" s="209"/>
      <c r="H22" s="209"/>
      <c r="I22" s="210"/>
    </row>
    <row r="23" spans="1:9">
      <c r="B23" s="30" t="s">
        <v>226</v>
      </c>
      <c r="C23" s="30" t="s">
        <v>263</v>
      </c>
      <c r="F23" s="211" t="s">
        <v>209</v>
      </c>
      <c r="G23" s="212"/>
      <c r="H23" s="212"/>
      <c r="I23" s="213"/>
    </row>
    <row r="24" spans="1:9" ht="15.75" thickBot="1">
      <c r="B24" s="30" t="s">
        <v>227</v>
      </c>
      <c r="C24" s="30" t="s">
        <v>264</v>
      </c>
      <c r="F24" s="214"/>
      <c r="G24" s="215"/>
      <c r="H24" s="215"/>
      <c r="I24" s="216"/>
    </row>
    <row r="25" spans="1:9">
      <c r="B25" s="30" t="s">
        <v>228</v>
      </c>
      <c r="C25" s="30" t="s">
        <v>265</v>
      </c>
      <c r="F25" s="217" t="s">
        <v>115</v>
      </c>
      <c r="G25" s="217"/>
      <c r="H25" s="217"/>
      <c r="I25" s="217"/>
    </row>
    <row r="26" spans="1:9" ht="15.75" thickBot="1">
      <c r="B26" s="30" t="s">
        <v>229</v>
      </c>
      <c r="C26" s="30" t="s">
        <v>266</v>
      </c>
      <c r="F26" s="218"/>
      <c r="G26" s="218"/>
      <c r="H26" s="218"/>
      <c r="I26" s="218"/>
    </row>
    <row r="27" spans="1:9">
      <c r="A27" s="37"/>
      <c r="B27" s="30" t="s">
        <v>230</v>
      </c>
      <c r="C27" s="30" t="s">
        <v>267</v>
      </c>
      <c r="F27" s="219" t="s">
        <v>116</v>
      </c>
      <c r="G27" s="220"/>
      <c r="H27" s="220"/>
      <c r="I27" s="221"/>
    </row>
    <row r="28" spans="1:9" ht="15.75" thickBot="1">
      <c r="B28" s="30" t="s">
        <v>231</v>
      </c>
      <c r="C28" s="30" t="s">
        <v>268</v>
      </c>
      <c r="F28" s="169" t="s">
        <v>377</v>
      </c>
      <c r="G28" s="8"/>
      <c r="H28" s="170" t="s">
        <v>104</v>
      </c>
      <c r="I28" s="9"/>
    </row>
    <row r="29" spans="1:9">
      <c r="B29" s="30" t="s">
        <v>232</v>
      </c>
      <c r="C29" s="30" t="s">
        <v>269</v>
      </c>
      <c r="F29" s="219" t="s">
        <v>378</v>
      </c>
      <c r="G29" s="220"/>
      <c r="H29" s="220"/>
      <c r="I29" s="221"/>
    </row>
    <row r="30" spans="1:9">
      <c r="B30" s="30" t="s">
        <v>233</v>
      </c>
      <c r="C30" s="30" t="s">
        <v>270</v>
      </c>
      <c r="F30" s="169" t="s">
        <v>379</v>
      </c>
      <c r="G30" s="10"/>
      <c r="H30" s="171" t="s">
        <v>104</v>
      </c>
      <c r="I30" s="11"/>
    </row>
    <row r="31" spans="1:9">
      <c r="B31" s="30" t="s">
        <v>234</v>
      </c>
      <c r="C31" s="30" t="s">
        <v>271</v>
      </c>
      <c r="F31" s="195"/>
      <c r="G31" s="196"/>
      <c r="H31" s="222"/>
      <c r="I31" s="197"/>
    </row>
    <row r="32" spans="1:9" ht="15.75" thickBot="1">
      <c r="B32" s="30" t="s">
        <v>235</v>
      </c>
      <c r="C32" s="30" t="s">
        <v>272</v>
      </c>
      <c r="F32" s="223" t="s">
        <v>494</v>
      </c>
      <c r="G32" s="224"/>
      <c r="H32" s="224"/>
      <c r="I32" s="225"/>
    </row>
    <row r="33" spans="1:9">
      <c r="B33" s="30" t="s">
        <v>236</v>
      </c>
      <c r="C33" s="30" t="s">
        <v>273</v>
      </c>
      <c r="F33" s="226" t="s">
        <v>381</v>
      </c>
      <c r="G33" s="227"/>
      <c r="H33" s="227"/>
      <c r="I33" s="228"/>
    </row>
    <row r="34" spans="1:9" ht="15.75" thickBot="1">
      <c r="C34" s="30" t="s">
        <v>274</v>
      </c>
      <c r="F34" s="229"/>
      <c r="G34" s="190"/>
      <c r="H34" s="190"/>
      <c r="I34" s="191"/>
    </row>
    <row r="35" spans="1:9" ht="15.75" thickBot="1">
      <c r="C35" s="30" t="s">
        <v>275</v>
      </c>
      <c r="F35" s="205" t="s">
        <v>382</v>
      </c>
      <c r="G35" s="206"/>
      <c r="H35" s="206"/>
      <c r="I35" s="207"/>
    </row>
    <row r="36" spans="1:9">
      <c r="B36" s="39"/>
      <c r="C36" s="30" t="s">
        <v>276</v>
      </c>
      <c r="F36" s="192"/>
      <c r="G36" s="193"/>
      <c r="H36" s="193"/>
      <c r="I36" s="194"/>
    </row>
    <row r="37" spans="1:9">
      <c r="B37" s="39"/>
      <c r="C37" s="30" t="s">
        <v>277</v>
      </c>
      <c r="F37" s="195" t="s">
        <v>383</v>
      </c>
      <c r="G37" s="196"/>
      <c r="H37" s="196"/>
      <c r="I37" s="197"/>
    </row>
    <row r="38" spans="1:9">
      <c r="B38"/>
      <c r="C38" s="30" t="s">
        <v>278</v>
      </c>
      <c r="F38" s="198"/>
      <c r="G38" s="199"/>
      <c r="H38" s="200"/>
      <c r="I38" s="201"/>
    </row>
    <row r="39" spans="1:9">
      <c r="C39" s="30" t="s">
        <v>279</v>
      </c>
      <c r="F39" s="202" t="s">
        <v>384</v>
      </c>
      <c r="G39" s="203"/>
      <c r="H39" s="203" t="s">
        <v>385</v>
      </c>
      <c r="I39" s="204"/>
    </row>
    <row r="40" spans="1:9">
      <c r="C40" s="30" t="s">
        <v>280</v>
      </c>
      <c r="F40" s="183"/>
      <c r="G40" s="184"/>
      <c r="H40" s="184"/>
      <c r="I40" s="185"/>
    </row>
    <row r="41" spans="1:9">
      <c r="C41" s="30" t="s">
        <v>281</v>
      </c>
      <c r="F41" s="172" t="s">
        <v>108</v>
      </c>
      <c r="G41" s="186"/>
      <c r="H41" s="187"/>
      <c r="I41" s="188"/>
    </row>
    <row r="42" spans="1:9">
      <c r="C42" s="30" t="s">
        <v>282</v>
      </c>
      <c r="F42" s="172" t="s">
        <v>386</v>
      </c>
      <c r="G42" s="186"/>
      <c r="H42" s="187"/>
      <c r="I42" s="188"/>
    </row>
    <row r="43" spans="1:9" ht="15.75" thickBot="1">
      <c r="A43" s="40"/>
      <c r="B43" s="41"/>
      <c r="C43" s="30" t="s">
        <v>283</v>
      </c>
      <c r="F43" s="173" t="s">
        <v>104</v>
      </c>
      <c r="G43" s="189"/>
      <c r="H43" s="190"/>
      <c r="I43" s="191"/>
    </row>
    <row r="44" spans="1:9">
      <c r="A44" s="40"/>
      <c r="B44" s="41"/>
      <c r="C44" s="30" t="s">
        <v>284</v>
      </c>
    </row>
    <row r="45" spans="1:9">
      <c r="A45" s="40"/>
      <c r="B45" s="41"/>
      <c r="C45" s="30" t="s">
        <v>285</v>
      </c>
    </row>
    <row r="46" spans="1:9">
      <c r="A46" s="40"/>
      <c r="B46" s="41"/>
      <c r="C46" s="30" t="s">
        <v>286</v>
      </c>
    </row>
    <row r="47" spans="1:9">
      <c r="C47" s="30" t="s">
        <v>287</v>
      </c>
    </row>
    <row r="48" spans="1:9">
      <c r="C48" s="30" t="s">
        <v>288</v>
      </c>
    </row>
    <row r="49" spans="1:3">
      <c r="C49" s="30" t="s">
        <v>289</v>
      </c>
    </row>
    <row r="50" spans="1:3">
      <c r="A50" s="40"/>
      <c r="B50" s="41"/>
      <c r="C50" s="30" t="s">
        <v>290</v>
      </c>
    </row>
    <row r="51" spans="1:3">
      <c r="A51" s="40"/>
      <c r="B51" s="41"/>
      <c r="C51" s="30" t="s">
        <v>291</v>
      </c>
    </row>
    <row r="52" spans="1:3">
      <c r="A52" s="40"/>
      <c r="B52" s="41"/>
      <c r="C52" s="30" t="s">
        <v>292</v>
      </c>
    </row>
    <row r="53" spans="1:3">
      <c r="A53" s="40"/>
      <c r="B53" s="41"/>
      <c r="C53" s="30" t="s">
        <v>293</v>
      </c>
    </row>
    <row r="54" spans="1:3">
      <c r="C54" s="30" t="s">
        <v>294</v>
      </c>
    </row>
    <row r="55" spans="1:3">
      <c r="C55" s="30" t="s">
        <v>295</v>
      </c>
    </row>
    <row r="56" spans="1:3">
      <c r="B56" s="42"/>
      <c r="C56" s="30" t="s">
        <v>296</v>
      </c>
    </row>
    <row r="57" spans="1:3">
      <c r="C57" s="30" t="s">
        <v>297</v>
      </c>
    </row>
    <row r="58" spans="1:3">
      <c r="C58" s="30" t="s">
        <v>298</v>
      </c>
    </row>
    <row r="59" spans="1:3">
      <c r="B59" s="46"/>
      <c r="C59" s="30" t="s">
        <v>299</v>
      </c>
    </row>
    <row r="60" spans="1:3">
      <c r="C60" s="30" t="s">
        <v>300</v>
      </c>
    </row>
    <row r="61" spans="1:3">
      <c r="B61" s="46"/>
      <c r="C61" s="30" t="s">
        <v>301</v>
      </c>
    </row>
    <row r="62" spans="1:3">
      <c r="C62" s="30" t="s">
        <v>302</v>
      </c>
    </row>
    <row r="63" spans="1:3">
      <c r="C63" s="30" t="s">
        <v>303</v>
      </c>
    </row>
    <row r="64" spans="1:3">
      <c r="C64" s="30" t="s">
        <v>304</v>
      </c>
    </row>
    <row r="65" spans="3:3">
      <c r="C65" s="30" t="s">
        <v>305</v>
      </c>
    </row>
    <row r="66" spans="3:3">
      <c r="C66" s="30" t="s">
        <v>306</v>
      </c>
    </row>
    <row r="67" spans="3:3">
      <c r="C67" s="30" t="s">
        <v>307</v>
      </c>
    </row>
    <row r="68" spans="3:3">
      <c r="C68" s="30" t="s">
        <v>308</v>
      </c>
    </row>
    <row r="69" spans="3:3">
      <c r="C69" s="30" t="s">
        <v>309</v>
      </c>
    </row>
    <row r="70" spans="3:3">
      <c r="C70" s="30" t="s">
        <v>310</v>
      </c>
    </row>
    <row r="71" spans="3:3">
      <c r="C71" s="30" t="s">
        <v>311</v>
      </c>
    </row>
    <row r="72" spans="3:3">
      <c r="C72" s="30" t="s">
        <v>312</v>
      </c>
    </row>
    <row r="73" spans="3:3">
      <c r="C73" s="30" t="s">
        <v>313</v>
      </c>
    </row>
    <row r="74" spans="3:3">
      <c r="C74" s="30" t="s">
        <v>314</v>
      </c>
    </row>
    <row r="75" spans="3:3">
      <c r="C75" s="30" t="s">
        <v>495</v>
      </c>
    </row>
    <row r="76" spans="3:3">
      <c r="C76" s="30" t="s">
        <v>315</v>
      </c>
    </row>
    <row r="77" spans="3:3">
      <c r="C77" s="30" t="s">
        <v>316</v>
      </c>
    </row>
    <row r="78" spans="3:3">
      <c r="C78" s="30" t="s">
        <v>317</v>
      </c>
    </row>
    <row r="79" spans="3:3">
      <c r="C79" s="30" t="s">
        <v>318</v>
      </c>
    </row>
    <row r="80" spans="3:3">
      <c r="C80" s="30" t="s">
        <v>319</v>
      </c>
    </row>
    <row r="81" spans="2:3">
      <c r="C81" s="30" t="s">
        <v>320</v>
      </c>
    </row>
    <row r="82" spans="2:3">
      <c r="C82" s="30" t="s">
        <v>321</v>
      </c>
    </row>
    <row r="83" spans="2:3">
      <c r="C83" s="30" t="s">
        <v>322</v>
      </c>
    </row>
    <row r="84" spans="2:3">
      <c r="C84" s="30" t="s">
        <v>323</v>
      </c>
    </row>
    <row r="85" spans="2:3">
      <c r="C85" s="30" t="s">
        <v>324</v>
      </c>
    </row>
    <row r="86" spans="2:3">
      <c r="C86" s="30" t="s">
        <v>325</v>
      </c>
    </row>
    <row r="87" spans="2:3">
      <c r="C87" s="30" t="s">
        <v>326</v>
      </c>
    </row>
    <row r="88" spans="2:3">
      <c r="B88" s="51"/>
      <c r="C88" s="30" t="s">
        <v>327</v>
      </c>
    </row>
    <row r="89" spans="2:3">
      <c r="B89" s="51"/>
      <c r="C89" s="30" t="s">
        <v>328</v>
      </c>
    </row>
    <row r="90" spans="2:3">
      <c r="B90" s="51"/>
      <c r="C90" s="30" t="s">
        <v>329</v>
      </c>
    </row>
    <row r="91" spans="2:3">
      <c r="B91" s="51"/>
      <c r="C91" s="30" t="s">
        <v>330</v>
      </c>
    </row>
    <row r="92" spans="2:3">
      <c r="B92" s="51"/>
      <c r="C92" s="30" t="s">
        <v>331</v>
      </c>
    </row>
    <row r="93" spans="2:3">
      <c r="B93" s="51"/>
      <c r="C93" s="30" t="s">
        <v>332</v>
      </c>
    </row>
    <row r="94" spans="2:3">
      <c r="B94" s="51"/>
      <c r="C94" s="30" t="s">
        <v>333</v>
      </c>
    </row>
    <row r="95" spans="2:3">
      <c r="B95" s="51"/>
      <c r="C95" s="30" t="s">
        <v>334</v>
      </c>
    </row>
    <row r="96" spans="2:3">
      <c r="C96" s="30" t="s">
        <v>335</v>
      </c>
    </row>
    <row r="97" spans="1:3">
      <c r="C97" s="30" t="s">
        <v>336</v>
      </c>
    </row>
    <row r="98" spans="1:3">
      <c r="B98" s="53"/>
      <c r="C98" s="30" t="s">
        <v>337</v>
      </c>
    </row>
    <row r="99" spans="1:3">
      <c r="B99" s="53"/>
      <c r="C99" s="30" t="s">
        <v>338</v>
      </c>
    </row>
    <row r="100" spans="1:3">
      <c r="B100" s="53"/>
      <c r="C100" s="30" t="s">
        <v>339</v>
      </c>
    </row>
    <row r="101" spans="1:3">
      <c r="A101" s="54"/>
      <c r="B101" s="55"/>
      <c r="C101" s="30" t="s">
        <v>340</v>
      </c>
    </row>
    <row r="102" spans="1:3">
      <c r="B102" s="53"/>
      <c r="C102" s="30" t="s">
        <v>341</v>
      </c>
    </row>
    <row r="103" spans="1:3">
      <c r="B103" s="53"/>
      <c r="C103" s="30" t="s">
        <v>342</v>
      </c>
    </row>
    <row r="104" spans="1:3">
      <c r="B104" s="53"/>
      <c r="C104" s="30" t="s">
        <v>343</v>
      </c>
    </row>
    <row r="105" spans="1:3">
      <c r="B105" s="53"/>
      <c r="C105" s="30" t="s">
        <v>344</v>
      </c>
    </row>
    <row r="106" spans="1:3">
      <c r="B106" s="53"/>
      <c r="C106" s="30" t="s">
        <v>345</v>
      </c>
    </row>
    <row r="107" spans="1:3">
      <c r="B107" s="53"/>
      <c r="C107" s="30" t="s">
        <v>346</v>
      </c>
    </row>
    <row r="108" spans="1:3">
      <c r="A108" s="28"/>
      <c r="B108" s="53"/>
      <c r="C108" s="30" t="s">
        <v>347</v>
      </c>
    </row>
    <row r="109" spans="1:3">
      <c r="A109" s="28"/>
      <c r="B109" s="53"/>
      <c r="C109" s="30" t="s">
        <v>348</v>
      </c>
    </row>
    <row r="110" spans="1:3">
      <c r="A110" s="28"/>
      <c r="C110" s="30" t="s">
        <v>349</v>
      </c>
    </row>
    <row r="111" spans="1:3">
      <c r="A111" s="28"/>
      <c r="C111" s="30" t="s">
        <v>350</v>
      </c>
    </row>
    <row r="112" spans="1:3">
      <c r="A112" s="28"/>
      <c r="B112" s="41"/>
      <c r="C112" s="30" t="s">
        <v>351</v>
      </c>
    </row>
    <row r="113" spans="1:3">
      <c r="A113" s="28"/>
      <c r="B113" s="41"/>
      <c r="C113" s="30" t="s">
        <v>352</v>
      </c>
    </row>
    <row r="114" spans="1:3">
      <c r="A114" s="28"/>
      <c r="C114" s="30" t="s">
        <v>353</v>
      </c>
    </row>
    <row r="115" spans="1:3">
      <c r="A115" s="28"/>
      <c r="C115" s="30" t="s">
        <v>354</v>
      </c>
    </row>
    <row r="116" spans="1:3">
      <c r="A116" s="28"/>
      <c r="C116" s="30" t="s">
        <v>355</v>
      </c>
    </row>
    <row r="117" spans="1:3">
      <c r="A117" s="28"/>
      <c r="C117" s="30" t="s">
        <v>356</v>
      </c>
    </row>
    <row r="118" spans="1:3">
      <c r="A118" s="28"/>
      <c r="C118" s="30" t="s">
        <v>357</v>
      </c>
    </row>
    <row r="119" spans="1:3">
      <c r="A119" s="28"/>
      <c r="B119" s="51"/>
      <c r="C119" s="30" t="s">
        <v>358</v>
      </c>
    </row>
    <row r="120" spans="1:3">
      <c r="A120" s="28"/>
      <c r="B120" s="51"/>
      <c r="C120" s="30" t="s">
        <v>359</v>
      </c>
    </row>
    <row r="121" spans="1:3">
      <c r="B121" s="51"/>
      <c r="C121" s="30" t="s">
        <v>360</v>
      </c>
    </row>
    <row r="122" spans="1:3">
      <c r="A122" s="28"/>
      <c r="B122" s="53"/>
      <c r="C122" s="30" t="s">
        <v>361</v>
      </c>
    </row>
    <row r="123" spans="1:3">
      <c r="A123" s="28"/>
      <c r="B123" s="53"/>
      <c r="C123" s="30" t="s">
        <v>362</v>
      </c>
    </row>
    <row r="124" spans="1:3">
      <c r="A124" s="28"/>
      <c r="B124" s="53"/>
      <c r="C124" s="30" t="s">
        <v>363</v>
      </c>
    </row>
    <row r="125" spans="1:3">
      <c r="A125" s="28"/>
      <c r="B125" s="53"/>
      <c r="C125" s="30" t="s">
        <v>364</v>
      </c>
    </row>
    <row r="126" spans="1:3">
      <c r="A126" s="28"/>
      <c r="B126" s="53"/>
      <c r="C126" s="30" t="s">
        <v>365</v>
      </c>
    </row>
    <row r="127" spans="1:3">
      <c r="A127" s="28"/>
      <c r="B127" s="53"/>
      <c r="C127" s="30" t="s">
        <v>366</v>
      </c>
    </row>
    <row r="128" spans="1:3">
      <c r="A128" s="28"/>
      <c r="B128" s="53"/>
      <c r="C128" s="30" t="s">
        <v>367</v>
      </c>
    </row>
    <row r="129" spans="1:3">
      <c r="A129" s="28"/>
      <c r="B129" s="53"/>
      <c r="C129" s="30" t="s">
        <v>368</v>
      </c>
    </row>
    <row r="130" spans="1:3">
      <c r="A130" s="28"/>
      <c r="B130" s="53"/>
      <c r="C130" s="30" t="s">
        <v>369</v>
      </c>
    </row>
    <row r="131" spans="1:3">
      <c r="A131" s="28"/>
      <c r="B131" s="53"/>
      <c r="C131" s="30" t="s">
        <v>370</v>
      </c>
    </row>
    <row r="132" spans="1:3">
      <c r="A132" s="28"/>
      <c r="B132" s="53"/>
      <c r="C132" s="30" t="s">
        <v>371</v>
      </c>
    </row>
    <row r="133" spans="1:3">
      <c r="B133" s="53"/>
      <c r="C133" s="30" t="s">
        <v>372</v>
      </c>
    </row>
    <row r="134" spans="1:3">
      <c r="C134" s="30" t="s">
        <v>373</v>
      </c>
    </row>
    <row r="135" spans="1:3">
      <c r="B135" s="51"/>
    </row>
    <row r="136" spans="1:3">
      <c r="B136" s="51"/>
    </row>
    <row r="137" spans="1:3">
      <c r="B137" s="53"/>
    </row>
    <row r="138" spans="1:3">
      <c r="B138" s="53"/>
    </row>
    <row r="139" spans="1:3">
      <c r="B139" s="53"/>
    </row>
    <row r="140" spans="1:3">
      <c r="A140" s="5"/>
      <c r="B140" s="55"/>
      <c r="C140" s="56"/>
    </row>
    <row r="141" spans="1:3">
      <c r="A141" s="5"/>
    </row>
    <row r="142" spans="1:3">
      <c r="A142" s="5"/>
    </row>
    <row r="143" spans="1:3">
      <c r="A143" s="5"/>
    </row>
    <row r="144" spans="1:3">
      <c r="A144" s="5"/>
    </row>
    <row r="145" spans="1:2">
      <c r="A145" s="5"/>
    </row>
    <row r="146" spans="1:2">
      <c r="A146" s="5"/>
      <c r="B146" s="51"/>
    </row>
    <row r="147" spans="1:2">
      <c r="A147" s="5"/>
      <c r="B147" s="51"/>
    </row>
    <row r="148" spans="1:2">
      <c r="A148" s="28"/>
      <c r="B148" s="51"/>
    </row>
    <row r="149" spans="1:2">
      <c r="A149" s="28"/>
      <c r="B149" s="51"/>
    </row>
    <row r="150" spans="1:2">
      <c r="A150" s="28"/>
      <c r="B150" s="51"/>
    </row>
    <row r="151" spans="1:2">
      <c r="A151" s="28"/>
      <c r="B151" s="51"/>
    </row>
    <row r="152" spans="1:2">
      <c r="A152" s="28"/>
      <c r="B152" s="51"/>
    </row>
    <row r="153" spans="1:2">
      <c r="A153" s="28"/>
      <c r="B153" s="51"/>
    </row>
    <row r="154" spans="1:2">
      <c r="A154" s="28"/>
      <c r="B154" s="51"/>
    </row>
    <row r="155" spans="1:2">
      <c r="A155" s="28"/>
      <c r="B155" s="51"/>
    </row>
    <row r="156" spans="1:2">
      <c r="A156" s="28"/>
      <c r="B156" s="51"/>
    </row>
    <row r="157" spans="1:2">
      <c r="A157" s="28"/>
      <c r="B157" s="51"/>
    </row>
    <row r="158" spans="1:2">
      <c r="A158" s="28"/>
      <c r="B158" s="51"/>
    </row>
    <row r="159" spans="1:2">
      <c r="A159" s="28"/>
      <c r="B159" s="51"/>
    </row>
    <row r="160" spans="1:2">
      <c r="A160" s="28"/>
      <c r="B160" s="51"/>
    </row>
    <row r="161" spans="1:2">
      <c r="A161" s="28"/>
      <c r="B161" s="51"/>
    </row>
    <row r="162" spans="1:2">
      <c r="B162" s="51"/>
    </row>
    <row r="163" spans="1:2">
      <c r="B163" s="51"/>
    </row>
    <row r="164" spans="1:2">
      <c r="B164" s="51"/>
    </row>
    <row r="165" spans="1:2">
      <c r="B165" s="51"/>
    </row>
    <row r="166" spans="1:2">
      <c r="B166" s="51"/>
    </row>
    <row r="167" spans="1:2">
      <c r="B167" s="51"/>
    </row>
    <row r="170" spans="1:2">
      <c r="A170" s="28"/>
    </row>
    <row r="171" spans="1:2">
      <c r="A171" s="28"/>
      <c r="B171" s="51"/>
    </row>
    <row r="172" spans="1:2">
      <c r="A172" s="28"/>
      <c r="B172" s="51"/>
    </row>
    <row r="173" spans="1:2">
      <c r="A173" s="28"/>
      <c r="B173" s="51"/>
    </row>
    <row r="174" spans="1:2">
      <c r="A174" s="28"/>
      <c r="B174" s="51"/>
    </row>
    <row r="175" spans="1:2">
      <c r="A175" s="28"/>
      <c r="B175" s="51"/>
    </row>
    <row r="176" spans="1:2">
      <c r="A176" s="28"/>
      <c r="B176" s="53"/>
    </row>
    <row r="177" spans="1:2">
      <c r="A177" s="28"/>
      <c r="B177" s="53"/>
    </row>
    <row r="178" spans="1:2">
      <c r="A178" s="28"/>
      <c r="B178" s="53"/>
    </row>
    <row r="179" spans="1:2">
      <c r="A179" s="28"/>
      <c r="B179" s="53"/>
    </row>
    <row r="180" spans="1:2">
      <c r="A180" s="28"/>
      <c r="B180" s="53"/>
    </row>
    <row r="181" spans="1:2">
      <c r="A181" s="28"/>
      <c r="B181" s="53"/>
    </row>
    <row r="182" spans="1:2">
      <c r="A182" s="28"/>
      <c r="B182" s="53"/>
    </row>
    <row r="183" spans="1:2">
      <c r="A183" s="28"/>
      <c r="B183" s="53"/>
    </row>
    <row r="184" spans="1:2">
      <c r="A184" s="28"/>
      <c r="B184" s="53"/>
    </row>
    <row r="185" spans="1:2">
      <c r="A185" s="28"/>
      <c r="B185" s="53"/>
    </row>
    <row r="186" spans="1:2">
      <c r="A186" s="28"/>
      <c r="B186" s="53"/>
    </row>
    <row r="187" spans="1:2">
      <c r="A187" s="28"/>
      <c r="B187" s="53"/>
    </row>
    <row r="188" spans="1:2">
      <c r="B188" s="53"/>
    </row>
    <row r="189" spans="1:2">
      <c r="B189" s="53"/>
    </row>
    <row r="190" spans="1:2">
      <c r="B190" s="53"/>
    </row>
    <row r="191" spans="1:2">
      <c r="B191" s="53"/>
    </row>
    <row r="192" spans="1:2">
      <c r="B192" s="51"/>
    </row>
    <row r="193" spans="1:3">
      <c r="B193" s="53"/>
    </row>
    <row r="194" spans="1:3">
      <c r="B194" s="53"/>
    </row>
    <row r="195" spans="1:3">
      <c r="B195" s="53"/>
    </row>
    <row r="196" spans="1:3">
      <c r="A196" s="5"/>
      <c r="B196" s="55"/>
      <c r="C196" s="56"/>
    </row>
    <row r="197" spans="1:3">
      <c r="A197" s="5"/>
      <c r="B197" s="53"/>
    </row>
    <row r="198" spans="1:3">
      <c r="A198" s="5"/>
      <c r="B198" s="53"/>
    </row>
    <row r="199" spans="1:3">
      <c r="A199" s="5"/>
      <c r="B199" s="51"/>
    </row>
    <row r="200" spans="1:3">
      <c r="A200" s="5"/>
      <c r="B200" s="53"/>
    </row>
    <row r="201" spans="1:3">
      <c r="A201" s="5"/>
      <c r="B201" s="53"/>
    </row>
    <row r="202" spans="1:3">
      <c r="A202" s="5"/>
      <c r="B202" s="53"/>
    </row>
    <row r="203" spans="1:3">
      <c r="A203" s="5"/>
      <c r="B203" s="51"/>
    </row>
    <row r="204" spans="1:3">
      <c r="B204" s="51"/>
    </row>
    <row r="205" spans="1:3">
      <c r="A205" s="5"/>
      <c r="B205" s="42"/>
    </row>
    <row r="206" spans="1:3">
      <c r="A206" s="5"/>
      <c r="B206" s="51"/>
    </row>
    <row r="207" spans="1:3">
      <c r="A207" s="5"/>
      <c r="B207" s="51"/>
    </row>
    <row r="208" spans="1:3">
      <c r="A208" s="5"/>
      <c r="B208" s="51"/>
    </row>
    <row r="209" spans="1:3">
      <c r="A209" s="5"/>
      <c r="B209" s="53"/>
    </row>
    <row r="210" spans="1:3">
      <c r="A210" s="5"/>
      <c r="B210" s="53"/>
    </row>
    <row r="211" spans="1:3">
      <c r="A211" s="5"/>
      <c r="B211" s="53"/>
    </row>
    <row r="212" spans="1:3">
      <c r="A212" s="5"/>
      <c r="B212" s="53"/>
    </row>
    <row r="213" spans="1:3">
      <c r="A213" s="5"/>
      <c r="B213" s="53"/>
    </row>
    <row r="214" spans="1:3">
      <c r="A214" s="5"/>
      <c r="B214" s="53"/>
    </row>
    <row r="215" spans="1:3">
      <c r="A215" s="5"/>
      <c r="B215" s="53"/>
    </row>
    <row r="216" spans="1:3">
      <c r="A216" s="5"/>
      <c r="B216" s="53"/>
    </row>
    <row r="217" spans="1:3">
      <c r="A217" s="5"/>
      <c r="B217" s="53"/>
    </row>
    <row r="218" spans="1:3">
      <c r="A218" s="5"/>
      <c r="B218" s="53"/>
    </row>
    <row r="219" spans="1:3">
      <c r="A219" s="5"/>
      <c r="B219" s="53"/>
    </row>
    <row r="220" spans="1:3">
      <c r="A220" s="5"/>
      <c r="B220" s="53"/>
    </row>
    <row r="221" spans="1:3">
      <c r="A221" s="5"/>
      <c r="B221" s="53"/>
    </row>
    <row r="222" spans="1:3">
      <c r="A222" s="5"/>
      <c r="B222" s="53"/>
    </row>
    <row r="223" spans="1:3">
      <c r="A223" s="5"/>
      <c r="B223" s="55"/>
      <c r="C223" s="56"/>
    </row>
    <row r="224" spans="1:3">
      <c r="B224" s="51"/>
    </row>
    <row r="225" spans="1:2">
      <c r="B225" s="53"/>
    </row>
    <row r="226" spans="1:2">
      <c r="B226" s="53"/>
    </row>
    <row r="227" spans="1:2">
      <c r="B227" s="51"/>
    </row>
    <row r="228" spans="1:2">
      <c r="B228" s="53"/>
    </row>
    <row r="229" spans="1:2">
      <c r="B229" s="53"/>
    </row>
    <row r="230" spans="1:2">
      <c r="B230" s="51"/>
    </row>
    <row r="231" spans="1:2">
      <c r="B231" s="51"/>
    </row>
    <row r="232" spans="1:2">
      <c r="B232" s="51"/>
    </row>
    <row r="233" spans="1:2">
      <c r="B233" s="51"/>
    </row>
    <row r="234" spans="1:2">
      <c r="A234" s="28"/>
      <c r="B234" s="51"/>
    </row>
    <row r="235" spans="1:2">
      <c r="A235" s="28"/>
      <c r="B235" s="51"/>
    </row>
    <row r="236" spans="1:2">
      <c r="A236" s="28"/>
      <c r="B236" s="51"/>
    </row>
    <row r="237" spans="1:2">
      <c r="A237" s="28"/>
      <c r="B237" s="51"/>
    </row>
    <row r="238" spans="1:2">
      <c r="B238" s="53"/>
    </row>
    <row r="239" spans="1:2">
      <c r="A239" s="28"/>
      <c r="B239" s="53"/>
    </row>
    <row r="240" spans="1:2">
      <c r="A240" s="28"/>
      <c r="B240" s="53"/>
    </row>
    <row r="241" spans="1:2">
      <c r="A241" s="28"/>
      <c r="B241" s="53"/>
    </row>
    <row r="242" spans="1:2">
      <c r="A242" s="28"/>
      <c r="B242" s="53"/>
    </row>
    <row r="243" spans="1:2">
      <c r="A243" s="28"/>
      <c r="B243" s="53"/>
    </row>
    <row r="244" spans="1:2">
      <c r="A244" s="28"/>
      <c r="B244" s="53"/>
    </row>
    <row r="245" spans="1:2">
      <c r="A245" s="28"/>
      <c r="B245" s="53"/>
    </row>
    <row r="246" spans="1:2">
      <c r="A246" s="28"/>
      <c r="B246" s="53"/>
    </row>
    <row r="247" spans="1:2">
      <c r="A247" s="28"/>
      <c r="B247" s="53"/>
    </row>
    <row r="248" spans="1:2">
      <c r="A248" s="28"/>
      <c r="B248" s="53"/>
    </row>
    <row r="249" spans="1:2">
      <c r="B249" s="53"/>
    </row>
    <row r="250" spans="1:2">
      <c r="B250" s="51"/>
    </row>
    <row r="251" spans="1:2">
      <c r="B251" s="51"/>
    </row>
    <row r="252" spans="1:2">
      <c r="B252" s="51"/>
    </row>
    <row r="253" spans="1:2">
      <c r="B253" s="51"/>
    </row>
    <row r="254" spans="1:2">
      <c r="B254" s="51"/>
    </row>
    <row r="255" spans="1:2">
      <c r="B255" s="51"/>
    </row>
    <row r="256" spans="1:2">
      <c r="B256" s="51"/>
    </row>
    <row r="257" spans="1:2">
      <c r="A257" s="28"/>
      <c r="B257" s="53"/>
    </row>
    <row r="258" spans="1:2">
      <c r="A258" s="28"/>
      <c r="B258" s="53"/>
    </row>
    <row r="259" spans="1:2">
      <c r="A259" s="28"/>
      <c r="B259" s="53"/>
    </row>
    <row r="260" spans="1:2">
      <c r="B260" s="53"/>
    </row>
    <row r="261" spans="1:2">
      <c r="A261" s="28"/>
      <c r="B261" s="53"/>
    </row>
    <row r="262" spans="1:2">
      <c r="A262" s="28"/>
      <c r="B262" s="53"/>
    </row>
    <row r="263" spans="1:2">
      <c r="A263" s="28"/>
      <c r="B263" s="53"/>
    </row>
    <row r="264" spans="1:2">
      <c r="A264" s="28"/>
      <c r="B264" s="53"/>
    </row>
    <row r="265" spans="1:2">
      <c r="A265" s="28"/>
      <c r="B265" s="53"/>
    </row>
    <row r="266" spans="1:2">
      <c r="A266" s="28"/>
      <c r="B266" s="53"/>
    </row>
    <row r="267" spans="1:2">
      <c r="A267" s="28"/>
      <c r="B267" s="53"/>
    </row>
    <row r="268" spans="1:2">
      <c r="A268" s="28"/>
      <c r="B268" s="53"/>
    </row>
    <row r="269" spans="1:2">
      <c r="A269" s="28"/>
      <c r="B269" s="53"/>
    </row>
    <row r="270" spans="1:2">
      <c r="A270" s="28"/>
      <c r="B270" s="53"/>
    </row>
    <row r="271" spans="1:2">
      <c r="A271" s="28"/>
      <c r="B271" s="53"/>
    </row>
    <row r="272" spans="1:2">
      <c r="A272" s="28"/>
      <c r="B272" s="53"/>
    </row>
    <row r="273" spans="1:2">
      <c r="A273" s="28"/>
      <c r="B273" s="53"/>
    </row>
    <row r="274" spans="1:2">
      <c r="B274" s="53"/>
    </row>
    <row r="275" spans="1:2">
      <c r="B275" s="51"/>
    </row>
    <row r="276" spans="1:2">
      <c r="B276" s="51"/>
    </row>
    <row r="277" spans="1:2">
      <c r="B277" s="53"/>
    </row>
    <row r="278" spans="1:2">
      <c r="B278" s="53"/>
    </row>
    <row r="279" spans="1:2">
      <c r="B279" s="51"/>
    </row>
    <row r="280" spans="1:2">
      <c r="B280" s="53"/>
    </row>
    <row r="281" spans="1:2">
      <c r="B281" s="53"/>
    </row>
    <row r="282" spans="1:2">
      <c r="A282" s="28"/>
      <c r="B282" s="53"/>
    </row>
    <row r="283" spans="1:2">
      <c r="A283" s="28"/>
      <c r="B283" s="51"/>
    </row>
    <row r="284" spans="1:2">
      <c r="A284" s="28"/>
      <c r="B284" s="53"/>
    </row>
    <row r="285" spans="1:2">
      <c r="A285" s="28"/>
      <c r="B285" s="53"/>
    </row>
    <row r="286" spans="1:2">
      <c r="A286" s="28"/>
      <c r="B286" s="53"/>
    </row>
    <row r="287" spans="1:2">
      <c r="A287" s="28"/>
      <c r="B287" s="53"/>
    </row>
    <row r="288" spans="1:2">
      <c r="A288" s="28"/>
      <c r="B288" s="51"/>
    </row>
    <row r="289" spans="1:2">
      <c r="A289" s="28"/>
      <c r="B289" s="51"/>
    </row>
    <row r="290" spans="1:2">
      <c r="A290" s="28"/>
      <c r="B290" s="51"/>
    </row>
    <row r="291" spans="1:2">
      <c r="B291" s="51"/>
    </row>
    <row r="292" spans="1:2">
      <c r="A292" s="28"/>
      <c r="B292" s="51"/>
    </row>
    <row r="293" spans="1:2">
      <c r="A293" s="28"/>
      <c r="B293" s="53"/>
    </row>
    <row r="294" spans="1:2">
      <c r="A294" s="28"/>
      <c r="B294" s="53"/>
    </row>
    <row r="295" spans="1:2">
      <c r="A295" s="28"/>
      <c r="B295" s="53"/>
    </row>
    <row r="296" spans="1:2">
      <c r="A296" s="28"/>
      <c r="B296" s="53"/>
    </row>
    <row r="297" spans="1:2">
      <c r="A297" s="28"/>
      <c r="B297" s="53"/>
    </row>
    <row r="298" spans="1:2">
      <c r="A298" s="28"/>
      <c r="B298" s="53"/>
    </row>
    <row r="299" spans="1:2">
      <c r="A299" s="28"/>
      <c r="B299" s="53"/>
    </row>
    <row r="300" spans="1:2">
      <c r="A300" s="28"/>
      <c r="B300" s="53"/>
    </row>
    <row r="301" spans="1:2">
      <c r="A301" s="28"/>
      <c r="B301" s="53"/>
    </row>
    <row r="302" spans="1:2">
      <c r="A302" s="28"/>
      <c r="B302" s="53"/>
    </row>
    <row r="303" spans="1:2">
      <c r="A303" s="28"/>
      <c r="B303" s="53"/>
    </row>
    <row r="304" spans="1:2">
      <c r="A304" s="28"/>
      <c r="B304" s="53"/>
    </row>
    <row r="305" spans="1:2">
      <c r="A305" s="28"/>
      <c r="B305" s="53"/>
    </row>
    <row r="306" spans="1:2">
      <c r="A306" s="28"/>
      <c r="B306" s="53"/>
    </row>
    <row r="307" spans="1:2">
      <c r="A307" s="28"/>
      <c r="B307" s="53"/>
    </row>
    <row r="308" spans="1:2">
      <c r="A308" s="28"/>
      <c r="B308" s="53"/>
    </row>
    <row r="309" spans="1:2">
      <c r="A309" s="28"/>
      <c r="B309" s="53"/>
    </row>
    <row r="310" spans="1:2">
      <c r="B310" s="51"/>
    </row>
    <row r="311" spans="1:2">
      <c r="B311" s="53"/>
    </row>
    <row r="312" spans="1:2">
      <c r="B312" s="53"/>
    </row>
    <row r="313" spans="1:2">
      <c r="B313" s="53"/>
    </row>
    <row r="314" spans="1:2">
      <c r="B314" s="53"/>
    </row>
    <row r="315" spans="1:2">
      <c r="B315" s="53"/>
    </row>
    <row r="316" spans="1:2">
      <c r="B316" s="51"/>
    </row>
    <row r="317" spans="1:2">
      <c r="B317" s="53"/>
    </row>
    <row r="318" spans="1:2">
      <c r="A318" s="28"/>
      <c r="B318" s="53"/>
    </row>
    <row r="319" spans="1:2">
      <c r="A319" s="28"/>
      <c r="B319" s="51"/>
    </row>
    <row r="320" spans="1:2">
      <c r="A320" s="28"/>
      <c r="B320" s="53"/>
    </row>
    <row r="321" spans="1:2">
      <c r="A321" s="28"/>
      <c r="B321" s="53"/>
    </row>
    <row r="322" spans="1:2">
      <c r="A322" s="28"/>
      <c r="B322" s="51"/>
    </row>
    <row r="323" spans="1:2">
      <c r="A323" s="28"/>
      <c r="B323" s="51"/>
    </row>
    <row r="324" spans="1:2">
      <c r="A324" s="28"/>
      <c r="B324" s="42"/>
    </row>
    <row r="325" spans="1:2">
      <c r="A325" s="28"/>
      <c r="B325" s="51"/>
    </row>
    <row r="326" spans="1:2">
      <c r="A326" s="28"/>
      <c r="B326" s="51"/>
    </row>
    <row r="327" spans="1:2">
      <c r="A327" s="28"/>
      <c r="B327" s="51"/>
    </row>
    <row r="328" spans="1:2">
      <c r="A328" s="28"/>
      <c r="B328" s="53"/>
    </row>
    <row r="329" spans="1:2">
      <c r="A329" s="28"/>
      <c r="B329" s="53"/>
    </row>
    <row r="330" spans="1:2">
      <c r="A330" s="28"/>
      <c r="B330" s="53"/>
    </row>
    <row r="331" spans="1:2">
      <c r="B331" s="53"/>
    </row>
    <row r="332" spans="1:2">
      <c r="A332" s="28"/>
      <c r="B332" s="53"/>
    </row>
    <row r="333" spans="1:2">
      <c r="A333" s="28"/>
      <c r="B333" s="53"/>
    </row>
    <row r="334" spans="1:2">
      <c r="A334" s="28"/>
      <c r="B334" s="53"/>
    </row>
    <row r="335" spans="1:2">
      <c r="A335" s="28"/>
      <c r="B335" s="51"/>
    </row>
    <row r="336" spans="1:2">
      <c r="A336" s="28"/>
      <c r="B336" s="53"/>
    </row>
    <row r="337" spans="1:2">
      <c r="A337" s="28"/>
      <c r="B337" s="53"/>
    </row>
    <row r="338" spans="1:2">
      <c r="A338" s="28"/>
      <c r="B338" s="53"/>
    </row>
    <row r="339" spans="1:2">
      <c r="A339" s="28"/>
      <c r="B339" s="53"/>
    </row>
    <row r="340" spans="1:2">
      <c r="A340" s="28"/>
      <c r="B340" s="53"/>
    </row>
    <row r="341" spans="1:2">
      <c r="A341" s="28"/>
      <c r="B341" s="53"/>
    </row>
    <row r="342" spans="1:2">
      <c r="A342" s="28"/>
      <c r="B342" s="53"/>
    </row>
    <row r="343" spans="1:2">
      <c r="A343" s="28"/>
      <c r="B343" s="53"/>
    </row>
    <row r="344" spans="1:2">
      <c r="B344" s="53"/>
    </row>
    <row r="345" spans="1:2">
      <c r="B345" s="53"/>
    </row>
    <row r="346" spans="1:2">
      <c r="B346" s="53"/>
    </row>
    <row r="347" spans="1:2">
      <c r="B347" s="53"/>
    </row>
    <row r="348" spans="1:2">
      <c r="B348" s="53"/>
    </row>
    <row r="349" spans="1:2">
      <c r="B349" s="53"/>
    </row>
    <row r="350" spans="1:2">
      <c r="B350" s="51"/>
    </row>
    <row r="351" spans="1:2">
      <c r="B351" s="53"/>
    </row>
    <row r="352" spans="1:2">
      <c r="B352" s="53"/>
    </row>
    <row r="353" spans="1:2">
      <c r="B353" s="53"/>
    </row>
    <row r="354" spans="1:2">
      <c r="B354" s="53"/>
    </row>
    <row r="355" spans="1:2">
      <c r="B355" s="53"/>
    </row>
    <row r="356" spans="1:2">
      <c r="A356" s="28"/>
      <c r="B356" s="53"/>
    </row>
    <row r="357" spans="1:2">
      <c r="A357" s="28"/>
      <c r="B357" s="53"/>
    </row>
    <row r="358" spans="1:2">
      <c r="A358" s="28"/>
      <c r="B358" s="51"/>
    </row>
    <row r="359" spans="1:2">
      <c r="A359" s="28"/>
      <c r="B359" s="51"/>
    </row>
    <row r="360" spans="1:2">
      <c r="A360" s="28"/>
      <c r="B360" s="51"/>
    </row>
    <row r="361" spans="1:2">
      <c r="A361" s="28"/>
      <c r="B361" s="51"/>
    </row>
    <row r="362" spans="1:2">
      <c r="A362" s="28"/>
      <c r="B362" s="51"/>
    </row>
    <row r="363" spans="1:2">
      <c r="B363" s="53"/>
    </row>
    <row r="364" spans="1:2">
      <c r="A364" s="28"/>
      <c r="B364" s="53"/>
    </row>
    <row r="365" spans="1:2">
      <c r="A365" s="28"/>
      <c r="B365" s="53"/>
    </row>
    <row r="366" spans="1:2">
      <c r="A366" s="28"/>
      <c r="B366" s="53"/>
    </row>
    <row r="367" spans="1:2">
      <c r="A367" s="28"/>
      <c r="B367" s="53"/>
    </row>
    <row r="368" spans="1:2">
      <c r="A368" s="28"/>
      <c r="B368" s="51"/>
    </row>
    <row r="369" spans="1:3">
      <c r="A369" s="28"/>
      <c r="B369" s="53"/>
    </row>
    <row r="370" spans="1:3">
      <c r="A370" s="28"/>
      <c r="B370" s="53"/>
    </row>
    <row r="371" spans="1:3">
      <c r="A371" s="28"/>
      <c r="B371" s="53"/>
    </row>
    <row r="372" spans="1:3">
      <c r="A372" s="28"/>
      <c r="B372" s="53"/>
    </row>
    <row r="373" spans="1:3">
      <c r="A373" s="28"/>
      <c r="B373" s="53"/>
    </row>
    <row r="374" spans="1:3">
      <c r="A374" s="28"/>
      <c r="B374" s="53"/>
    </row>
    <row r="375" spans="1:3">
      <c r="A375" s="28"/>
      <c r="B375" s="53"/>
    </row>
    <row r="376" spans="1:3">
      <c r="A376" s="28"/>
      <c r="B376" s="82"/>
      <c r="C376" s="30"/>
    </row>
    <row r="377" spans="1:3">
      <c r="A377" s="28"/>
      <c r="B377" s="82"/>
      <c r="C377" s="30"/>
    </row>
    <row r="378" spans="1:3">
      <c r="A378" s="28"/>
      <c r="B378" s="82"/>
      <c r="C378" s="30"/>
    </row>
    <row r="379" spans="1:3">
      <c r="A379" s="28"/>
      <c r="B379" s="82"/>
      <c r="C379" s="30"/>
    </row>
    <row r="380" spans="1:3">
      <c r="A380" s="28"/>
      <c r="B380" s="82"/>
      <c r="C380" s="30"/>
    </row>
    <row r="381" spans="1:3">
      <c r="A381" s="28"/>
      <c r="B381" s="82"/>
      <c r="C381" s="30"/>
    </row>
    <row r="382" spans="1:3">
      <c r="A382" s="28"/>
      <c r="B382" s="82"/>
      <c r="C382" s="30"/>
    </row>
    <row r="383" spans="1:3">
      <c r="A383" s="28"/>
      <c r="B383" s="82"/>
      <c r="C383" s="30"/>
    </row>
  </sheetData>
  <sheetProtection sheet="1" objects="1" scenarios="1" selectLockedCells="1" selectUnlockedCells="1"/>
  <mergeCells count="34"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359"/>
  <sheetViews>
    <sheetView tabSelected="1" view="pageBreakPreview" zoomScaleNormal="100" zoomScaleSheetLayoutView="100" workbookViewId="0">
      <selection activeCell="D328" sqref="D328"/>
    </sheetView>
  </sheetViews>
  <sheetFormatPr defaultColWidth="8.7109375" defaultRowHeight="30.75" customHeight="1"/>
  <cols>
    <col min="1" max="1" width="40" style="102" customWidth="1"/>
    <col min="2" max="2" width="28" style="46" customWidth="1"/>
    <col min="3" max="4" width="28" style="102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280" t="s">
        <v>519</v>
      </c>
      <c r="B1" s="280"/>
      <c r="C1" s="280"/>
      <c r="D1" s="280"/>
    </row>
    <row r="2" spans="1:5" ht="39.950000000000003" customHeight="1" thickBot="1">
      <c r="A2" s="281" t="s">
        <v>514</v>
      </c>
      <c r="B2" s="282"/>
      <c r="C2" s="282"/>
      <c r="D2" s="282"/>
    </row>
    <row r="3" spans="1:5" ht="30.75" customHeight="1" thickBot="1">
      <c r="A3" s="349" t="s">
        <v>117</v>
      </c>
      <c r="B3" s="349"/>
      <c r="C3" s="349"/>
      <c r="D3" s="349"/>
      <c r="E3" s="28"/>
    </row>
    <row r="4" spans="1:5" ht="30.75" customHeight="1" thickBot="1">
      <c r="A4" s="350"/>
      <c r="B4" s="351"/>
      <c r="C4" s="351"/>
      <c r="D4" s="352"/>
      <c r="E4" s="28"/>
    </row>
    <row r="5" spans="1:5" ht="30.75" customHeight="1" thickBot="1">
      <c r="A5" s="353" t="s">
        <v>118</v>
      </c>
      <c r="B5" s="353"/>
      <c r="C5" s="353"/>
      <c r="D5" s="353"/>
      <c r="E5" s="28"/>
    </row>
    <row r="6" spans="1:5" ht="30.75" customHeight="1" thickBot="1">
      <c r="A6" s="32" t="s">
        <v>156</v>
      </c>
      <c r="B6" s="354" t="s">
        <v>119</v>
      </c>
      <c r="C6" s="355"/>
      <c r="D6" s="356"/>
      <c r="E6" s="28"/>
    </row>
    <row r="7" spans="1:5" ht="30.75" customHeight="1" thickBot="1">
      <c r="A7" s="357"/>
      <c r="B7" s="357"/>
      <c r="C7" s="357"/>
      <c r="D7" s="357"/>
      <c r="E7" s="28"/>
    </row>
    <row r="8" spans="1:5" ht="30.75" customHeight="1" thickBot="1">
      <c r="A8" s="358" t="s">
        <v>120</v>
      </c>
      <c r="B8" s="358"/>
      <c r="C8" s="358"/>
      <c r="D8" s="358"/>
      <c r="E8" s="28"/>
    </row>
    <row r="9" spans="1:5" ht="30.75" customHeight="1" thickBot="1">
      <c r="A9" s="359" t="s">
        <v>121</v>
      </c>
      <c r="B9" s="360"/>
      <c r="C9" s="360"/>
      <c r="D9" s="361"/>
    </row>
    <row r="10" spans="1:5" ht="30.75" customHeight="1">
      <c r="A10" s="33" t="s">
        <v>0</v>
      </c>
      <c r="B10" s="362"/>
      <c r="C10" s="362"/>
      <c r="D10" s="363"/>
    </row>
    <row r="11" spans="1:5" ht="30.75" customHeight="1">
      <c r="A11" s="34" t="s">
        <v>1</v>
      </c>
      <c r="B11" s="364"/>
      <c r="C11" s="364"/>
      <c r="D11" s="365"/>
    </row>
    <row r="12" spans="1:5" ht="30.75" customHeight="1">
      <c r="A12" s="34" t="s">
        <v>122</v>
      </c>
      <c r="B12" s="366" t="s">
        <v>512</v>
      </c>
      <c r="C12" s="367"/>
      <c r="D12" s="368"/>
    </row>
    <row r="13" spans="1:5" ht="30.75" customHeight="1">
      <c r="A13" s="35" t="s">
        <v>123</v>
      </c>
      <c r="B13" s="369"/>
      <c r="C13" s="370"/>
      <c r="D13" s="371"/>
    </row>
    <row r="14" spans="1:5" ht="30.75" customHeight="1">
      <c r="A14" s="35" t="s">
        <v>497</v>
      </c>
      <c r="B14" s="364" t="s">
        <v>212</v>
      </c>
      <c r="C14" s="364"/>
      <c r="D14" s="365"/>
    </row>
    <row r="15" spans="1:5" ht="30.75" customHeight="1" thickBot="1">
      <c r="A15" s="36" t="s">
        <v>125</v>
      </c>
      <c r="B15" s="413" t="s">
        <v>242</v>
      </c>
      <c r="C15" s="414"/>
      <c r="D15" s="415"/>
    </row>
    <row r="16" spans="1:5" ht="30.75" customHeight="1">
      <c r="A16" s="372" t="s">
        <v>105</v>
      </c>
      <c r="B16" s="372"/>
      <c r="C16" s="372"/>
      <c r="D16" s="372"/>
    </row>
    <row r="17" spans="1:5" ht="30.75" customHeight="1" thickBot="1">
      <c r="A17" s="182" t="s">
        <v>517</v>
      </c>
      <c r="B17" s="416"/>
      <c r="C17" s="417"/>
      <c r="D17" s="418"/>
    </row>
    <row r="18" spans="1:5" ht="30.75" customHeight="1" thickBot="1">
      <c r="A18" s="373"/>
      <c r="B18" s="373"/>
      <c r="C18" s="373"/>
      <c r="D18" s="373"/>
    </row>
    <row r="19" spans="1:5" ht="30.75" customHeight="1" thickBot="1">
      <c r="A19" s="287" t="s">
        <v>112</v>
      </c>
      <c r="B19" s="287"/>
      <c r="C19" s="287"/>
      <c r="D19" s="287"/>
    </row>
    <row r="20" spans="1:5" ht="30.75" customHeight="1" thickBot="1">
      <c r="A20" s="374" t="s">
        <v>127</v>
      </c>
      <c r="B20" s="374"/>
      <c r="C20" s="374"/>
      <c r="D20" s="374"/>
    </row>
    <row r="21" spans="1:5" ht="30.75" customHeight="1" thickBot="1">
      <c r="A21" s="375" t="s">
        <v>2</v>
      </c>
      <c r="B21" s="376"/>
      <c r="C21" s="376" t="s">
        <v>3</v>
      </c>
      <c r="D21" s="382"/>
      <c r="E21" s="28"/>
    </row>
    <row r="22" spans="1:5" ht="30.75" customHeight="1">
      <c r="A22" s="383" t="s">
        <v>496</v>
      </c>
      <c r="B22" s="384"/>
      <c r="C22" s="385">
        <v>0</v>
      </c>
      <c r="D22" s="386"/>
      <c r="E22" s="28"/>
    </row>
    <row r="23" spans="1:5" ht="30.75" customHeight="1">
      <c r="A23" s="387" t="s">
        <v>6</v>
      </c>
      <c r="B23" s="388"/>
      <c r="C23" s="305">
        <v>1</v>
      </c>
      <c r="D23" s="306"/>
      <c r="E23" s="28"/>
    </row>
    <row r="24" spans="1:5" ht="30.75" customHeight="1">
      <c r="A24" s="387" t="s">
        <v>128</v>
      </c>
      <c r="B24" s="388"/>
      <c r="C24" s="305">
        <v>2</v>
      </c>
      <c r="D24" s="306"/>
      <c r="E24" s="28"/>
    </row>
    <row r="25" spans="1:5" ht="30.75" customHeight="1" thickBot="1">
      <c r="A25" s="389" t="s">
        <v>4</v>
      </c>
      <c r="B25" s="390"/>
      <c r="C25" s="309">
        <v>3</v>
      </c>
      <c r="D25" s="310"/>
      <c r="E25" s="28"/>
    </row>
    <row r="26" spans="1:5" ht="30.75" customHeight="1" thickBot="1">
      <c r="A26" s="391"/>
      <c r="B26" s="391"/>
      <c r="C26" s="391"/>
      <c r="D26" s="391"/>
    </row>
    <row r="27" spans="1:5" ht="30.75" customHeight="1" thickBot="1">
      <c r="A27" s="392" t="s">
        <v>157</v>
      </c>
      <c r="B27" s="392"/>
      <c r="C27" s="392"/>
      <c r="D27" s="392"/>
    </row>
    <row r="28" spans="1:5" ht="30.75" customHeight="1">
      <c r="A28" s="374" t="s">
        <v>129</v>
      </c>
      <c r="B28" s="374"/>
      <c r="C28" s="374"/>
      <c r="D28" s="374"/>
    </row>
    <row r="29" spans="1:5" s="38" customFormat="1" ht="30.75" customHeight="1">
      <c r="A29" s="283" t="s">
        <v>476</v>
      </c>
      <c r="B29" s="283"/>
      <c r="C29" s="283"/>
      <c r="D29" s="26" t="s">
        <v>3</v>
      </c>
      <c r="E29" s="37"/>
    </row>
    <row r="30" spans="1:5" ht="30.75" customHeight="1">
      <c r="A30" s="288" t="s">
        <v>477</v>
      </c>
      <c r="B30" s="289"/>
      <c r="C30" s="290"/>
      <c r="D30" s="23"/>
    </row>
    <row r="31" spans="1:5" ht="30.75" customHeight="1">
      <c r="A31" s="288" t="s">
        <v>478</v>
      </c>
      <c r="B31" s="289"/>
      <c r="C31" s="290"/>
      <c r="D31" s="23"/>
    </row>
    <row r="32" spans="1:5" ht="30.75" customHeight="1">
      <c r="A32" s="288" t="s">
        <v>479</v>
      </c>
      <c r="B32" s="289"/>
      <c r="C32" s="290"/>
      <c r="D32" s="23"/>
    </row>
    <row r="33" spans="1:5" ht="30.75" customHeight="1">
      <c r="A33" s="288" t="s">
        <v>480</v>
      </c>
      <c r="B33" s="289"/>
      <c r="C33" s="290"/>
      <c r="D33" s="23"/>
    </row>
    <row r="34" spans="1:5" ht="30.75" customHeight="1">
      <c r="A34" s="272" t="s">
        <v>132</v>
      </c>
      <c r="B34" s="272"/>
      <c r="C34" s="272"/>
      <c r="D34" s="24" t="str">
        <f>IF(COUNTIF($D30:$D33,"x") &lt; 2,IF(D30="x",0,IF(D31="x",1,IF(D32="x",2,IF(D33="x",3,"-")))),"ERRO - Escolher apenas UMA opção")</f>
        <v>-</v>
      </c>
      <c r="E34" s="29">
        <v>3</v>
      </c>
    </row>
    <row r="35" spans="1:5" ht="79.5" customHeight="1" thickBot="1">
      <c r="A35" s="25" t="s">
        <v>107</v>
      </c>
      <c r="B35" s="260" t="s">
        <v>133</v>
      </c>
      <c r="C35" s="260"/>
      <c r="D35" s="260"/>
    </row>
    <row r="36" spans="1:5" ht="30.75" customHeight="1">
      <c r="A36" s="283" t="s">
        <v>481</v>
      </c>
      <c r="B36" s="283"/>
      <c r="C36" s="283"/>
      <c r="D36" s="26" t="s">
        <v>3</v>
      </c>
    </row>
    <row r="37" spans="1:5" ht="30.75" customHeight="1">
      <c r="A37" s="393" t="s">
        <v>134</v>
      </c>
      <c r="B37" s="393"/>
      <c r="C37" s="393"/>
      <c r="D37" s="23"/>
    </row>
    <row r="38" spans="1:5" ht="30.75" customHeight="1">
      <c r="A38" s="393" t="s">
        <v>135</v>
      </c>
      <c r="B38" s="393"/>
      <c r="C38" s="393"/>
      <c r="D38" s="23"/>
    </row>
    <row r="39" spans="1:5" ht="30.75" customHeight="1">
      <c r="A39" s="393" t="s">
        <v>136</v>
      </c>
      <c r="B39" s="393"/>
      <c r="C39" s="393"/>
      <c r="D39" s="23"/>
    </row>
    <row r="40" spans="1:5" ht="30.75" customHeight="1">
      <c r="A40" s="393" t="s">
        <v>137</v>
      </c>
      <c r="B40" s="393"/>
      <c r="C40" s="393"/>
      <c r="D40" s="23"/>
    </row>
    <row r="41" spans="1:5" ht="30.75" customHeight="1">
      <c r="A41" s="272" t="s">
        <v>138</v>
      </c>
      <c r="B41" s="272"/>
      <c r="C41" s="272"/>
      <c r="D41" s="24" t="str">
        <f>IF(COUNTIF($D37:$D40,"x") &lt; 2,IF(D37="x",0,IF(D38="x",1,IF(D39="x",2,IF(D40="x",3,"-")))),"ERRO - Escolher apenas UMA opção")</f>
        <v>-</v>
      </c>
      <c r="E41" s="29">
        <v>3</v>
      </c>
    </row>
    <row r="42" spans="1:5" s="41" customFormat="1" ht="80.25" customHeight="1" thickBot="1">
      <c r="A42" s="25" t="s">
        <v>107</v>
      </c>
      <c r="B42" s="394" t="s">
        <v>133</v>
      </c>
      <c r="C42" s="394"/>
      <c r="D42" s="394"/>
      <c r="E42" s="40"/>
    </row>
    <row r="43" spans="1:5" s="41" customFormat="1" ht="46.5" customHeight="1">
      <c r="A43" s="396" t="s">
        <v>482</v>
      </c>
      <c r="B43" s="396"/>
      <c r="C43" s="396"/>
      <c r="D43" s="27" t="s">
        <v>3</v>
      </c>
      <c r="E43" s="40"/>
    </row>
    <row r="44" spans="1:5" s="41" customFormat="1" ht="30.75" customHeight="1">
      <c r="A44" s="395" t="s">
        <v>490</v>
      </c>
      <c r="B44" s="395"/>
      <c r="C44" s="395"/>
      <c r="D44" s="23"/>
      <c r="E44" s="40"/>
    </row>
    <row r="45" spans="1:5" s="41" customFormat="1" ht="30.75" customHeight="1">
      <c r="A45" s="395" t="s">
        <v>491</v>
      </c>
      <c r="B45" s="395"/>
      <c r="C45" s="395"/>
      <c r="D45" s="23"/>
      <c r="E45" s="40"/>
    </row>
    <row r="46" spans="1:5" ht="30.75" customHeight="1">
      <c r="A46" s="395" t="s">
        <v>483</v>
      </c>
      <c r="B46" s="395"/>
      <c r="C46" s="395"/>
      <c r="D46" s="23"/>
    </row>
    <row r="47" spans="1:5" ht="30.75" customHeight="1">
      <c r="A47" s="395" t="s">
        <v>484</v>
      </c>
      <c r="B47" s="395"/>
      <c r="C47" s="395"/>
      <c r="D47" s="23"/>
    </row>
    <row r="48" spans="1:5" ht="30.75" customHeight="1">
      <c r="A48" s="272" t="s">
        <v>139</v>
      </c>
      <c r="B48" s="272"/>
      <c r="C48" s="272"/>
      <c r="D48" s="24" t="str">
        <f>IF(COUNTIF($D44:$D47,"x") &lt; 2,IF(D44="x",0,IF(D45="x",1,IF(D46="x",2,IF(D47="x",3,"-")))),"ERRO - Escolher apenas UMA opção")</f>
        <v>-</v>
      </c>
      <c r="E48" s="29">
        <v>3</v>
      </c>
    </row>
    <row r="49" spans="1:5" s="41" customFormat="1" ht="80.25" customHeight="1" thickBot="1">
      <c r="A49" s="25" t="s">
        <v>107</v>
      </c>
      <c r="B49" s="260" t="s">
        <v>133</v>
      </c>
      <c r="C49" s="260"/>
      <c r="D49" s="260"/>
      <c r="E49" s="40"/>
    </row>
    <row r="50" spans="1:5" s="41" customFormat="1" ht="30.75" customHeight="1">
      <c r="A50" s="402" t="s">
        <v>485</v>
      </c>
      <c r="B50" s="402"/>
      <c r="C50" s="402"/>
      <c r="D50" s="27" t="s">
        <v>3</v>
      </c>
      <c r="E50" s="40"/>
    </row>
    <row r="51" spans="1:5" s="41" customFormat="1" ht="30.75" customHeight="1">
      <c r="A51" s="395" t="s">
        <v>486</v>
      </c>
      <c r="B51" s="395"/>
      <c r="C51" s="395"/>
      <c r="D51" s="23"/>
      <c r="E51" s="40"/>
    </row>
    <row r="52" spans="1:5" s="41" customFormat="1" ht="30.75" customHeight="1">
      <c r="A52" s="395" t="s">
        <v>487</v>
      </c>
      <c r="B52" s="395"/>
      <c r="C52" s="395"/>
      <c r="D52" s="23"/>
      <c r="E52" s="40"/>
    </row>
    <row r="53" spans="1:5" ht="30.75" customHeight="1">
      <c r="A53" s="395" t="s">
        <v>488</v>
      </c>
      <c r="B53" s="395"/>
      <c r="C53" s="395"/>
      <c r="D53" s="23"/>
    </row>
    <row r="54" spans="1:5" ht="30.75" customHeight="1">
      <c r="A54" s="395" t="s">
        <v>489</v>
      </c>
      <c r="B54" s="395"/>
      <c r="C54" s="395"/>
      <c r="D54" s="23"/>
    </row>
    <row r="55" spans="1:5" ht="30.75" customHeight="1">
      <c r="A55" s="272" t="s">
        <v>140</v>
      </c>
      <c r="B55" s="272"/>
      <c r="C55" s="272"/>
      <c r="D55" s="24" t="str">
        <f>IF(COUNTIF($D51:$D54,"x") &lt; 2,IF(D51="x",0,IF(D52="x",1,IF(D53="x",2,IF(D54="x",3,"-")))),"ERRO - Escolher apenas UMA opção")</f>
        <v>-</v>
      </c>
      <c r="E55" s="29">
        <v>3</v>
      </c>
    </row>
    <row r="56" spans="1:5" ht="80.25" customHeight="1" thickBot="1">
      <c r="A56" s="43" t="s">
        <v>107</v>
      </c>
      <c r="B56" s="335" t="s">
        <v>133</v>
      </c>
      <c r="C56" s="335"/>
      <c r="D56" s="335"/>
    </row>
    <row r="57" spans="1:5" ht="30.75" customHeight="1" thickBot="1">
      <c r="A57" s="287"/>
      <c r="B57" s="287"/>
      <c r="C57" s="287"/>
      <c r="D57" s="287"/>
    </row>
    <row r="58" spans="1:5" ht="30.75" customHeight="1">
      <c r="A58" s="424" t="s">
        <v>141</v>
      </c>
      <c r="B58" s="424"/>
      <c r="C58" s="44" t="s">
        <v>142</v>
      </c>
      <c r="D58" s="45" t="s">
        <v>143</v>
      </c>
      <c r="E58" s="29">
        <f>SUM(E34:E55)</f>
        <v>12</v>
      </c>
    </row>
    <row r="59" spans="1:5" ht="43.5" customHeight="1">
      <c r="A59" s="425" t="s">
        <v>158</v>
      </c>
      <c r="B59" s="426"/>
      <c r="C59" s="427" t="e">
        <f>D34+D41+D48+D55</f>
        <v>#VALUE!</v>
      </c>
      <c r="D59" s="429" t="e">
        <f>C59/12*100</f>
        <v>#VALUE!</v>
      </c>
    </row>
    <row r="60" spans="1:5" ht="43.5" customHeight="1" thickBot="1">
      <c r="A60" s="431" t="s">
        <v>144</v>
      </c>
      <c r="B60" s="432"/>
      <c r="C60" s="428"/>
      <c r="D60" s="430"/>
    </row>
    <row r="61" spans="1:5" ht="30.75" customHeight="1" thickBot="1">
      <c r="A61" s="377"/>
      <c r="B61" s="378"/>
      <c r="C61" s="378"/>
      <c r="D61" s="379"/>
    </row>
    <row r="62" spans="1:5" ht="30.75" customHeight="1" thickBot="1">
      <c r="A62" s="392" t="s">
        <v>510</v>
      </c>
      <c r="B62" s="392"/>
      <c r="C62" s="392"/>
      <c r="D62" s="392"/>
    </row>
    <row r="63" spans="1:5" ht="30.75" customHeight="1" thickBot="1">
      <c r="A63" s="403" t="s">
        <v>145</v>
      </c>
      <c r="B63" s="403"/>
      <c r="C63" s="403"/>
      <c r="D63" s="403"/>
    </row>
    <row r="64" spans="1:5" ht="30.75" customHeight="1">
      <c r="A64" s="404" t="s">
        <v>110</v>
      </c>
      <c r="B64" s="405"/>
      <c r="C64" s="406"/>
      <c r="D64" s="47" t="s">
        <v>3</v>
      </c>
    </row>
    <row r="65" spans="1:5" ht="30.75" customHeight="1">
      <c r="A65" s="399" t="s">
        <v>500</v>
      </c>
      <c r="B65" s="400"/>
      <c r="C65" s="401"/>
      <c r="D65" s="3"/>
      <c r="E65" s="29">
        <v>3</v>
      </c>
    </row>
    <row r="66" spans="1:5" ht="30.75" customHeight="1">
      <c r="A66" s="399" t="s">
        <v>501</v>
      </c>
      <c r="B66" s="400"/>
      <c r="C66" s="401"/>
      <c r="D66" s="3"/>
      <c r="E66" s="29">
        <v>3</v>
      </c>
    </row>
    <row r="67" spans="1:5" ht="30.75" customHeight="1">
      <c r="A67" s="399" t="s">
        <v>502</v>
      </c>
      <c r="B67" s="400"/>
      <c r="C67" s="401"/>
      <c r="D67" s="3"/>
      <c r="E67" s="29">
        <v>3</v>
      </c>
    </row>
    <row r="68" spans="1:5" ht="30.75" customHeight="1">
      <c r="A68" s="399" t="s">
        <v>503</v>
      </c>
      <c r="B68" s="400"/>
      <c r="C68" s="401"/>
      <c r="D68" s="3"/>
      <c r="E68" s="29">
        <v>3</v>
      </c>
    </row>
    <row r="69" spans="1:5" ht="30.75" customHeight="1">
      <c r="A69" s="399" t="s">
        <v>504</v>
      </c>
      <c r="B69" s="400"/>
      <c r="C69" s="401"/>
      <c r="D69" s="3"/>
      <c r="E69" s="29">
        <v>3</v>
      </c>
    </row>
    <row r="70" spans="1:5" ht="30.75" customHeight="1">
      <c r="A70" s="399" t="s">
        <v>505</v>
      </c>
      <c r="B70" s="400"/>
      <c r="C70" s="401"/>
      <c r="D70" s="3"/>
      <c r="E70" s="29">
        <v>3</v>
      </c>
    </row>
    <row r="71" spans="1:5" ht="30.75" customHeight="1">
      <c r="A71" s="399" t="s">
        <v>506</v>
      </c>
      <c r="B71" s="400"/>
      <c r="C71" s="401"/>
      <c r="D71" s="3"/>
      <c r="E71" s="29">
        <v>3</v>
      </c>
    </row>
    <row r="72" spans="1:5" ht="30.75" customHeight="1">
      <c r="A72" s="399" t="s">
        <v>507</v>
      </c>
      <c r="B72" s="400"/>
      <c r="C72" s="401"/>
      <c r="D72" s="3"/>
      <c r="E72" s="29">
        <v>3</v>
      </c>
    </row>
    <row r="73" spans="1:5" ht="30.75" customHeight="1">
      <c r="A73" s="399" t="s">
        <v>508</v>
      </c>
      <c r="B73" s="400"/>
      <c r="C73" s="401"/>
      <c r="D73" s="3"/>
      <c r="E73" s="29">
        <v>3</v>
      </c>
    </row>
    <row r="74" spans="1:5" ht="30.75" customHeight="1">
      <c r="A74" s="399" t="s">
        <v>509</v>
      </c>
      <c r="B74" s="400"/>
      <c r="C74" s="401"/>
      <c r="D74" s="3"/>
      <c r="E74" s="29">
        <v>3</v>
      </c>
    </row>
    <row r="75" spans="1:5" ht="30.75" customHeight="1">
      <c r="A75" s="48"/>
      <c r="B75" s="49"/>
      <c r="C75" s="49" t="s">
        <v>146</v>
      </c>
      <c r="D75" s="50">
        <f>SUM(D65:D74)</f>
        <v>0</v>
      </c>
      <c r="E75" s="29">
        <f>SUM(E65:E74)</f>
        <v>30</v>
      </c>
    </row>
    <row r="76" spans="1:5" ht="79.5" customHeight="1" thickBot="1">
      <c r="A76" s="52" t="s">
        <v>107</v>
      </c>
      <c r="B76" s="335" t="s">
        <v>133</v>
      </c>
      <c r="C76" s="335"/>
      <c r="D76" s="335"/>
    </row>
    <row r="77" spans="1:5" ht="30.75" customHeight="1" thickBot="1">
      <c r="A77" s="421"/>
      <c r="B77" s="422"/>
      <c r="C77" s="422"/>
      <c r="D77" s="423"/>
    </row>
    <row r="78" spans="1:5" ht="30.75" customHeight="1">
      <c r="A78" s="424" t="s">
        <v>147</v>
      </c>
      <c r="B78" s="433"/>
      <c r="C78" s="44" t="s">
        <v>142</v>
      </c>
      <c r="D78" s="45" t="s">
        <v>143</v>
      </c>
    </row>
    <row r="79" spans="1:5" ht="30.75" customHeight="1">
      <c r="A79" s="434" t="s">
        <v>148</v>
      </c>
      <c r="B79" s="435"/>
      <c r="C79" s="436">
        <f>D75</f>
        <v>0</v>
      </c>
      <c r="D79" s="397">
        <f>C79/30*100</f>
        <v>0</v>
      </c>
    </row>
    <row r="80" spans="1:5" ht="30.75" customHeight="1" thickBot="1">
      <c r="A80" s="323" t="s">
        <v>144</v>
      </c>
      <c r="B80" s="324"/>
      <c r="C80" s="437"/>
      <c r="D80" s="398"/>
    </row>
    <row r="81" spans="1:5" ht="30.75" customHeight="1" thickBot="1">
      <c r="A81" s="377"/>
      <c r="B81" s="378"/>
      <c r="C81" s="378"/>
      <c r="D81" s="379"/>
    </row>
    <row r="82" spans="1:5" ht="30.75" customHeight="1" thickBot="1">
      <c r="A82" s="380" t="s">
        <v>531</v>
      </c>
      <c r="B82" s="380"/>
      <c r="C82" s="380"/>
      <c r="D82" s="380"/>
    </row>
    <row r="83" spans="1:5" ht="30.75" customHeight="1">
      <c r="A83" s="381" t="s">
        <v>149</v>
      </c>
      <c r="B83" s="381"/>
      <c r="C83" s="381"/>
      <c r="D83" s="381"/>
    </row>
    <row r="84" spans="1:5" ht="30.75" customHeight="1">
      <c r="A84" s="330" t="s">
        <v>130</v>
      </c>
      <c r="B84" s="294"/>
      <c r="C84" s="294"/>
      <c r="D84" s="295"/>
    </row>
    <row r="85" spans="1:5" ht="30.75" customHeight="1">
      <c r="A85" s="293" t="s">
        <v>171</v>
      </c>
      <c r="B85" s="294"/>
      <c r="C85" s="294"/>
      <c r="D85" s="295"/>
    </row>
    <row r="86" spans="1:5" s="56" customFormat="1" ht="30.75" customHeight="1">
      <c r="A86" s="293" t="s">
        <v>173</v>
      </c>
      <c r="B86" s="294"/>
      <c r="C86" s="294"/>
      <c r="D86" s="295"/>
      <c r="E86" s="54"/>
    </row>
    <row r="87" spans="1:5" ht="30.75" customHeight="1">
      <c r="A87" s="293" t="s">
        <v>172</v>
      </c>
      <c r="B87" s="294"/>
      <c r="C87" s="294"/>
      <c r="D87" s="295"/>
    </row>
    <row r="88" spans="1:5" ht="30.75" customHeight="1" thickBot="1">
      <c r="A88" s="331" t="s">
        <v>159</v>
      </c>
      <c r="B88" s="332"/>
      <c r="C88" s="332"/>
      <c r="D88" s="333"/>
    </row>
    <row r="89" spans="1:5" ht="30.75" customHeight="1" thickBot="1">
      <c r="A89" s="338" t="s">
        <v>532</v>
      </c>
      <c r="B89" s="338"/>
      <c r="C89" s="338"/>
      <c r="D89" s="338"/>
    </row>
    <row r="90" spans="1:5" ht="57" customHeight="1">
      <c r="A90" s="244" t="s">
        <v>162</v>
      </c>
      <c r="B90" s="245"/>
      <c r="C90" s="245"/>
      <c r="D90" s="274"/>
    </row>
    <row r="91" spans="1:5" ht="30.75" customHeight="1">
      <c r="A91" s="252" t="s">
        <v>394</v>
      </c>
      <c r="B91" s="253"/>
      <c r="C91" s="253"/>
      <c r="D91" s="57" t="s">
        <v>8</v>
      </c>
    </row>
    <row r="92" spans="1:5" ht="30.75" customHeight="1">
      <c r="A92" s="252" t="s">
        <v>151</v>
      </c>
      <c r="B92" s="253"/>
      <c r="C92" s="253"/>
      <c r="D92" s="58" t="s">
        <v>3</v>
      </c>
    </row>
    <row r="93" spans="1:5" ht="30.75" customHeight="1">
      <c r="A93" s="244" t="s">
        <v>9</v>
      </c>
      <c r="B93" s="245"/>
      <c r="C93" s="245"/>
      <c r="D93" s="2"/>
      <c r="E93" s="28">
        <v>3</v>
      </c>
    </row>
    <row r="94" spans="1:5" ht="30.75" customHeight="1">
      <c r="A94" s="244" t="s">
        <v>10</v>
      </c>
      <c r="B94" s="245"/>
      <c r="C94" s="245"/>
      <c r="D94" s="2"/>
      <c r="E94" s="28">
        <v>3</v>
      </c>
    </row>
    <row r="95" spans="1:5" ht="30.75" customHeight="1">
      <c r="A95" s="244" t="s">
        <v>11</v>
      </c>
      <c r="B95" s="245"/>
      <c r="C95" s="245"/>
      <c r="D95" s="2"/>
      <c r="E95" s="28">
        <v>3</v>
      </c>
    </row>
    <row r="96" spans="1:5" ht="30.75" customHeight="1">
      <c r="A96" s="246" t="s">
        <v>12</v>
      </c>
      <c r="B96" s="247"/>
      <c r="C96" s="247"/>
      <c r="D96" s="2"/>
      <c r="E96" s="28">
        <v>3</v>
      </c>
    </row>
    <row r="97" spans="1:5" s="41" customFormat="1" ht="30.75" customHeight="1">
      <c r="A97" s="244" t="s">
        <v>13</v>
      </c>
      <c r="B97" s="245"/>
      <c r="C97" s="245"/>
      <c r="D97" s="2"/>
      <c r="E97" s="28">
        <v>3</v>
      </c>
    </row>
    <row r="98" spans="1:5" s="41" customFormat="1" ht="30.75" customHeight="1">
      <c r="A98" s="244" t="s">
        <v>14</v>
      </c>
      <c r="B98" s="245"/>
      <c r="C98" s="245"/>
      <c r="D98" s="2"/>
      <c r="E98" s="28">
        <v>3</v>
      </c>
    </row>
    <row r="99" spans="1:5" ht="30.75" customHeight="1">
      <c r="A99" s="244" t="s">
        <v>15</v>
      </c>
      <c r="B99" s="245"/>
      <c r="C99" s="245"/>
      <c r="D99" s="2"/>
      <c r="E99" s="28">
        <v>3</v>
      </c>
    </row>
    <row r="100" spans="1:5" ht="30.75" customHeight="1">
      <c r="A100" s="244" t="s">
        <v>16</v>
      </c>
      <c r="B100" s="245"/>
      <c r="C100" s="245"/>
      <c r="D100" s="2"/>
      <c r="E100" s="28">
        <v>3</v>
      </c>
    </row>
    <row r="101" spans="1:5" ht="30.75" customHeight="1">
      <c r="A101" s="244" t="s">
        <v>17</v>
      </c>
      <c r="B101" s="245"/>
      <c r="C101" s="245"/>
      <c r="D101" s="2"/>
      <c r="E101" s="28">
        <v>3</v>
      </c>
    </row>
    <row r="102" spans="1:5" ht="30.75" customHeight="1">
      <c r="A102" s="244" t="s">
        <v>18</v>
      </c>
      <c r="B102" s="245"/>
      <c r="C102" s="245"/>
      <c r="D102" s="2"/>
      <c r="E102" s="28">
        <v>3</v>
      </c>
    </row>
    <row r="103" spans="1:5" ht="30.75" customHeight="1">
      <c r="A103" s="244" t="s">
        <v>19</v>
      </c>
      <c r="B103" s="245"/>
      <c r="C103" s="245"/>
      <c r="D103" s="2"/>
      <c r="E103" s="28">
        <v>3</v>
      </c>
    </row>
    <row r="104" spans="1:5" ht="30.75" customHeight="1">
      <c r="A104" s="244" t="s">
        <v>20</v>
      </c>
      <c r="B104" s="245"/>
      <c r="C104" s="245"/>
      <c r="D104" s="2"/>
      <c r="E104" s="28">
        <v>3</v>
      </c>
    </row>
    <row r="105" spans="1:5" ht="30.75" customHeight="1">
      <c r="A105" s="244" t="s">
        <v>21</v>
      </c>
      <c r="B105" s="245"/>
      <c r="C105" s="245"/>
      <c r="D105" s="2"/>
      <c r="E105" s="28">
        <v>3</v>
      </c>
    </row>
    <row r="106" spans="1:5" ht="30.75" customHeight="1">
      <c r="A106" s="252" t="s">
        <v>152</v>
      </c>
      <c r="B106" s="253"/>
      <c r="C106" s="253"/>
      <c r="D106" s="58" t="s">
        <v>3</v>
      </c>
    </row>
    <row r="107" spans="1:5" ht="30.75" customHeight="1">
      <c r="A107" s="250" t="s">
        <v>22</v>
      </c>
      <c r="B107" s="251"/>
      <c r="C107" s="251"/>
      <c r="D107" s="2"/>
      <c r="E107" s="28">
        <v>3</v>
      </c>
    </row>
    <row r="108" spans="1:5" ht="30.75" customHeight="1">
      <c r="A108" s="250" t="s">
        <v>23</v>
      </c>
      <c r="B108" s="251"/>
      <c r="C108" s="251"/>
      <c r="D108" s="2"/>
      <c r="E108" s="28">
        <v>3</v>
      </c>
    </row>
    <row r="109" spans="1:5" ht="30.75" customHeight="1">
      <c r="A109" s="250" t="s">
        <v>24</v>
      </c>
      <c r="B109" s="251"/>
      <c r="C109" s="251"/>
      <c r="D109" s="2"/>
      <c r="E109" s="28">
        <v>3</v>
      </c>
    </row>
    <row r="110" spans="1:5" ht="30.75" customHeight="1">
      <c r="A110" s="248" t="s">
        <v>387</v>
      </c>
      <c r="B110" s="249"/>
      <c r="C110" s="249"/>
      <c r="D110" s="58" t="s">
        <v>3</v>
      </c>
      <c r="E110" s="28"/>
    </row>
    <row r="111" spans="1:5" ht="30.75" customHeight="1">
      <c r="A111" s="411" t="s">
        <v>388</v>
      </c>
      <c r="B111" s="367"/>
      <c r="C111" s="412"/>
      <c r="D111" s="2"/>
      <c r="E111" s="28">
        <v>3</v>
      </c>
    </row>
    <row r="112" spans="1:5" ht="30.75" customHeight="1">
      <c r="A112" s="244" t="s">
        <v>389</v>
      </c>
      <c r="B112" s="245"/>
      <c r="C112" s="245"/>
      <c r="D112" s="2"/>
      <c r="E112" s="28">
        <v>3</v>
      </c>
    </row>
    <row r="113" spans="1:5" ht="30.75" customHeight="1">
      <c r="A113" s="337" t="s">
        <v>150</v>
      </c>
      <c r="B113" s="337"/>
      <c r="C113" s="337"/>
      <c r="D113" s="60">
        <f>SUM(D93:D112)</f>
        <v>0</v>
      </c>
      <c r="E113" s="28">
        <f>SUM(E93:E112)</f>
        <v>54</v>
      </c>
    </row>
    <row r="114" spans="1:5" ht="81" customHeight="1" thickBot="1">
      <c r="A114" s="61" t="s">
        <v>107</v>
      </c>
      <c r="B114" s="335" t="s">
        <v>133</v>
      </c>
      <c r="C114" s="335"/>
      <c r="D114" s="335"/>
    </row>
    <row r="115" spans="1:5" ht="30.75" customHeight="1">
      <c r="A115" s="407" t="s">
        <v>153</v>
      </c>
      <c r="B115" s="408"/>
      <c r="C115" s="62" t="s">
        <v>160</v>
      </c>
      <c r="D115" s="63" t="s">
        <v>161</v>
      </c>
    </row>
    <row r="116" spans="1:5" ht="30.75" customHeight="1" thickBot="1">
      <c r="A116" s="409"/>
      <c r="B116" s="410"/>
      <c r="C116" s="64">
        <f>D113</f>
        <v>0</v>
      </c>
      <c r="D116" s="65">
        <f>C116/54*100</f>
        <v>0</v>
      </c>
    </row>
    <row r="117" spans="1:5" ht="30.75" customHeight="1">
      <c r="A117" s="269"/>
      <c r="B117" s="270"/>
      <c r="C117" s="270"/>
      <c r="D117" s="271"/>
    </row>
    <row r="118" spans="1:5" ht="30.75" customHeight="1">
      <c r="A118" s="244" t="s">
        <v>163</v>
      </c>
      <c r="B118" s="245"/>
      <c r="C118" s="245"/>
      <c r="D118" s="274"/>
    </row>
    <row r="119" spans="1:5" ht="30.75" customHeight="1">
      <c r="A119" s="420" t="s">
        <v>395</v>
      </c>
      <c r="B119" s="420"/>
      <c r="C119" s="420"/>
      <c r="D119" s="58" t="s">
        <v>8</v>
      </c>
    </row>
    <row r="120" spans="1:5" ht="30.75" customHeight="1">
      <c r="A120" s="336" t="s">
        <v>166</v>
      </c>
      <c r="B120" s="336"/>
      <c r="C120" s="336"/>
      <c r="D120" s="58" t="s">
        <v>3</v>
      </c>
    </row>
    <row r="121" spans="1:5" s="56" customFormat="1" ht="30.75" customHeight="1">
      <c r="A121" s="334" t="s">
        <v>25</v>
      </c>
      <c r="B121" s="334"/>
      <c r="C121" s="334"/>
      <c r="D121" s="4"/>
      <c r="E121" s="5">
        <v>3</v>
      </c>
    </row>
    <row r="122" spans="1:5" ht="30.75" customHeight="1">
      <c r="A122" s="334" t="s">
        <v>26</v>
      </c>
      <c r="B122" s="334"/>
      <c r="C122" s="334"/>
      <c r="D122" s="4"/>
      <c r="E122" s="5">
        <v>3</v>
      </c>
    </row>
    <row r="123" spans="1:5" ht="30.75" customHeight="1">
      <c r="A123" s="334" t="s">
        <v>27</v>
      </c>
      <c r="B123" s="334"/>
      <c r="C123" s="334"/>
      <c r="D123" s="4"/>
      <c r="E123" s="5">
        <v>3</v>
      </c>
    </row>
    <row r="124" spans="1:5" ht="30.75" customHeight="1">
      <c r="A124" s="419" t="s">
        <v>28</v>
      </c>
      <c r="B124" s="419"/>
      <c r="C124" s="419"/>
      <c r="D124" s="4"/>
      <c r="E124" s="5">
        <v>3</v>
      </c>
    </row>
    <row r="125" spans="1:5" ht="30.75" customHeight="1">
      <c r="A125" s="334" t="s">
        <v>29</v>
      </c>
      <c r="B125" s="334"/>
      <c r="C125" s="334"/>
      <c r="D125" s="4"/>
      <c r="E125" s="5">
        <v>3</v>
      </c>
    </row>
    <row r="126" spans="1:5" ht="30.75" customHeight="1">
      <c r="A126" s="334" t="s">
        <v>30</v>
      </c>
      <c r="B126" s="334"/>
      <c r="C126" s="334"/>
      <c r="D126" s="4"/>
      <c r="E126" s="5">
        <v>3</v>
      </c>
    </row>
    <row r="127" spans="1:5" ht="30.75" customHeight="1">
      <c r="A127" s="334" t="s">
        <v>31</v>
      </c>
      <c r="B127" s="334"/>
      <c r="C127" s="334"/>
      <c r="D127" s="4"/>
      <c r="E127" s="5">
        <v>3</v>
      </c>
    </row>
    <row r="128" spans="1:5" ht="30.75" customHeight="1">
      <c r="A128" s="334" t="s">
        <v>32</v>
      </c>
      <c r="B128" s="334"/>
      <c r="C128" s="334"/>
      <c r="D128" s="4"/>
      <c r="E128" s="5">
        <v>3</v>
      </c>
    </row>
    <row r="129" spans="1:5" ht="30.75" customHeight="1">
      <c r="A129" s="252" t="s">
        <v>152</v>
      </c>
      <c r="B129" s="253"/>
      <c r="C129" s="253"/>
      <c r="D129" s="58" t="s">
        <v>3</v>
      </c>
      <c r="E129" s="28"/>
    </row>
    <row r="130" spans="1:5" ht="30.75" customHeight="1">
      <c r="A130" s="250" t="s">
        <v>33</v>
      </c>
      <c r="B130" s="251"/>
      <c r="C130" s="251"/>
      <c r="D130" s="2"/>
      <c r="E130" s="28">
        <v>3</v>
      </c>
    </row>
    <row r="131" spans="1:5" ht="30.75" customHeight="1">
      <c r="A131" s="250" t="s">
        <v>34</v>
      </c>
      <c r="B131" s="251"/>
      <c r="C131" s="251"/>
      <c r="D131" s="2"/>
      <c r="E131" s="28">
        <v>3</v>
      </c>
    </row>
    <row r="132" spans="1:5" ht="30.75" customHeight="1">
      <c r="A132" s="250" t="s">
        <v>35</v>
      </c>
      <c r="B132" s="251"/>
      <c r="C132" s="251"/>
      <c r="D132" s="2"/>
      <c r="E132" s="28">
        <v>3</v>
      </c>
    </row>
    <row r="133" spans="1:5" ht="30.75" customHeight="1">
      <c r="A133" s="248" t="s">
        <v>387</v>
      </c>
      <c r="B133" s="249"/>
      <c r="C133" s="249"/>
      <c r="D133" s="58" t="s">
        <v>3</v>
      </c>
      <c r="E133" s="28"/>
    </row>
    <row r="134" spans="1:5" ht="30.75" customHeight="1">
      <c r="A134" s="244" t="s">
        <v>390</v>
      </c>
      <c r="B134" s="245"/>
      <c r="C134" s="245"/>
      <c r="D134" s="2"/>
      <c r="E134" s="28">
        <v>3</v>
      </c>
    </row>
    <row r="135" spans="1:5" ht="30.75" customHeight="1">
      <c r="A135" s="244" t="s">
        <v>391</v>
      </c>
      <c r="B135" s="245"/>
      <c r="C135" s="245"/>
      <c r="D135" s="2"/>
      <c r="E135" s="28">
        <v>3</v>
      </c>
    </row>
    <row r="136" spans="1:5" ht="30.75" customHeight="1">
      <c r="A136" s="241" t="s">
        <v>392</v>
      </c>
      <c r="B136" s="242"/>
      <c r="C136" s="243"/>
      <c r="D136" s="2"/>
      <c r="E136" s="28">
        <v>3</v>
      </c>
    </row>
    <row r="137" spans="1:5" ht="30.75" customHeight="1">
      <c r="A137" s="246" t="s">
        <v>393</v>
      </c>
      <c r="B137" s="247"/>
      <c r="C137" s="247"/>
      <c r="D137" s="2"/>
      <c r="E137" s="28">
        <v>3</v>
      </c>
    </row>
    <row r="138" spans="1:5" ht="30.75" customHeight="1">
      <c r="A138" s="284" t="s">
        <v>167</v>
      </c>
      <c r="B138" s="284"/>
      <c r="C138" s="284"/>
      <c r="D138" s="66">
        <f>SUM(D121:D137)</f>
        <v>0</v>
      </c>
      <c r="E138" s="29">
        <f>SUM(E121:E137)</f>
        <v>45</v>
      </c>
    </row>
    <row r="139" spans="1:5" ht="80.25" customHeight="1" thickBot="1">
      <c r="A139" s="67" t="s">
        <v>107</v>
      </c>
      <c r="B139" s="260" t="s">
        <v>133</v>
      </c>
      <c r="C139" s="260"/>
      <c r="D139" s="260"/>
    </row>
    <row r="140" spans="1:5" ht="30.75" customHeight="1">
      <c r="A140" s="438" t="s">
        <v>168</v>
      </c>
      <c r="B140" s="439"/>
      <c r="C140" s="68" t="s">
        <v>154</v>
      </c>
      <c r="D140" s="69" t="s">
        <v>155</v>
      </c>
    </row>
    <row r="141" spans="1:5" ht="30.75" customHeight="1" thickBot="1">
      <c r="A141" s="440"/>
      <c r="B141" s="441"/>
      <c r="C141" s="70">
        <f>D138</f>
        <v>0</v>
      </c>
      <c r="D141" s="71">
        <f>C141/45*100</f>
        <v>0</v>
      </c>
    </row>
    <row r="142" spans="1:5" ht="30.75" customHeight="1">
      <c r="A142" s="257"/>
      <c r="B142" s="258"/>
      <c r="C142" s="258"/>
      <c r="D142" s="259"/>
    </row>
    <row r="143" spans="1:5" ht="30.75" customHeight="1">
      <c r="A143" s="250" t="s">
        <v>525</v>
      </c>
      <c r="B143" s="251"/>
      <c r="C143" s="251"/>
      <c r="D143" s="275"/>
    </row>
    <row r="144" spans="1:5" ht="30.75" customHeight="1">
      <c r="A144" s="252" t="s">
        <v>528</v>
      </c>
      <c r="B144" s="253"/>
      <c r="C144" s="253"/>
      <c r="D144" s="57" t="s">
        <v>8</v>
      </c>
    </row>
    <row r="145" spans="1:5" ht="30.75" customHeight="1">
      <c r="A145" s="252" t="s">
        <v>166</v>
      </c>
      <c r="B145" s="253"/>
      <c r="C145" s="253"/>
      <c r="D145" s="58" t="s">
        <v>3</v>
      </c>
    </row>
    <row r="146" spans="1:5" ht="30.75" customHeight="1">
      <c r="A146" s="244" t="s">
        <v>521</v>
      </c>
      <c r="B146" s="245"/>
      <c r="C146" s="245"/>
      <c r="D146" s="174"/>
      <c r="E146" s="28">
        <v>3</v>
      </c>
    </row>
    <row r="147" spans="1:5" ht="30.75" customHeight="1">
      <c r="A147" s="244" t="s">
        <v>522</v>
      </c>
      <c r="B147" s="245"/>
      <c r="C147" s="245"/>
      <c r="D147" s="174"/>
      <c r="E147" s="28">
        <v>3</v>
      </c>
    </row>
    <row r="148" spans="1:5" ht="30.75" customHeight="1">
      <c r="A148" s="244" t="s">
        <v>523</v>
      </c>
      <c r="B148" s="245"/>
      <c r="C148" s="245"/>
      <c r="D148" s="174"/>
      <c r="E148" s="28">
        <v>3</v>
      </c>
    </row>
    <row r="149" spans="1:5" ht="30.75" customHeight="1">
      <c r="A149" s="244" t="s">
        <v>524</v>
      </c>
      <c r="B149" s="245"/>
      <c r="C149" s="245"/>
      <c r="D149" s="174"/>
      <c r="E149" s="28">
        <v>3</v>
      </c>
    </row>
    <row r="150" spans="1:5" ht="30.75" customHeight="1">
      <c r="A150" s="252" t="s">
        <v>152</v>
      </c>
      <c r="B150" s="253"/>
      <c r="C150" s="253"/>
      <c r="D150" s="58" t="s">
        <v>3</v>
      </c>
      <c r="E150" s="28"/>
    </row>
    <row r="151" spans="1:5" ht="30.75" customHeight="1">
      <c r="A151" s="244" t="s">
        <v>526</v>
      </c>
      <c r="B151" s="245"/>
      <c r="C151" s="245"/>
      <c r="D151" s="2"/>
      <c r="E151" s="28">
        <v>3</v>
      </c>
    </row>
    <row r="152" spans="1:5" ht="30.75" customHeight="1">
      <c r="A152" s="244" t="s">
        <v>36</v>
      </c>
      <c r="B152" s="245"/>
      <c r="C152" s="245"/>
      <c r="D152" s="2"/>
      <c r="E152" s="28">
        <v>3</v>
      </c>
    </row>
    <row r="153" spans="1:5" ht="30.75" customHeight="1">
      <c r="A153" s="244" t="s">
        <v>37</v>
      </c>
      <c r="B153" s="245"/>
      <c r="C153" s="245"/>
      <c r="D153" s="2"/>
      <c r="E153" s="28">
        <v>3</v>
      </c>
    </row>
    <row r="154" spans="1:5" ht="30.75" customHeight="1">
      <c r="A154" s="248" t="s">
        <v>387</v>
      </c>
      <c r="B154" s="249"/>
      <c r="C154" s="249"/>
      <c r="D154" s="58" t="s">
        <v>3</v>
      </c>
      <c r="E154" s="28"/>
    </row>
    <row r="155" spans="1:5" ht="30.75" customHeight="1">
      <c r="A155" s="291" t="s">
        <v>38</v>
      </c>
      <c r="B155" s="292"/>
      <c r="C155" s="292"/>
      <c r="D155" s="2"/>
      <c r="E155" s="28">
        <v>3</v>
      </c>
    </row>
    <row r="156" spans="1:5" ht="30.75" customHeight="1">
      <c r="A156" s="291" t="s">
        <v>39</v>
      </c>
      <c r="B156" s="292"/>
      <c r="C156" s="292"/>
      <c r="D156" s="2"/>
      <c r="E156" s="28">
        <v>3</v>
      </c>
    </row>
    <row r="157" spans="1:5" ht="30.75" customHeight="1">
      <c r="A157" s="291" t="s">
        <v>40</v>
      </c>
      <c r="B157" s="292"/>
      <c r="C157" s="292"/>
      <c r="D157" s="2"/>
      <c r="E157" s="28">
        <v>3</v>
      </c>
    </row>
    <row r="158" spans="1:5" ht="30.75" customHeight="1">
      <c r="A158" s="291" t="s">
        <v>41</v>
      </c>
      <c r="B158" s="292"/>
      <c r="C158" s="292"/>
      <c r="D158" s="2"/>
      <c r="E158" s="28">
        <v>3</v>
      </c>
    </row>
    <row r="159" spans="1:5" ht="30.75" customHeight="1">
      <c r="A159" s="291" t="s">
        <v>527</v>
      </c>
      <c r="B159" s="292"/>
      <c r="C159" s="292"/>
      <c r="D159" s="2"/>
      <c r="E159" s="28">
        <v>3</v>
      </c>
    </row>
    <row r="160" spans="1:5" ht="30.75" customHeight="1">
      <c r="A160" s="284" t="s">
        <v>169</v>
      </c>
      <c r="B160" s="284"/>
      <c r="C160" s="284"/>
      <c r="D160" s="66">
        <f>SUM(D146:D159)</f>
        <v>0</v>
      </c>
      <c r="E160" s="29">
        <f>SUM(E146:E159)</f>
        <v>36</v>
      </c>
    </row>
    <row r="161" spans="1:5" ht="80.25" customHeight="1" thickBot="1">
      <c r="A161" s="72" t="s">
        <v>107</v>
      </c>
      <c r="B161" s="260" t="s">
        <v>133</v>
      </c>
      <c r="C161" s="260"/>
      <c r="D161" s="260"/>
    </row>
    <row r="162" spans="1:5" ht="30.75" customHeight="1">
      <c r="A162" s="285" t="s">
        <v>170</v>
      </c>
      <c r="B162" s="286"/>
      <c r="C162" s="68" t="s">
        <v>154</v>
      </c>
      <c r="D162" s="69" t="s">
        <v>155</v>
      </c>
    </row>
    <row r="163" spans="1:5" ht="30.75" customHeight="1" thickBot="1">
      <c r="A163" s="264"/>
      <c r="B163" s="265"/>
      <c r="C163" s="70">
        <f>D160</f>
        <v>0</v>
      </c>
      <c r="D163" s="71">
        <f>C163/36*100</f>
        <v>0</v>
      </c>
    </row>
    <row r="164" spans="1:5" ht="30.75" customHeight="1">
      <c r="A164" s="269"/>
      <c r="B164" s="270"/>
      <c r="C164" s="270"/>
      <c r="D164" s="271"/>
    </row>
    <row r="165" spans="1:5" ht="30.75" customHeight="1">
      <c r="A165" s="244" t="s">
        <v>164</v>
      </c>
      <c r="B165" s="245"/>
      <c r="C165" s="245"/>
      <c r="D165" s="274"/>
    </row>
    <row r="166" spans="1:5" ht="30.75" customHeight="1">
      <c r="A166" s="252" t="s">
        <v>402</v>
      </c>
      <c r="B166" s="253"/>
      <c r="C166" s="253"/>
      <c r="D166" s="57" t="s">
        <v>8</v>
      </c>
    </row>
    <row r="167" spans="1:5" ht="30.75" customHeight="1">
      <c r="A167" s="252" t="s">
        <v>166</v>
      </c>
      <c r="B167" s="253"/>
      <c r="C167" s="253"/>
      <c r="D167" s="58" t="s">
        <v>3</v>
      </c>
    </row>
    <row r="168" spans="1:5" s="56" customFormat="1" ht="30.75" customHeight="1">
      <c r="A168" s="244" t="s">
        <v>42</v>
      </c>
      <c r="B168" s="245"/>
      <c r="C168" s="245"/>
      <c r="D168" s="174"/>
      <c r="E168" s="5">
        <v>3</v>
      </c>
    </row>
    <row r="169" spans="1:5" ht="30.75" customHeight="1">
      <c r="A169" s="244" t="s">
        <v>43</v>
      </c>
      <c r="B169" s="245"/>
      <c r="C169" s="245"/>
      <c r="D169" s="174"/>
      <c r="E169" s="5">
        <v>3</v>
      </c>
    </row>
    <row r="170" spans="1:5" ht="30.75" customHeight="1">
      <c r="A170" s="244" t="s">
        <v>44</v>
      </c>
      <c r="B170" s="245"/>
      <c r="C170" s="245"/>
      <c r="D170" s="174"/>
      <c r="E170" s="5">
        <v>3</v>
      </c>
    </row>
    <row r="171" spans="1:5" ht="30.75" customHeight="1">
      <c r="A171" s="246" t="s">
        <v>45</v>
      </c>
      <c r="B171" s="247"/>
      <c r="C171" s="247"/>
      <c r="D171" s="174"/>
      <c r="E171" s="5">
        <v>3</v>
      </c>
    </row>
    <row r="172" spans="1:5" ht="30.75" customHeight="1">
      <c r="A172" s="244" t="s">
        <v>46</v>
      </c>
      <c r="B172" s="245"/>
      <c r="C172" s="245"/>
      <c r="D172" s="174"/>
      <c r="E172" s="5">
        <v>3</v>
      </c>
    </row>
    <row r="173" spans="1:5" ht="30.75" customHeight="1">
      <c r="A173" s="244" t="s">
        <v>47</v>
      </c>
      <c r="B173" s="245"/>
      <c r="C173" s="245"/>
      <c r="D173" s="174"/>
      <c r="E173" s="5">
        <v>3</v>
      </c>
    </row>
    <row r="174" spans="1:5" ht="30.75" customHeight="1">
      <c r="A174" s="244" t="s">
        <v>48</v>
      </c>
      <c r="B174" s="245"/>
      <c r="C174" s="245"/>
      <c r="D174" s="174"/>
      <c r="E174" s="5">
        <v>3</v>
      </c>
    </row>
    <row r="175" spans="1:5" ht="30.75" customHeight="1">
      <c r="A175" s="244" t="s">
        <v>49</v>
      </c>
      <c r="B175" s="245"/>
      <c r="C175" s="245"/>
      <c r="D175" s="174"/>
      <c r="E175" s="5">
        <v>3</v>
      </c>
    </row>
    <row r="176" spans="1:5" ht="30.75" customHeight="1">
      <c r="A176" s="252" t="s">
        <v>152</v>
      </c>
      <c r="B176" s="253"/>
      <c r="C176" s="253"/>
      <c r="D176" s="58" t="s">
        <v>3</v>
      </c>
    </row>
    <row r="177" spans="1:5" ht="30.75" customHeight="1">
      <c r="A177" s="244" t="s">
        <v>50</v>
      </c>
      <c r="B177" s="245"/>
      <c r="C177" s="245"/>
      <c r="D177" s="2"/>
      <c r="E177" s="5">
        <v>3</v>
      </c>
    </row>
    <row r="178" spans="1:5" ht="30.75" customHeight="1">
      <c r="A178" s="244" t="s">
        <v>51</v>
      </c>
      <c r="B178" s="245"/>
      <c r="C178" s="245"/>
      <c r="D178" s="2"/>
      <c r="E178" s="5">
        <v>3</v>
      </c>
    </row>
    <row r="179" spans="1:5" ht="30.75" customHeight="1">
      <c r="A179" s="244" t="s">
        <v>52</v>
      </c>
      <c r="B179" s="245"/>
      <c r="C179" s="245"/>
      <c r="D179" s="2"/>
      <c r="E179" s="5">
        <v>3</v>
      </c>
    </row>
    <row r="180" spans="1:5" ht="30.75" customHeight="1">
      <c r="A180" s="246" t="s">
        <v>53</v>
      </c>
      <c r="B180" s="247"/>
      <c r="C180" s="247"/>
      <c r="D180" s="2"/>
      <c r="E180" s="5">
        <v>3</v>
      </c>
    </row>
    <row r="181" spans="1:5" ht="30.75" customHeight="1">
      <c r="A181" s="244" t="s">
        <v>54</v>
      </c>
      <c r="B181" s="245"/>
      <c r="C181" s="245"/>
      <c r="D181" s="2"/>
      <c r="E181" s="5">
        <v>3</v>
      </c>
    </row>
    <row r="182" spans="1:5" ht="30.75" customHeight="1">
      <c r="A182" s="244" t="s">
        <v>55</v>
      </c>
      <c r="B182" s="245"/>
      <c r="C182" s="245"/>
      <c r="D182" s="2"/>
      <c r="E182" s="5">
        <v>3</v>
      </c>
    </row>
    <row r="183" spans="1:5" ht="30.75" customHeight="1">
      <c r="A183" s="248" t="s">
        <v>387</v>
      </c>
      <c r="B183" s="249"/>
      <c r="C183" s="249"/>
      <c r="D183" s="58" t="s">
        <v>3</v>
      </c>
      <c r="E183" s="5"/>
    </row>
    <row r="184" spans="1:5" ht="30.75" customHeight="1">
      <c r="A184" s="244" t="s">
        <v>396</v>
      </c>
      <c r="B184" s="245"/>
      <c r="C184" s="245"/>
      <c r="D184" s="2"/>
      <c r="E184" s="5">
        <v>3</v>
      </c>
    </row>
    <row r="185" spans="1:5" ht="30.75" customHeight="1">
      <c r="A185" s="244" t="s">
        <v>397</v>
      </c>
      <c r="B185" s="245"/>
      <c r="C185" s="245"/>
      <c r="D185" s="2"/>
      <c r="E185" s="5">
        <v>3</v>
      </c>
    </row>
    <row r="186" spans="1:5" ht="30.75" customHeight="1">
      <c r="A186" s="244" t="s">
        <v>398</v>
      </c>
      <c r="B186" s="245"/>
      <c r="C186" s="245"/>
      <c r="D186" s="2"/>
      <c r="E186" s="5">
        <v>3</v>
      </c>
    </row>
    <row r="187" spans="1:5" ht="30.75" customHeight="1">
      <c r="A187" s="246" t="s">
        <v>399</v>
      </c>
      <c r="B187" s="247"/>
      <c r="C187" s="247"/>
      <c r="D187" s="2"/>
      <c r="E187" s="5">
        <v>3</v>
      </c>
    </row>
    <row r="188" spans="1:5" ht="30.75" customHeight="1">
      <c r="A188" s="244" t="s">
        <v>400</v>
      </c>
      <c r="B188" s="245"/>
      <c r="C188" s="245"/>
      <c r="D188" s="2"/>
      <c r="E188" s="5">
        <v>3</v>
      </c>
    </row>
    <row r="189" spans="1:5" ht="30.75" customHeight="1">
      <c r="A189" s="244" t="s">
        <v>401</v>
      </c>
      <c r="B189" s="245"/>
      <c r="C189" s="245"/>
      <c r="D189" s="2"/>
      <c r="E189" s="5">
        <v>3</v>
      </c>
    </row>
    <row r="190" spans="1:5" ht="30.75" customHeight="1">
      <c r="A190" s="284" t="s">
        <v>175</v>
      </c>
      <c r="B190" s="284"/>
      <c r="C190" s="284"/>
      <c r="D190" s="66">
        <f>SUM(D168:D189)</f>
        <v>0</v>
      </c>
      <c r="E190" s="5">
        <f>SUM(E168:E189)</f>
        <v>60</v>
      </c>
    </row>
    <row r="191" spans="1:5" s="56" customFormat="1" ht="80.25" customHeight="1" thickBot="1">
      <c r="A191" s="73" t="s">
        <v>107</v>
      </c>
      <c r="B191" s="260" t="s">
        <v>133</v>
      </c>
      <c r="C191" s="260"/>
      <c r="D191" s="260"/>
      <c r="E191" s="5"/>
    </row>
    <row r="192" spans="1:5" ht="30.75" customHeight="1">
      <c r="A192" s="262" t="s">
        <v>176</v>
      </c>
      <c r="B192" s="263"/>
      <c r="C192" s="68" t="s">
        <v>154</v>
      </c>
      <c r="D192" s="69" t="s">
        <v>155</v>
      </c>
    </row>
    <row r="193" spans="1:5" ht="30.75" customHeight="1" thickBot="1">
      <c r="A193" s="264"/>
      <c r="B193" s="265"/>
      <c r="C193" s="70">
        <f>D190</f>
        <v>0</v>
      </c>
      <c r="D193" s="71">
        <f>C193/60*100</f>
        <v>0</v>
      </c>
    </row>
    <row r="194" spans="1:5" ht="30.75" customHeight="1" thickBot="1">
      <c r="A194" s="266"/>
      <c r="B194" s="267"/>
      <c r="C194" s="267"/>
      <c r="D194" s="268"/>
    </row>
    <row r="195" spans="1:5" ht="30.75" customHeight="1">
      <c r="A195" s="262" t="s">
        <v>177</v>
      </c>
      <c r="B195" s="263"/>
      <c r="C195" s="68" t="s">
        <v>178</v>
      </c>
      <c r="D195" s="74" t="s">
        <v>179</v>
      </c>
    </row>
    <row r="196" spans="1:5" ht="30.75" customHeight="1" thickBot="1">
      <c r="A196" s="264"/>
      <c r="B196" s="265"/>
      <c r="C196" s="75">
        <f>C116+C141+C163+C193</f>
        <v>0</v>
      </c>
      <c r="D196" s="76">
        <f>D193/195*100</f>
        <v>0</v>
      </c>
      <c r="E196" s="29">
        <f>E113+E138+E160+E190</f>
        <v>195</v>
      </c>
    </row>
    <row r="197" spans="1:5" ht="30.75" customHeight="1">
      <c r="A197" s="236"/>
      <c r="B197" s="236"/>
      <c r="C197" s="236"/>
      <c r="D197" s="236"/>
    </row>
    <row r="198" spans="1:5" ht="30.75" customHeight="1">
      <c r="A198" s="261" t="s">
        <v>439</v>
      </c>
      <c r="B198" s="261"/>
      <c r="C198" s="261"/>
      <c r="D198" s="261"/>
    </row>
    <row r="199" spans="1:5" ht="30.75" customHeight="1">
      <c r="A199" s="244" t="s">
        <v>180</v>
      </c>
      <c r="B199" s="245"/>
      <c r="C199" s="245"/>
      <c r="D199" s="274"/>
    </row>
    <row r="200" spans="1:5" ht="30.75" customHeight="1">
      <c r="A200" s="252" t="s">
        <v>407</v>
      </c>
      <c r="B200" s="253"/>
      <c r="C200" s="253"/>
      <c r="D200" s="57" t="s">
        <v>8</v>
      </c>
    </row>
    <row r="201" spans="1:5" ht="30.75" customHeight="1">
      <c r="A201" s="252" t="s">
        <v>166</v>
      </c>
      <c r="B201" s="253"/>
      <c r="C201" s="253"/>
      <c r="D201" s="58" t="s">
        <v>3</v>
      </c>
    </row>
    <row r="202" spans="1:5" ht="30.75" customHeight="1">
      <c r="A202" s="244" t="s">
        <v>56</v>
      </c>
      <c r="B202" s="245"/>
      <c r="C202" s="245"/>
      <c r="D202" s="175"/>
      <c r="E202" s="28">
        <v>3</v>
      </c>
    </row>
    <row r="203" spans="1:5" ht="30.75" customHeight="1">
      <c r="A203" s="244" t="s">
        <v>57</v>
      </c>
      <c r="B203" s="245"/>
      <c r="C203" s="245"/>
      <c r="D203" s="175"/>
      <c r="E203" s="28">
        <v>3</v>
      </c>
    </row>
    <row r="204" spans="1:5" ht="30.75" customHeight="1">
      <c r="A204" s="244" t="s">
        <v>58</v>
      </c>
      <c r="B204" s="245"/>
      <c r="C204" s="245"/>
      <c r="D204" s="175"/>
      <c r="E204" s="28">
        <v>3</v>
      </c>
    </row>
    <row r="205" spans="1:5" ht="30.75" customHeight="1">
      <c r="A205" s="246" t="s">
        <v>59</v>
      </c>
      <c r="B205" s="247"/>
      <c r="C205" s="247"/>
      <c r="D205" s="175"/>
      <c r="E205" s="28">
        <v>3</v>
      </c>
    </row>
    <row r="206" spans="1:5" ht="30.75" customHeight="1">
      <c r="A206" s="252" t="s">
        <v>152</v>
      </c>
      <c r="B206" s="253"/>
      <c r="C206" s="253"/>
      <c r="D206" s="58" t="s">
        <v>3</v>
      </c>
    </row>
    <row r="207" spans="1:5" ht="30.75" customHeight="1">
      <c r="A207" s="244" t="s">
        <v>60</v>
      </c>
      <c r="B207" s="245"/>
      <c r="C207" s="245"/>
      <c r="D207" s="2"/>
      <c r="E207" s="28">
        <v>3</v>
      </c>
    </row>
    <row r="208" spans="1:5" ht="30.75" customHeight="1">
      <c r="A208" s="244" t="s">
        <v>61</v>
      </c>
      <c r="B208" s="245"/>
      <c r="C208" s="245"/>
      <c r="D208" s="2"/>
      <c r="E208" s="28">
        <v>3</v>
      </c>
    </row>
    <row r="209" spans="1:5" ht="30.75" customHeight="1">
      <c r="A209" s="248" t="s">
        <v>387</v>
      </c>
      <c r="B209" s="249"/>
      <c r="C209" s="249"/>
      <c r="D209" s="58" t="s">
        <v>3</v>
      </c>
      <c r="E209" s="28"/>
    </row>
    <row r="210" spans="1:5" ht="30.75" customHeight="1">
      <c r="A210" s="244" t="s">
        <v>403</v>
      </c>
      <c r="B210" s="245"/>
      <c r="C210" s="245"/>
      <c r="D210" s="2"/>
      <c r="E210" s="28">
        <v>3</v>
      </c>
    </row>
    <row r="211" spans="1:5" ht="30.75" customHeight="1">
      <c r="A211" s="244" t="s">
        <v>404</v>
      </c>
      <c r="B211" s="245"/>
      <c r="C211" s="245"/>
      <c r="D211" s="2"/>
      <c r="E211" s="28">
        <v>3</v>
      </c>
    </row>
    <row r="212" spans="1:5" ht="30.75" customHeight="1">
      <c r="A212" s="244" t="s">
        <v>405</v>
      </c>
      <c r="B212" s="245"/>
      <c r="C212" s="245"/>
      <c r="D212" s="2"/>
      <c r="E212" s="28">
        <v>3</v>
      </c>
    </row>
    <row r="213" spans="1:5" ht="30.75" customHeight="1">
      <c r="A213" s="246" t="s">
        <v>406</v>
      </c>
      <c r="B213" s="247"/>
      <c r="C213" s="247"/>
      <c r="D213" s="2"/>
      <c r="E213" s="28">
        <v>3</v>
      </c>
    </row>
    <row r="214" spans="1:5" ht="30.75" customHeight="1">
      <c r="A214" s="284" t="s">
        <v>183</v>
      </c>
      <c r="B214" s="284"/>
      <c r="C214" s="284"/>
      <c r="D214" s="66">
        <f>SUM(D202:D213)</f>
        <v>0</v>
      </c>
      <c r="E214" s="29">
        <f>SUM(E202:E213)</f>
        <v>30</v>
      </c>
    </row>
    <row r="215" spans="1:5" ht="80.25" customHeight="1" thickBot="1">
      <c r="A215" s="77" t="s">
        <v>107</v>
      </c>
      <c r="B215" s="260" t="s">
        <v>133</v>
      </c>
      <c r="C215" s="260"/>
      <c r="D215" s="260"/>
    </row>
    <row r="216" spans="1:5" ht="30.75" customHeight="1">
      <c r="A216" s="262" t="s">
        <v>184</v>
      </c>
      <c r="B216" s="263"/>
      <c r="C216" s="68" t="s">
        <v>154</v>
      </c>
      <c r="D216" s="69" t="s">
        <v>155</v>
      </c>
    </row>
    <row r="217" spans="1:5" ht="30.75" customHeight="1" thickBot="1">
      <c r="A217" s="264"/>
      <c r="B217" s="265"/>
      <c r="C217" s="78">
        <f>D214</f>
        <v>0</v>
      </c>
      <c r="D217" s="71">
        <f>C217/30*100</f>
        <v>0</v>
      </c>
    </row>
    <row r="218" spans="1:5" ht="30.75" customHeight="1">
      <c r="A218" s="342"/>
      <c r="B218" s="343"/>
      <c r="C218" s="343"/>
      <c r="D218" s="344"/>
    </row>
    <row r="219" spans="1:5" ht="34.5" customHeight="1">
      <c r="A219" s="241" t="s">
        <v>181</v>
      </c>
      <c r="B219" s="242"/>
      <c r="C219" s="242"/>
      <c r="D219" s="345"/>
    </row>
    <row r="220" spans="1:5" ht="30.75" customHeight="1">
      <c r="A220" s="254" t="s">
        <v>413</v>
      </c>
      <c r="B220" s="255"/>
      <c r="C220" s="256"/>
      <c r="D220" s="57" t="s">
        <v>8</v>
      </c>
    </row>
    <row r="221" spans="1:5" ht="30.75" customHeight="1">
      <c r="A221" s="252" t="s">
        <v>187</v>
      </c>
      <c r="B221" s="253"/>
      <c r="C221" s="253"/>
      <c r="D221" s="58" t="s">
        <v>3</v>
      </c>
    </row>
    <row r="222" spans="1:5" ht="30.75" customHeight="1">
      <c r="A222" s="241" t="s">
        <v>62</v>
      </c>
      <c r="B222" s="242"/>
      <c r="C222" s="243"/>
      <c r="D222" s="176"/>
      <c r="E222" s="28">
        <v>3</v>
      </c>
    </row>
    <row r="223" spans="1:5" ht="30.75" customHeight="1">
      <c r="A223" s="241" t="s">
        <v>63</v>
      </c>
      <c r="B223" s="242"/>
      <c r="C223" s="243"/>
      <c r="D223" s="176"/>
      <c r="E223" s="28">
        <v>3</v>
      </c>
    </row>
    <row r="224" spans="1:5" ht="30.75" customHeight="1">
      <c r="A224" s="241" t="s">
        <v>64</v>
      </c>
      <c r="B224" s="242"/>
      <c r="C224" s="243"/>
      <c r="D224" s="176"/>
      <c r="E224" s="28">
        <v>3</v>
      </c>
    </row>
    <row r="225" spans="1:5" ht="30.75" customHeight="1">
      <c r="A225" s="254" t="s">
        <v>152</v>
      </c>
      <c r="B225" s="255"/>
      <c r="C225" s="256"/>
      <c r="D225" s="58" t="s">
        <v>3</v>
      </c>
    </row>
    <row r="226" spans="1:5" ht="30.75" customHeight="1">
      <c r="A226" s="241" t="s">
        <v>65</v>
      </c>
      <c r="B226" s="242"/>
      <c r="C226" s="243"/>
      <c r="D226" s="177"/>
      <c r="E226" s="28">
        <v>3</v>
      </c>
    </row>
    <row r="227" spans="1:5" ht="30.75" customHeight="1">
      <c r="A227" s="241" t="s">
        <v>66</v>
      </c>
      <c r="B227" s="242"/>
      <c r="C227" s="243"/>
      <c r="D227" s="177"/>
      <c r="E227" s="28">
        <v>3</v>
      </c>
    </row>
    <row r="228" spans="1:5" ht="30.75" customHeight="1">
      <c r="A228" s="241" t="s">
        <v>67</v>
      </c>
      <c r="B228" s="242"/>
      <c r="C228" s="243"/>
      <c r="D228" s="177"/>
      <c r="E228" s="28">
        <v>3</v>
      </c>
    </row>
    <row r="229" spans="1:5" ht="30.75" customHeight="1">
      <c r="A229" s="326" t="s">
        <v>387</v>
      </c>
      <c r="B229" s="327"/>
      <c r="C229" s="328"/>
      <c r="D229" s="58" t="s">
        <v>3</v>
      </c>
      <c r="E229" s="28"/>
    </row>
    <row r="230" spans="1:5" ht="30.75" customHeight="1">
      <c r="A230" s="241" t="s">
        <v>408</v>
      </c>
      <c r="B230" s="242"/>
      <c r="C230" s="243"/>
      <c r="D230" s="177"/>
      <c r="E230" s="28">
        <v>3</v>
      </c>
    </row>
    <row r="231" spans="1:5" ht="30.75" customHeight="1">
      <c r="A231" s="241" t="s">
        <v>409</v>
      </c>
      <c r="B231" s="242"/>
      <c r="C231" s="243"/>
      <c r="D231" s="177"/>
      <c r="E231" s="28">
        <v>3</v>
      </c>
    </row>
    <row r="232" spans="1:5" ht="30.75" customHeight="1">
      <c r="A232" s="241" t="s">
        <v>410</v>
      </c>
      <c r="B232" s="242"/>
      <c r="C232" s="243"/>
      <c r="D232" s="177"/>
      <c r="E232" s="28">
        <v>3</v>
      </c>
    </row>
    <row r="233" spans="1:5" ht="30.75" customHeight="1">
      <c r="A233" s="241" t="s">
        <v>411</v>
      </c>
      <c r="B233" s="242"/>
      <c r="C233" s="243"/>
      <c r="D233" s="177"/>
      <c r="E233" s="28">
        <v>3</v>
      </c>
    </row>
    <row r="234" spans="1:5" ht="30.75" customHeight="1">
      <c r="A234" s="241" t="s">
        <v>412</v>
      </c>
      <c r="B234" s="242"/>
      <c r="C234" s="243"/>
      <c r="D234" s="177"/>
      <c r="E234" s="28">
        <v>3</v>
      </c>
    </row>
    <row r="235" spans="1:5" ht="30.75" customHeight="1">
      <c r="A235" s="284" t="s">
        <v>185</v>
      </c>
      <c r="B235" s="284"/>
      <c r="C235" s="284"/>
      <c r="D235" s="66">
        <f>SUM(D222:D234)</f>
        <v>0</v>
      </c>
      <c r="E235" s="29">
        <f>SUM(E222:E234)</f>
        <v>33</v>
      </c>
    </row>
    <row r="236" spans="1:5" ht="80.25" customHeight="1" thickBot="1">
      <c r="A236" s="73" t="s">
        <v>107</v>
      </c>
      <c r="B236" s="260" t="s">
        <v>133</v>
      </c>
      <c r="C236" s="260"/>
      <c r="D236" s="260"/>
    </row>
    <row r="237" spans="1:5" ht="30.75" customHeight="1">
      <c r="A237" s="262" t="s">
        <v>186</v>
      </c>
      <c r="B237" s="263"/>
      <c r="C237" s="68" t="s">
        <v>154</v>
      </c>
      <c r="D237" s="69" t="s">
        <v>155</v>
      </c>
    </row>
    <row r="238" spans="1:5" ht="30.75" customHeight="1" thickBot="1">
      <c r="A238" s="264"/>
      <c r="B238" s="265"/>
      <c r="C238" s="79">
        <f>D235</f>
        <v>0</v>
      </c>
      <c r="D238" s="80">
        <f>C238/33*100</f>
        <v>0</v>
      </c>
    </row>
    <row r="239" spans="1:5" ht="30.75" customHeight="1">
      <c r="A239" s="339"/>
      <c r="B239" s="340"/>
      <c r="C239" s="340"/>
      <c r="D239" s="341"/>
    </row>
    <row r="240" spans="1:5" ht="30.75" customHeight="1">
      <c r="A240" s="244" t="s">
        <v>165</v>
      </c>
      <c r="B240" s="245"/>
      <c r="C240" s="245"/>
      <c r="D240" s="274"/>
    </row>
    <row r="241" spans="1:5" ht="30.75" customHeight="1">
      <c r="A241" s="252" t="s">
        <v>417</v>
      </c>
      <c r="B241" s="253"/>
      <c r="C241" s="253"/>
      <c r="D241" s="57" t="s">
        <v>8</v>
      </c>
    </row>
    <row r="242" spans="1:5" ht="30.75" customHeight="1">
      <c r="A242" s="252" t="s">
        <v>151</v>
      </c>
      <c r="B242" s="253"/>
      <c r="C242" s="253"/>
      <c r="D242" s="58" t="s">
        <v>3</v>
      </c>
    </row>
    <row r="243" spans="1:5" ht="30.75" customHeight="1">
      <c r="A243" s="241" t="s">
        <v>68</v>
      </c>
      <c r="B243" s="242"/>
      <c r="C243" s="243"/>
      <c r="D243" s="174"/>
      <c r="E243" s="28">
        <v>3</v>
      </c>
    </row>
    <row r="244" spans="1:5" ht="30.75" customHeight="1">
      <c r="A244" s="241" t="s">
        <v>69</v>
      </c>
      <c r="B244" s="242"/>
      <c r="C244" s="243"/>
      <c r="D244" s="174"/>
      <c r="E244" s="28">
        <v>3</v>
      </c>
    </row>
    <row r="245" spans="1:5" ht="30.75" customHeight="1">
      <c r="A245" s="241" t="s">
        <v>70</v>
      </c>
      <c r="B245" s="242"/>
      <c r="C245" s="243"/>
      <c r="D245" s="174"/>
      <c r="E245" s="28">
        <v>3</v>
      </c>
    </row>
    <row r="246" spans="1:5" ht="30.75" customHeight="1">
      <c r="A246" s="241" t="s">
        <v>71</v>
      </c>
      <c r="B246" s="242"/>
      <c r="C246" s="243"/>
      <c r="D246" s="174"/>
      <c r="E246" s="28">
        <v>3</v>
      </c>
    </row>
    <row r="247" spans="1:5" ht="30.75" customHeight="1">
      <c r="A247" s="241" t="s">
        <v>72</v>
      </c>
      <c r="B247" s="242"/>
      <c r="C247" s="243"/>
      <c r="D247" s="174"/>
      <c r="E247" s="28">
        <v>3</v>
      </c>
    </row>
    <row r="248" spans="1:5" ht="30.75" customHeight="1">
      <c r="A248" s="241" t="s">
        <v>73</v>
      </c>
      <c r="B248" s="242"/>
      <c r="C248" s="243"/>
      <c r="D248" s="174"/>
      <c r="E248" s="28">
        <v>3</v>
      </c>
    </row>
    <row r="249" spans="1:5" ht="30.75" customHeight="1">
      <c r="A249" s="241" t="s">
        <v>74</v>
      </c>
      <c r="B249" s="242"/>
      <c r="C249" s="243"/>
      <c r="D249" s="174"/>
      <c r="E249" s="28">
        <v>3</v>
      </c>
    </row>
    <row r="250" spans="1:5" ht="30.75" customHeight="1">
      <c r="A250" s="241" t="s">
        <v>75</v>
      </c>
      <c r="B250" s="242"/>
      <c r="C250" s="243"/>
      <c r="D250" s="174"/>
      <c r="E250" s="28">
        <v>3</v>
      </c>
    </row>
    <row r="251" spans="1:5" ht="30.75" customHeight="1">
      <c r="A251" s="241" t="s">
        <v>76</v>
      </c>
      <c r="B251" s="242"/>
      <c r="C251" s="243"/>
      <c r="D251" s="174"/>
      <c r="E251" s="28">
        <v>3</v>
      </c>
    </row>
    <row r="252" spans="1:5" ht="30.75" customHeight="1">
      <c r="A252" s="254" t="s">
        <v>152</v>
      </c>
      <c r="B252" s="255"/>
      <c r="C252" s="256"/>
      <c r="D252" s="58" t="s">
        <v>3</v>
      </c>
    </row>
    <row r="253" spans="1:5" ht="30.75" customHeight="1">
      <c r="A253" s="346" t="s">
        <v>530</v>
      </c>
      <c r="B253" s="347"/>
      <c r="C253" s="348"/>
      <c r="D253" s="2"/>
      <c r="E253" s="28">
        <v>3</v>
      </c>
    </row>
    <row r="254" spans="1:5" ht="30.75" customHeight="1">
      <c r="A254" s="241" t="s">
        <v>77</v>
      </c>
      <c r="B254" s="242"/>
      <c r="C254" s="243"/>
      <c r="D254" s="2"/>
      <c r="E254" s="28">
        <v>3</v>
      </c>
    </row>
    <row r="255" spans="1:5" ht="30.75" customHeight="1">
      <c r="A255" s="241" t="s">
        <v>78</v>
      </c>
      <c r="B255" s="242"/>
      <c r="C255" s="243"/>
      <c r="D255" s="2"/>
      <c r="E255" s="28">
        <v>3</v>
      </c>
    </row>
    <row r="256" spans="1:5" ht="30.75" customHeight="1">
      <c r="A256" s="241" t="s">
        <v>79</v>
      </c>
      <c r="B256" s="242"/>
      <c r="C256" s="243"/>
      <c r="D256" s="2"/>
      <c r="E256" s="28">
        <v>3</v>
      </c>
    </row>
    <row r="257" spans="1:5" ht="30.75" customHeight="1">
      <c r="A257" s="241" t="s">
        <v>80</v>
      </c>
      <c r="B257" s="242"/>
      <c r="C257" s="243"/>
      <c r="D257" s="2"/>
      <c r="E257" s="28">
        <v>3</v>
      </c>
    </row>
    <row r="258" spans="1:5" ht="30.75" customHeight="1">
      <c r="A258" s="241" t="s">
        <v>81</v>
      </c>
      <c r="B258" s="242"/>
      <c r="C258" s="243"/>
      <c r="D258" s="2"/>
      <c r="E258" s="28">
        <v>3</v>
      </c>
    </row>
    <row r="259" spans="1:5" ht="30.75" customHeight="1">
      <c r="A259" s="241" t="s">
        <v>82</v>
      </c>
      <c r="B259" s="242"/>
      <c r="C259" s="243"/>
      <c r="D259" s="2"/>
      <c r="E259" s="28">
        <v>3</v>
      </c>
    </row>
    <row r="260" spans="1:5" ht="30.75" customHeight="1">
      <c r="A260" s="241" t="s">
        <v>83</v>
      </c>
      <c r="B260" s="242"/>
      <c r="C260" s="243"/>
      <c r="D260" s="2"/>
      <c r="E260" s="28">
        <v>3</v>
      </c>
    </row>
    <row r="261" spans="1:5" ht="30.75" customHeight="1">
      <c r="A261" s="241" t="s">
        <v>84</v>
      </c>
      <c r="B261" s="242"/>
      <c r="C261" s="243"/>
      <c r="D261" s="2"/>
      <c r="E261" s="28">
        <v>3</v>
      </c>
    </row>
    <row r="262" spans="1:5" ht="30.75" customHeight="1">
      <c r="A262" s="326" t="s">
        <v>387</v>
      </c>
      <c r="B262" s="327"/>
      <c r="C262" s="328"/>
      <c r="D262" s="58" t="s">
        <v>3</v>
      </c>
      <c r="E262" s="28"/>
    </row>
    <row r="263" spans="1:5" ht="30.75" customHeight="1">
      <c r="A263" s="277" t="s">
        <v>414</v>
      </c>
      <c r="B263" s="278"/>
      <c r="C263" s="329"/>
      <c r="D263" s="2"/>
      <c r="E263" s="28">
        <v>3</v>
      </c>
    </row>
    <row r="264" spans="1:5" ht="30.75" customHeight="1">
      <c r="A264" s="277" t="s">
        <v>415</v>
      </c>
      <c r="B264" s="278"/>
      <c r="C264" s="329"/>
      <c r="D264" s="2"/>
      <c r="E264" s="28">
        <v>3</v>
      </c>
    </row>
    <row r="265" spans="1:5" ht="30.75" customHeight="1">
      <c r="A265" s="277" t="s">
        <v>416</v>
      </c>
      <c r="B265" s="278"/>
      <c r="C265" s="329"/>
      <c r="D265" s="2"/>
      <c r="E265" s="28">
        <v>3</v>
      </c>
    </row>
    <row r="266" spans="1:5" ht="30.75" customHeight="1">
      <c r="A266" s="284" t="s">
        <v>188</v>
      </c>
      <c r="B266" s="284"/>
      <c r="C266" s="284"/>
      <c r="D266" s="66">
        <f>SUM(D243:D265)</f>
        <v>0</v>
      </c>
      <c r="E266" s="29">
        <f>SUM(E243:E265)</f>
        <v>63</v>
      </c>
    </row>
    <row r="267" spans="1:5" ht="80.25" customHeight="1" thickBot="1">
      <c r="A267" s="67" t="s">
        <v>107</v>
      </c>
      <c r="B267" s="260" t="s">
        <v>133</v>
      </c>
      <c r="C267" s="260"/>
      <c r="D267" s="260"/>
    </row>
    <row r="268" spans="1:5" ht="30.75" customHeight="1">
      <c r="A268" s="262" t="s">
        <v>189</v>
      </c>
      <c r="B268" s="263"/>
      <c r="C268" s="68" t="s">
        <v>154</v>
      </c>
      <c r="D268" s="69" t="s">
        <v>155</v>
      </c>
    </row>
    <row r="269" spans="1:5" ht="30.75" customHeight="1" thickBot="1">
      <c r="A269" s="264"/>
      <c r="B269" s="265"/>
      <c r="C269" s="70">
        <f>D266</f>
        <v>0</v>
      </c>
      <c r="D269" s="71">
        <f>C269/63*100</f>
        <v>0</v>
      </c>
    </row>
    <row r="270" spans="1:5" ht="30.75" customHeight="1">
      <c r="A270" s="269"/>
      <c r="B270" s="270"/>
      <c r="C270" s="270"/>
      <c r="D270" s="271"/>
    </row>
    <row r="271" spans="1:5" ht="30.75" customHeight="1">
      <c r="A271" s="244" t="s">
        <v>182</v>
      </c>
      <c r="B271" s="245"/>
      <c r="C271" s="245"/>
      <c r="D271" s="274"/>
    </row>
    <row r="272" spans="1:5" ht="30.75" customHeight="1">
      <c r="A272" s="252" t="s">
        <v>420</v>
      </c>
      <c r="B272" s="253"/>
      <c r="C272" s="253"/>
      <c r="D272" s="57" t="s">
        <v>8</v>
      </c>
    </row>
    <row r="273" spans="1:5" ht="30.75" customHeight="1">
      <c r="A273" s="252" t="s">
        <v>166</v>
      </c>
      <c r="B273" s="253"/>
      <c r="C273" s="253"/>
      <c r="D273" s="58" t="s">
        <v>3</v>
      </c>
    </row>
    <row r="274" spans="1:5" ht="30.75" customHeight="1">
      <c r="A274" s="241" t="s">
        <v>85</v>
      </c>
      <c r="B274" s="242"/>
      <c r="C274" s="243"/>
      <c r="D274" s="174"/>
      <c r="E274" s="28">
        <v>3</v>
      </c>
    </row>
    <row r="275" spans="1:5" ht="30.75" customHeight="1">
      <c r="A275" s="241" t="s">
        <v>86</v>
      </c>
      <c r="B275" s="242"/>
      <c r="C275" s="243"/>
      <c r="D275" s="174"/>
      <c r="E275" s="28">
        <v>3</v>
      </c>
    </row>
    <row r="276" spans="1:5" ht="30.75" customHeight="1">
      <c r="A276" s="241" t="s">
        <v>87</v>
      </c>
      <c r="B276" s="242"/>
      <c r="C276" s="243"/>
      <c r="D276" s="174"/>
      <c r="E276" s="28">
        <v>3</v>
      </c>
    </row>
    <row r="277" spans="1:5" ht="30.75" customHeight="1">
      <c r="A277" s="241" t="s">
        <v>88</v>
      </c>
      <c r="B277" s="242"/>
      <c r="C277" s="243"/>
      <c r="D277" s="174"/>
      <c r="E277" s="28">
        <v>3</v>
      </c>
    </row>
    <row r="278" spans="1:5" ht="30.75" customHeight="1">
      <c r="A278" s="241" t="s">
        <v>89</v>
      </c>
      <c r="B278" s="242"/>
      <c r="C278" s="243"/>
      <c r="D278" s="174"/>
      <c r="E278" s="28">
        <v>3</v>
      </c>
    </row>
    <row r="279" spans="1:5" ht="30.75" customHeight="1">
      <c r="A279" s="241" t="s">
        <v>90</v>
      </c>
      <c r="B279" s="242"/>
      <c r="C279" s="243"/>
      <c r="D279" s="174"/>
      <c r="E279" s="28">
        <v>3</v>
      </c>
    </row>
    <row r="280" spans="1:5" ht="30.75" customHeight="1">
      <c r="A280" s="241" t="s">
        <v>91</v>
      </c>
      <c r="B280" s="242"/>
      <c r="C280" s="243"/>
      <c r="D280" s="174"/>
      <c r="E280" s="28">
        <v>3</v>
      </c>
    </row>
    <row r="281" spans="1:5" ht="30.75" customHeight="1">
      <c r="A281" s="241" t="s">
        <v>92</v>
      </c>
      <c r="B281" s="242"/>
      <c r="C281" s="243"/>
      <c r="D281" s="174"/>
      <c r="E281" s="28">
        <v>3</v>
      </c>
    </row>
    <row r="282" spans="1:5" ht="30.75" customHeight="1">
      <c r="A282" s="241" t="s">
        <v>93</v>
      </c>
      <c r="B282" s="242"/>
      <c r="C282" s="243"/>
      <c r="D282" s="174"/>
      <c r="E282" s="28">
        <v>3</v>
      </c>
    </row>
    <row r="283" spans="1:5" ht="30.75" customHeight="1">
      <c r="A283" s="241" t="s">
        <v>100</v>
      </c>
      <c r="B283" s="242"/>
      <c r="C283" s="243"/>
      <c r="D283" s="174"/>
      <c r="E283" s="28">
        <v>3</v>
      </c>
    </row>
    <row r="284" spans="1:5" ht="30.75" customHeight="1">
      <c r="A284" s="241" t="s">
        <v>101</v>
      </c>
      <c r="B284" s="242"/>
      <c r="C284" s="243"/>
      <c r="D284" s="174"/>
      <c r="E284" s="28">
        <v>3</v>
      </c>
    </row>
    <row r="285" spans="1:5" ht="30.75" customHeight="1">
      <c r="A285" s="241" t="s">
        <v>102</v>
      </c>
      <c r="B285" s="242"/>
      <c r="C285" s="243"/>
      <c r="D285" s="174"/>
      <c r="E285" s="28">
        <v>3</v>
      </c>
    </row>
    <row r="286" spans="1:5" ht="30.75" customHeight="1">
      <c r="A286" s="241" t="s">
        <v>103</v>
      </c>
      <c r="B286" s="242"/>
      <c r="C286" s="243"/>
      <c r="D286" s="174"/>
      <c r="E286" s="28">
        <v>3</v>
      </c>
    </row>
    <row r="287" spans="1:5" ht="30.75" customHeight="1">
      <c r="A287" s="254" t="s">
        <v>152</v>
      </c>
      <c r="B287" s="255"/>
      <c r="C287" s="256"/>
      <c r="D287" s="58" t="s">
        <v>3</v>
      </c>
    </row>
    <row r="288" spans="1:5" ht="30.75" customHeight="1">
      <c r="A288" s="241" t="s">
        <v>94</v>
      </c>
      <c r="B288" s="242"/>
      <c r="C288" s="243"/>
      <c r="D288" s="2"/>
      <c r="E288" s="28">
        <v>3</v>
      </c>
    </row>
    <row r="289" spans="1:5" ht="30.75" customHeight="1">
      <c r="A289" s="241" t="s">
        <v>95</v>
      </c>
      <c r="B289" s="242"/>
      <c r="C289" s="243"/>
      <c r="D289" s="2"/>
      <c r="E289" s="28">
        <v>3</v>
      </c>
    </row>
    <row r="290" spans="1:5" ht="30.75" customHeight="1">
      <c r="A290" s="241" t="s">
        <v>96</v>
      </c>
      <c r="B290" s="242"/>
      <c r="C290" s="243"/>
      <c r="D290" s="2"/>
      <c r="E290" s="28">
        <v>3</v>
      </c>
    </row>
    <row r="291" spans="1:5" ht="30.75" customHeight="1">
      <c r="A291" s="241" t="s">
        <v>97</v>
      </c>
      <c r="B291" s="242"/>
      <c r="C291" s="243"/>
      <c r="D291" s="2"/>
      <c r="E291" s="28">
        <v>3</v>
      </c>
    </row>
    <row r="292" spans="1:5" ht="30.75" customHeight="1">
      <c r="A292" s="241" t="s">
        <v>98</v>
      </c>
      <c r="B292" s="242"/>
      <c r="C292" s="243"/>
      <c r="D292" s="2"/>
      <c r="E292" s="28">
        <v>3</v>
      </c>
    </row>
    <row r="293" spans="1:5" ht="30.75" customHeight="1">
      <c r="A293" s="241" t="s">
        <v>99</v>
      </c>
      <c r="B293" s="242"/>
      <c r="C293" s="243"/>
      <c r="D293" s="2"/>
      <c r="E293" s="28">
        <v>3</v>
      </c>
    </row>
    <row r="294" spans="1:5" ht="30.75" customHeight="1">
      <c r="A294" s="326" t="s">
        <v>387</v>
      </c>
      <c r="B294" s="327"/>
      <c r="C294" s="328"/>
      <c r="D294" s="58" t="s">
        <v>3</v>
      </c>
      <c r="E294" s="28"/>
    </row>
    <row r="295" spans="1:5" ht="30.75" customHeight="1">
      <c r="A295" s="241" t="s">
        <v>418</v>
      </c>
      <c r="B295" s="242"/>
      <c r="C295" s="243"/>
      <c r="D295" s="2"/>
      <c r="E295" s="28">
        <v>3</v>
      </c>
    </row>
    <row r="296" spans="1:5" ht="30.75" customHeight="1">
      <c r="A296" s="241" t="s">
        <v>419</v>
      </c>
      <c r="B296" s="242"/>
      <c r="C296" s="243"/>
      <c r="D296" s="2"/>
      <c r="E296" s="28">
        <v>3</v>
      </c>
    </row>
    <row r="297" spans="1:5" ht="30.75" customHeight="1">
      <c r="A297" s="284" t="s">
        <v>190</v>
      </c>
      <c r="B297" s="284"/>
      <c r="C297" s="284"/>
      <c r="D297" s="66">
        <f>SUM(D274:D296)</f>
        <v>0</v>
      </c>
      <c r="E297" s="29">
        <f>SUM(E274:E296)</f>
        <v>63</v>
      </c>
    </row>
    <row r="298" spans="1:5" ht="80.25" customHeight="1" thickBot="1">
      <c r="A298" s="67" t="s">
        <v>107</v>
      </c>
      <c r="B298" s="260" t="s">
        <v>133</v>
      </c>
      <c r="C298" s="260"/>
      <c r="D298" s="260"/>
    </row>
    <row r="299" spans="1:5" ht="30.75" customHeight="1">
      <c r="A299" s="262" t="s">
        <v>191</v>
      </c>
      <c r="B299" s="263"/>
      <c r="C299" s="68" t="s">
        <v>154</v>
      </c>
      <c r="D299" s="69" t="s">
        <v>155</v>
      </c>
    </row>
    <row r="300" spans="1:5" ht="30.75" customHeight="1" thickBot="1">
      <c r="A300" s="264"/>
      <c r="B300" s="265"/>
      <c r="C300" s="79">
        <f>D297</f>
        <v>0</v>
      </c>
      <c r="D300" s="71">
        <f>C300/63*100</f>
        <v>0</v>
      </c>
    </row>
    <row r="301" spans="1:5" ht="30.75" customHeight="1" thickBot="1">
      <c r="A301" s="266"/>
      <c r="B301" s="267"/>
      <c r="C301" s="267"/>
      <c r="D301" s="268"/>
    </row>
    <row r="302" spans="1:5" ht="30.75" customHeight="1">
      <c r="A302" s="262" t="s">
        <v>192</v>
      </c>
      <c r="B302" s="263"/>
      <c r="C302" s="68" t="s">
        <v>178</v>
      </c>
      <c r="D302" s="74" t="s">
        <v>179</v>
      </c>
    </row>
    <row r="303" spans="1:5" ht="30.75" customHeight="1" thickBot="1">
      <c r="A303" s="264"/>
      <c r="B303" s="265"/>
      <c r="C303" s="81">
        <f>C217+C238+C269+C300</f>
        <v>0</v>
      </c>
      <c r="D303" s="76">
        <f>C303/189*100</f>
        <v>0</v>
      </c>
      <c r="E303" s="29">
        <f>E214+E235+E266+E297</f>
        <v>189</v>
      </c>
    </row>
    <row r="304" spans="1:5" ht="30.75" customHeight="1" thickBot="1">
      <c r="A304" s="266"/>
      <c r="B304" s="267"/>
      <c r="C304" s="267"/>
      <c r="D304" s="268"/>
    </row>
    <row r="305" spans="1:5" ht="30.75" customHeight="1">
      <c r="A305" s="276" t="s">
        <v>440</v>
      </c>
      <c r="B305" s="276"/>
      <c r="C305" s="276"/>
      <c r="D305" s="276"/>
    </row>
    <row r="306" spans="1:5" ht="67.5" customHeight="1">
      <c r="A306" s="277" t="s">
        <v>473</v>
      </c>
      <c r="B306" s="278"/>
      <c r="C306" s="278"/>
      <c r="D306" s="279"/>
    </row>
    <row r="307" spans="1:5" ht="30.75" customHeight="1">
      <c r="A307" s="254" t="s">
        <v>438</v>
      </c>
      <c r="B307" s="255"/>
      <c r="C307" s="256"/>
      <c r="D307" s="57" t="s">
        <v>8</v>
      </c>
    </row>
    <row r="308" spans="1:5" ht="30.75" customHeight="1">
      <c r="A308" s="254" t="s">
        <v>166</v>
      </c>
      <c r="B308" s="255"/>
      <c r="C308" s="256"/>
      <c r="D308" s="58" t="s">
        <v>3</v>
      </c>
    </row>
    <row r="309" spans="1:5" ht="30.75" customHeight="1">
      <c r="A309" s="241" t="s">
        <v>421</v>
      </c>
      <c r="B309" s="242"/>
      <c r="C309" s="243"/>
      <c r="D309" s="174"/>
      <c r="E309" s="28">
        <v>3</v>
      </c>
    </row>
    <row r="310" spans="1:5" ht="30.75" customHeight="1">
      <c r="A310" s="241" t="s">
        <v>422</v>
      </c>
      <c r="B310" s="242"/>
      <c r="C310" s="243"/>
      <c r="D310" s="174"/>
      <c r="E310" s="28">
        <v>3</v>
      </c>
    </row>
    <row r="311" spans="1:5" ht="30.75" customHeight="1">
      <c r="A311" s="241" t="s">
        <v>423</v>
      </c>
      <c r="B311" s="242"/>
      <c r="C311" s="243"/>
      <c r="D311" s="174"/>
      <c r="E311" s="28">
        <v>3</v>
      </c>
    </row>
    <row r="312" spans="1:5" ht="30.75" customHeight="1">
      <c r="A312" s="241" t="s">
        <v>424</v>
      </c>
      <c r="B312" s="242"/>
      <c r="C312" s="243"/>
      <c r="D312" s="174"/>
      <c r="E312" s="28">
        <v>3</v>
      </c>
    </row>
    <row r="313" spans="1:5" ht="30.75" customHeight="1">
      <c r="A313" s="241" t="s">
        <v>425</v>
      </c>
      <c r="B313" s="242"/>
      <c r="C313" s="243"/>
      <c r="D313" s="174"/>
      <c r="E313" s="28">
        <v>3</v>
      </c>
    </row>
    <row r="314" spans="1:5" ht="30.75" customHeight="1">
      <c r="A314" s="241" t="s">
        <v>426</v>
      </c>
      <c r="B314" s="242"/>
      <c r="C314" s="243"/>
      <c r="D314" s="174"/>
      <c r="E314" s="28">
        <v>3</v>
      </c>
    </row>
    <row r="315" spans="1:5" ht="30.75" customHeight="1">
      <c r="A315" s="241" t="s">
        <v>427</v>
      </c>
      <c r="B315" s="242"/>
      <c r="C315" s="243"/>
      <c r="D315" s="174"/>
      <c r="E315" s="28">
        <v>3</v>
      </c>
    </row>
    <row r="316" spans="1:5" ht="30.75" customHeight="1">
      <c r="A316" s="241" t="s">
        <v>428</v>
      </c>
      <c r="B316" s="242"/>
      <c r="C316" s="243"/>
      <c r="D316" s="174"/>
      <c r="E316" s="28">
        <v>3</v>
      </c>
    </row>
    <row r="317" spans="1:5" ht="30.75" customHeight="1">
      <c r="A317" s="241" t="s">
        <v>429</v>
      </c>
      <c r="B317" s="242"/>
      <c r="C317" s="243"/>
      <c r="D317" s="174"/>
      <c r="E317" s="28">
        <v>3</v>
      </c>
    </row>
    <row r="318" spans="1:5" ht="30.75" customHeight="1">
      <c r="A318" s="241" t="s">
        <v>430</v>
      </c>
      <c r="B318" s="242"/>
      <c r="C318" s="243"/>
      <c r="D318" s="174"/>
      <c r="E318" s="28">
        <v>3</v>
      </c>
    </row>
    <row r="319" spans="1:5" ht="30.75" customHeight="1">
      <c r="A319" s="241" t="s">
        <v>431</v>
      </c>
      <c r="B319" s="242"/>
      <c r="C319" s="243"/>
      <c r="D319" s="174"/>
      <c r="E319" s="28">
        <v>3</v>
      </c>
    </row>
    <row r="320" spans="1:5" ht="30.75" customHeight="1">
      <c r="A320" s="254" t="s">
        <v>152</v>
      </c>
      <c r="B320" s="255"/>
      <c r="C320" s="256"/>
      <c r="D320" s="58" t="s">
        <v>3</v>
      </c>
    </row>
    <row r="321" spans="1:1008" ht="30.75" customHeight="1">
      <c r="A321" s="241" t="s">
        <v>432</v>
      </c>
      <c r="B321" s="242"/>
      <c r="C321" s="243"/>
      <c r="D321" s="2"/>
      <c r="E321" s="28">
        <v>3</v>
      </c>
    </row>
    <row r="322" spans="1:1008" ht="30.75" customHeight="1">
      <c r="A322" s="241" t="s">
        <v>433</v>
      </c>
      <c r="B322" s="242"/>
      <c r="C322" s="243"/>
      <c r="D322" s="2"/>
      <c r="E322" s="28">
        <v>3</v>
      </c>
    </row>
    <row r="323" spans="1:1008" ht="30.75" customHeight="1">
      <c r="A323" s="254" t="s">
        <v>387</v>
      </c>
      <c r="B323" s="255"/>
      <c r="C323" s="256"/>
      <c r="D323" s="58" t="s">
        <v>3</v>
      </c>
      <c r="E323" s="28"/>
    </row>
    <row r="324" spans="1:1008" ht="30.75" customHeight="1">
      <c r="A324" s="241" t="s">
        <v>434</v>
      </c>
      <c r="B324" s="242"/>
      <c r="C324" s="243"/>
      <c r="D324" s="2"/>
      <c r="E324" s="28">
        <v>3</v>
      </c>
    </row>
    <row r="325" spans="1:1008" ht="30.75" customHeight="1">
      <c r="A325" s="241" t="s">
        <v>435</v>
      </c>
      <c r="B325" s="242"/>
      <c r="C325" s="243"/>
      <c r="D325" s="2"/>
      <c r="E325" s="28">
        <v>3</v>
      </c>
    </row>
    <row r="326" spans="1:1008" ht="30.75" customHeight="1">
      <c r="A326" s="241" t="s">
        <v>436</v>
      </c>
      <c r="B326" s="242"/>
      <c r="C326" s="243"/>
      <c r="D326" s="2"/>
      <c r="E326" s="28">
        <v>3</v>
      </c>
    </row>
    <row r="327" spans="1:1008" ht="30.75" customHeight="1">
      <c r="A327" s="241" t="s">
        <v>437</v>
      </c>
      <c r="B327" s="242"/>
      <c r="C327" s="243"/>
      <c r="D327" s="2"/>
      <c r="E327" s="28">
        <v>3</v>
      </c>
    </row>
    <row r="328" spans="1:1008" customFormat="1" ht="30.75" customHeight="1">
      <c r="A328" s="284" t="s">
        <v>193</v>
      </c>
      <c r="B328" s="284"/>
      <c r="C328" s="284"/>
      <c r="D328" s="66">
        <f>SUM(D309:D327)</f>
        <v>0</v>
      </c>
      <c r="E328" s="28">
        <f>SUM(E309:E327)</f>
        <v>51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82"/>
      <c r="DH328" s="82"/>
      <c r="DI328" s="82"/>
      <c r="DJ328" s="82"/>
      <c r="DK328" s="82"/>
      <c r="DL328" s="82"/>
      <c r="DM328" s="82"/>
      <c r="DN328" s="82"/>
      <c r="DO328" s="82"/>
      <c r="DP328" s="82"/>
      <c r="DQ328" s="82"/>
      <c r="DR328" s="82"/>
      <c r="DS328" s="82"/>
      <c r="DT328" s="82"/>
      <c r="DU328" s="82"/>
      <c r="DV328" s="82"/>
      <c r="DW328" s="82"/>
      <c r="DX328" s="82"/>
      <c r="DY328" s="82"/>
      <c r="DZ328" s="82"/>
      <c r="EA328" s="82"/>
      <c r="EB328" s="82"/>
      <c r="EC328" s="82"/>
      <c r="ED328" s="82"/>
      <c r="EE328" s="82"/>
      <c r="EF328" s="82"/>
      <c r="EG328" s="82"/>
      <c r="EH328" s="82"/>
      <c r="EI328" s="82"/>
      <c r="EJ328" s="82"/>
      <c r="EK328" s="82"/>
      <c r="EL328" s="82"/>
      <c r="EM328" s="82"/>
      <c r="EN328" s="82"/>
      <c r="EO328" s="82"/>
      <c r="EP328" s="82"/>
      <c r="EQ328" s="82"/>
      <c r="ER328" s="82"/>
      <c r="ES328" s="82"/>
      <c r="ET328" s="82"/>
      <c r="EU328" s="82"/>
      <c r="EV328" s="82"/>
      <c r="EW328" s="82"/>
      <c r="EX328" s="82"/>
      <c r="EY328" s="82"/>
      <c r="EZ328" s="82"/>
      <c r="FA328" s="82"/>
      <c r="FB328" s="82"/>
      <c r="FC328" s="82"/>
      <c r="FD328" s="82"/>
      <c r="FE328" s="82"/>
      <c r="FF328" s="82"/>
      <c r="FG328" s="82"/>
      <c r="FH328" s="82"/>
      <c r="FI328" s="82"/>
      <c r="FJ328" s="82"/>
      <c r="FK328" s="82"/>
      <c r="FL328" s="82"/>
      <c r="FM328" s="82"/>
      <c r="FN328" s="82"/>
      <c r="FO328" s="82"/>
      <c r="FP328" s="82"/>
      <c r="FQ328" s="82"/>
      <c r="FR328" s="82"/>
      <c r="FS328" s="82"/>
      <c r="FT328" s="82"/>
      <c r="FU328" s="82"/>
      <c r="FV328" s="82"/>
      <c r="FW328" s="82"/>
      <c r="FX328" s="82"/>
      <c r="FY328" s="82"/>
      <c r="FZ328" s="82"/>
      <c r="GA328" s="82"/>
      <c r="GB328" s="82"/>
      <c r="GC328" s="82"/>
      <c r="GD328" s="82"/>
      <c r="GE328" s="82"/>
      <c r="GF328" s="82"/>
      <c r="GG328" s="82"/>
      <c r="GH328" s="82"/>
      <c r="GI328" s="82"/>
      <c r="GJ328" s="82"/>
      <c r="GK328" s="82"/>
      <c r="GL328" s="82"/>
      <c r="GM328" s="82"/>
      <c r="GN328" s="82"/>
      <c r="GO328" s="82"/>
      <c r="GP328" s="82"/>
      <c r="GQ328" s="82"/>
      <c r="GR328" s="82"/>
      <c r="GS328" s="82"/>
      <c r="GT328" s="82"/>
      <c r="GU328" s="82"/>
      <c r="GV328" s="82"/>
      <c r="GW328" s="82"/>
      <c r="GX328" s="82"/>
      <c r="GY328" s="82"/>
      <c r="GZ328" s="82"/>
      <c r="HA328" s="82"/>
      <c r="HB328" s="82"/>
      <c r="HC328" s="82"/>
      <c r="HD328" s="82"/>
      <c r="HE328" s="82"/>
      <c r="HF328" s="82"/>
      <c r="HG328" s="82"/>
      <c r="HH328" s="82"/>
      <c r="HI328" s="82"/>
      <c r="HJ328" s="82"/>
      <c r="HK328" s="82"/>
      <c r="HL328" s="82"/>
      <c r="HM328" s="82"/>
      <c r="HN328" s="82"/>
      <c r="HO328" s="82"/>
      <c r="HP328" s="82"/>
      <c r="HQ328" s="82"/>
      <c r="HR328" s="82"/>
      <c r="HS328" s="82"/>
      <c r="HT328" s="82"/>
      <c r="HU328" s="82"/>
      <c r="HV328" s="82"/>
      <c r="HW328" s="82"/>
      <c r="HX328" s="82"/>
      <c r="HY328" s="82"/>
      <c r="HZ328" s="82"/>
      <c r="IA328" s="82"/>
      <c r="IB328" s="82"/>
      <c r="IC328" s="82"/>
      <c r="ID328" s="82"/>
      <c r="IE328" s="82"/>
      <c r="IF328" s="82"/>
      <c r="IG328" s="82"/>
      <c r="IH328" s="82"/>
      <c r="II328" s="82"/>
      <c r="IJ328" s="82"/>
      <c r="IK328" s="82"/>
      <c r="IL328" s="82"/>
      <c r="IM328" s="82"/>
      <c r="IN328" s="82"/>
      <c r="IO328" s="82"/>
      <c r="IP328" s="82"/>
      <c r="IQ328" s="82"/>
      <c r="IR328" s="82"/>
      <c r="IS328" s="82"/>
      <c r="IT328" s="82"/>
      <c r="IU328" s="82"/>
      <c r="IV328" s="82"/>
      <c r="IW328" s="82"/>
      <c r="IX328" s="82"/>
      <c r="IY328" s="82"/>
      <c r="IZ328" s="82"/>
      <c r="JA328" s="82"/>
      <c r="JB328" s="82"/>
      <c r="JC328" s="82"/>
      <c r="JD328" s="82"/>
      <c r="JE328" s="82"/>
      <c r="JF328" s="82"/>
      <c r="JG328" s="82"/>
      <c r="JH328" s="82"/>
      <c r="JI328" s="82"/>
      <c r="JJ328" s="82"/>
      <c r="JK328" s="82"/>
      <c r="JL328" s="82"/>
      <c r="JM328" s="82"/>
      <c r="JN328" s="82"/>
      <c r="JO328" s="82"/>
      <c r="JP328" s="82"/>
      <c r="JQ328" s="82"/>
      <c r="JR328" s="82"/>
      <c r="JS328" s="82"/>
      <c r="JT328" s="82"/>
      <c r="JU328" s="82"/>
      <c r="JV328" s="82"/>
      <c r="JW328" s="82"/>
      <c r="JX328" s="82"/>
      <c r="JY328" s="82"/>
      <c r="JZ328" s="82"/>
      <c r="KA328" s="82"/>
      <c r="KB328" s="82"/>
      <c r="KC328" s="82"/>
      <c r="KD328" s="82"/>
      <c r="KE328" s="82"/>
      <c r="KF328" s="82"/>
      <c r="KG328" s="82"/>
      <c r="KH328" s="82"/>
      <c r="KI328" s="82"/>
      <c r="KJ328" s="82"/>
      <c r="KK328" s="82"/>
      <c r="KL328" s="82"/>
      <c r="KM328" s="82"/>
      <c r="KN328" s="82"/>
      <c r="KO328" s="82"/>
      <c r="KP328" s="82"/>
      <c r="KQ328" s="82"/>
      <c r="KR328" s="82"/>
      <c r="KS328" s="82"/>
      <c r="KT328" s="82"/>
      <c r="KU328" s="82"/>
      <c r="KV328" s="82"/>
      <c r="KW328" s="82"/>
      <c r="KX328" s="82"/>
      <c r="KY328" s="82"/>
      <c r="KZ328" s="82"/>
      <c r="LA328" s="82"/>
      <c r="LB328" s="82"/>
      <c r="LC328" s="82"/>
      <c r="LD328" s="82"/>
      <c r="LE328" s="82"/>
      <c r="LF328" s="82"/>
      <c r="LG328" s="82"/>
      <c r="LH328" s="82"/>
      <c r="LI328" s="82"/>
      <c r="LJ328" s="82"/>
      <c r="LK328" s="82"/>
      <c r="LL328" s="82"/>
      <c r="LM328" s="82"/>
      <c r="LN328" s="82"/>
      <c r="LO328" s="82"/>
      <c r="LP328" s="82"/>
      <c r="LQ328" s="82"/>
      <c r="LR328" s="82"/>
      <c r="LS328" s="82"/>
      <c r="LT328" s="82"/>
      <c r="LU328" s="82"/>
      <c r="LV328" s="82"/>
      <c r="LW328" s="82"/>
      <c r="LX328" s="82"/>
      <c r="LY328" s="82"/>
      <c r="LZ328" s="82"/>
      <c r="MA328" s="82"/>
      <c r="MB328" s="82"/>
      <c r="MC328" s="82"/>
      <c r="MD328" s="82"/>
      <c r="ME328" s="82"/>
      <c r="MF328" s="82"/>
      <c r="MG328" s="82"/>
      <c r="MH328" s="82"/>
      <c r="MI328" s="82"/>
      <c r="MJ328" s="82"/>
      <c r="MK328" s="82"/>
      <c r="ML328" s="82"/>
      <c r="MM328" s="82"/>
      <c r="MN328" s="82"/>
      <c r="MO328" s="82"/>
      <c r="MP328" s="82"/>
      <c r="MQ328" s="82"/>
      <c r="MR328" s="82"/>
      <c r="MS328" s="82"/>
      <c r="MT328" s="82"/>
      <c r="MU328" s="82"/>
      <c r="MV328" s="82"/>
      <c r="MW328" s="82"/>
      <c r="MX328" s="82"/>
      <c r="MY328" s="82"/>
      <c r="MZ328" s="82"/>
      <c r="NA328" s="82"/>
      <c r="NB328" s="82"/>
      <c r="NC328" s="82"/>
      <c r="ND328" s="82"/>
      <c r="NE328" s="82"/>
      <c r="NF328" s="82"/>
      <c r="NG328" s="82"/>
      <c r="NH328" s="82"/>
      <c r="NI328" s="82"/>
      <c r="NJ328" s="82"/>
      <c r="NK328" s="82"/>
      <c r="NL328" s="82"/>
      <c r="NM328" s="82"/>
      <c r="NN328" s="82"/>
      <c r="NO328" s="82"/>
      <c r="NP328" s="82"/>
      <c r="NQ328" s="82"/>
      <c r="NR328" s="82"/>
      <c r="NS328" s="82"/>
      <c r="NT328" s="82"/>
      <c r="NU328" s="82"/>
      <c r="NV328" s="82"/>
      <c r="NW328" s="82"/>
      <c r="NX328" s="82"/>
      <c r="NY328" s="82"/>
      <c r="NZ328" s="82"/>
      <c r="OA328" s="82"/>
      <c r="OB328" s="82"/>
      <c r="OC328" s="82"/>
      <c r="OD328" s="82"/>
      <c r="OE328" s="82"/>
      <c r="OF328" s="82"/>
      <c r="OG328" s="82"/>
      <c r="OH328" s="82"/>
      <c r="OI328" s="82"/>
      <c r="OJ328" s="82"/>
      <c r="OK328" s="82"/>
      <c r="OL328" s="82"/>
      <c r="OM328" s="82"/>
      <c r="ON328" s="82"/>
      <c r="OO328" s="82"/>
      <c r="OP328" s="82"/>
      <c r="OQ328" s="82"/>
      <c r="OR328" s="82"/>
      <c r="OS328" s="82"/>
      <c r="OT328" s="82"/>
      <c r="OU328" s="82"/>
      <c r="OV328" s="82"/>
      <c r="OW328" s="82"/>
      <c r="OX328" s="82"/>
      <c r="OY328" s="82"/>
      <c r="OZ328" s="82"/>
      <c r="PA328" s="82"/>
      <c r="PB328" s="82"/>
      <c r="PC328" s="82"/>
      <c r="PD328" s="82"/>
      <c r="PE328" s="82"/>
      <c r="PF328" s="82"/>
      <c r="PG328" s="82"/>
      <c r="PH328" s="82"/>
      <c r="PI328" s="82"/>
      <c r="PJ328" s="82"/>
      <c r="PK328" s="82"/>
      <c r="PL328" s="82"/>
      <c r="PM328" s="82"/>
      <c r="PN328" s="82"/>
      <c r="PO328" s="82"/>
      <c r="PP328" s="82"/>
      <c r="PQ328" s="82"/>
      <c r="PR328" s="82"/>
      <c r="PS328" s="82"/>
      <c r="PT328" s="82"/>
      <c r="PU328" s="82"/>
      <c r="PV328" s="82"/>
      <c r="PW328" s="82"/>
      <c r="PX328" s="82"/>
      <c r="PY328" s="82"/>
      <c r="PZ328" s="82"/>
      <c r="QA328" s="82"/>
      <c r="QB328" s="82"/>
      <c r="QC328" s="82"/>
      <c r="QD328" s="82"/>
      <c r="QE328" s="82"/>
      <c r="QF328" s="82"/>
      <c r="QG328" s="82"/>
      <c r="QH328" s="82"/>
      <c r="QI328" s="82"/>
      <c r="QJ328" s="82"/>
      <c r="QK328" s="82"/>
      <c r="QL328" s="82"/>
      <c r="QM328" s="82"/>
      <c r="QN328" s="82"/>
      <c r="QO328" s="82"/>
      <c r="QP328" s="82"/>
      <c r="QQ328" s="82"/>
      <c r="QR328" s="82"/>
      <c r="QS328" s="82"/>
      <c r="QT328" s="82"/>
      <c r="QU328" s="82"/>
      <c r="QV328" s="82"/>
      <c r="QW328" s="82"/>
      <c r="QX328" s="82"/>
      <c r="QY328" s="82"/>
      <c r="QZ328" s="82"/>
      <c r="RA328" s="82"/>
      <c r="RB328" s="82"/>
      <c r="RC328" s="82"/>
      <c r="RD328" s="82"/>
      <c r="RE328" s="82"/>
      <c r="RF328" s="82"/>
      <c r="RG328" s="82"/>
      <c r="RH328" s="82"/>
      <c r="RI328" s="82"/>
      <c r="RJ328" s="82"/>
      <c r="RK328" s="82"/>
      <c r="RL328" s="82"/>
      <c r="RM328" s="82"/>
      <c r="RN328" s="82"/>
      <c r="RO328" s="82"/>
      <c r="RP328" s="82"/>
      <c r="RQ328" s="82"/>
      <c r="RR328" s="82"/>
      <c r="RS328" s="82"/>
      <c r="RT328" s="82"/>
      <c r="RU328" s="82"/>
      <c r="RV328" s="82"/>
      <c r="RW328" s="82"/>
      <c r="RX328" s="82"/>
      <c r="RY328" s="82"/>
      <c r="RZ328" s="82"/>
      <c r="SA328" s="82"/>
      <c r="SB328" s="82"/>
      <c r="SC328" s="82"/>
      <c r="SD328" s="82"/>
      <c r="SE328" s="82"/>
      <c r="SF328" s="82"/>
      <c r="SG328" s="82"/>
      <c r="SH328" s="82"/>
      <c r="SI328" s="82"/>
      <c r="SJ328" s="82"/>
      <c r="SK328" s="82"/>
      <c r="SL328" s="82"/>
      <c r="SM328" s="82"/>
      <c r="SN328" s="82"/>
      <c r="SO328" s="82"/>
      <c r="SP328" s="82"/>
      <c r="SQ328" s="82"/>
      <c r="SR328" s="82"/>
      <c r="SS328" s="82"/>
      <c r="ST328" s="82"/>
      <c r="SU328" s="82"/>
      <c r="SV328" s="82"/>
      <c r="SW328" s="82"/>
      <c r="SX328" s="82"/>
      <c r="SY328" s="82"/>
      <c r="SZ328" s="82"/>
      <c r="TA328" s="82"/>
      <c r="TB328" s="82"/>
      <c r="TC328" s="82"/>
      <c r="TD328" s="82"/>
      <c r="TE328" s="82"/>
      <c r="TF328" s="82"/>
      <c r="TG328" s="82"/>
      <c r="TH328" s="82"/>
      <c r="TI328" s="82"/>
      <c r="TJ328" s="82"/>
      <c r="TK328" s="82"/>
      <c r="TL328" s="82"/>
      <c r="TM328" s="82"/>
      <c r="TN328" s="82"/>
      <c r="TO328" s="82"/>
      <c r="TP328" s="82"/>
      <c r="TQ328" s="82"/>
      <c r="TR328" s="82"/>
      <c r="TS328" s="82"/>
      <c r="TT328" s="82"/>
      <c r="TU328" s="82"/>
      <c r="TV328" s="82"/>
      <c r="TW328" s="82"/>
      <c r="TX328" s="82"/>
      <c r="TY328" s="82"/>
      <c r="TZ328" s="82"/>
      <c r="UA328" s="82"/>
      <c r="UB328" s="82"/>
      <c r="UC328" s="82"/>
      <c r="UD328" s="82"/>
      <c r="UE328" s="82"/>
      <c r="UF328" s="82"/>
      <c r="UG328" s="82"/>
      <c r="UH328" s="82"/>
      <c r="UI328" s="82"/>
      <c r="UJ328" s="82"/>
      <c r="UK328" s="82"/>
      <c r="UL328" s="82"/>
      <c r="UM328" s="82"/>
      <c r="UN328" s="82"/>
      <c r="UO328" s="82"/>
      <c r="UP328" s="82"/>
      <c r="UQ328" s="82"/>
      <c r="UR328" s="82"/>
      <c r="US328" s="82"/>
      <c r="UT328" s="82"/>
      <c r="UU328" s="82"/>
      <c r="UV328" s="82"/>
      <c r="UW328" s="82"/>
      <c r="UX328" s="82"/>
      <c r="UY328" s="82"/>
      <c r="UZ328" s="82"/>
      <c r="VA328" s="82"/>
      <c r="VB328" s="82"/>
      <c r="VC328" s="82"/>
      <c r="VD328" s="82"/>
      <c r="VE328" s="82"/>
      <c r="VF328" s="82"/>
      <c r="VG328" s="82"/>
      <c r="VH328" s="82"/>
      <c r="VI328" s="82"/>
      <c r="VJ328" s="82"/>
      <c r="VK328" s="82"/>
      <c r="VL328" s="82"/>
      <c r="VM328" s="82"/>
      <c r="VN328" s="82"/>
      <c r="VO328" s="82"/>
      <c r="VP328" s="82"/>
      <c r="VQ328" s="82"/>
      <c r="VR328" s="82"/>
      <c r="VS328" s="82"/>
      <c r="VT328" s="82"/>
      <c r="VU328" s="82"/>
      <c r="VV328" s="82"/>
      <c r="VW328" s="82"/>
      <c r="VX328" s="82"/>
      <c r="VY328" s="82"/>
      <c r="VZ328" s="82"/>
      <c r="WA328" s="82"/>
      <c r="WB328" s="82"/>
      <c r="WC328" s="82"/>
      <c r="WD328" s="82"/>
      <c r="WE328" s="82"/>
      <c r="WF328" s="82"/>
      <c r="WG328" s="82"/>
      <c r="WH328" s="82"/>
      <c r="WI328" s="82"/>
      <c r="WJ328" s="82"/>
      <c r="WK328" s="82"/>
      <c r="WL328" s="82"/>
      <c r="WM328" s="82"/>
      <c r="WN328" s="82"/>
      <c r="WO328" s="82"/>
      <c r="WP328" s="82"/>
      <c r="WQ328" s="82"/>
      <c r="WR328" s="82"/>
      <c r="WS328" s="82"/>
      <c r="WT328" s="82"/>
      <c r="WU328" s="82"/>
      <c r="WV328" s="82"/>
      <c r="WW328" s="82"/>
      <c r="WX328" s="82"/>
      <c r="WY328" s="82"/>
      <c r="WZ328" s="82"/>
      <c r="XA328" s="82"/>
      <c r="XB328" s="82"/>
      <c r="XC328" s="82"/>
      <c r="XD328" s="82"/>
      <c r="XE328" s="82"/>
      <c r="XF328" s="82"/>
      <c r="XG328" s="82"/>
      <c r="XH328" s="82"/>
      <c r="XI328" s="82"/>
      <c r="XJ328" s="82"/>
      <c r="XK328" s="82"/>
      <c r="XL328" s="82"/>
      <c r="XM328" s="82"/>
      <c r="XN328" s="82"/>
      <c r="XO328" s="82"/>
      <c r="XP328" s="82"/>
      <c r="XQ328" s="82"/>
      <c r="XR328" s="82"/>
      <c r="XS328" s="82"/>
      <c r="XT328" s="82"/>
      <c r="XU328" s="82"/>
      <c r="XV328" s="82"/>
      <c r="XW328" s="82"/>
      <c r="XX328" s="82"/>
      <c r="XY328" s="82"/>
      <c r="XZ328" s="82"/>
      <c r="YA328" s="82"/>
      <c r="YB328" s="82"/>
      <c r="YC328" s="82"/>
      <c r="YD328" s="82"/>
      <c r="YE328" s="82"/>
      <c r="YF328" s="82"/>
      <c r="YG328" s="82"/>
      <c r="YH328" s="82"/>
      <c r="YI328" s="82"/>
      <c r="YJ328" s="82"/>
      <c r="YK328" s="82"/>
      <c r="YL328" s="82"/>
      <c r="YM328" s="82"/>
      <c r="YN328" s="82"/>
      <c r="YO328" s="82"/>
      <c r="YP328" s="82"/>
      <c r="YQ328" s="82"/>
      <c r="YR328" s="82"/>
      <c r="YS328" s="82"/>
      <c r="YT328" s="82"/>
      <c r="YU328" s="82"/>
      <c r="YV328" s="82"/>
      <c r="YW328" s="82"/>
      <c r="YX328" s="82"/>
      <c r="YY328" s="82"/>
      <c r="YZ328" s="82"/>
      <c r="ZA328" s="82"/>
      <c r="ZB328" s="82"/>
      <c r="ZC328" s="82"/>
      <c r="ZD328" s="82"/>
      <c r="ZE328" s="82"/>
      <c r="ZF328" s="82"/>
      <c r="ZG328" s="82"/>
      <c r="ZH328" s="82"/>
      <c r="ZI328" s="82"/>
      <c r="ZJ328" s="82"/>
      <c r="ZK328" s="82"/>
      <c r="ZL328" s="82"/>
      <c r="ZM328" s="82"/>
      <c r="ZN328" s="82"/>
      <c r="ZO328" s="82"/>
      <c r="ZP328" s="82"/>
      <c r="ZQ328" s="82"/>
      <c r="ZR328" s="82"/>
      <c r="ZS328" s="82"/>
      <c r="ZT328" s="82"/>
      <c r="ZU328" s="82"/>
      <c r="ZV328" s="82"/>
      <c r="ZW328" s="82"/>
      <c r="ZX328" s="82"/>
      <c r="ZY328" s="82"/>
      <c r="ZZ328" s="82"/>
      <c r="AAA328" s="82"/>
      <c r="AAB328" s="82"/>
      <c r="AAC328" s="82"/>
      <c r="AAD328" s="82"/>
      <c r="AAE328" s="82"/>
      <c r="AAF328" s="82"/>
      <c r="AAG328" s="82"/>
      <c r="AAH328" s="82"/>
      <c r="AAI328" s="82"/>
      <c r="AAJ328" s="82"/>
      <c r="AAK328" s="82"/>
      <c r="AAL328" s="82"/>
      <c r="AAM328" s="82"/>
      <c r="AAN328" s="82"/>
      <c r="AAO328" s="82"/>
      <c r="AAP328" s="82"/>
      <c r="AAQ328" s="82"/>
      <c r="AAR328" s="82"/>
      <c r="AAS328" s="82"/>
      <c r="AAT328" s="82"/>
      <c r="AAU328" s="82"/>
      <c r="AAV328" s="82"/>
      <c r="AAW328" s="82"/>
      <c r="AAX328" s="82"/>
      <c r="AAY328" s="82"/>
      <c r="AAZ328" s="82"/>
      <c r="ABA328" s="82"/>
      <c r="ABB328" s="82"/>
      <c r="ABC328" s="82"/>
      <c r="ABD328" s="82"/>
      <c r="ABE328" s="82"/>
      <c r="ABF328" s="82"/>
      <c r="ABG328" s="82"/>
      <c r="ABH328" s="82"/>
      <c r="ABI328" s="82"/>
      <c r="ABJ328" s="82"/>
      <c r="ABK328" s="82"/>
      <c r="ABL328" s="82"/>
      <c r="ABM328" s="82"/>
      <c r="ABN328" s="82"/>
      <c r="ABO328" s="82"/>
      <c r="ABP328" s="82"/>
      <c r="ABQ328" s="82"/>
      <c r="ABR328" s="82"/>
      <c r="ABS328" s="82"/>
      <c r="ABT328" s="82"/>
      <c r="ABU328" s="82"/>
      <c r="ABV328" s="82"/>
      <c r="ABW328" s="82"/>
      <c r="ABX328" s="82"/>
      <c r="ABY328" s="82"/>
      <c r="ABZ328" s="82"/>
      <c r="ACA328" s="82"/>
      <c r="ACB328" s="82"/>
      <c r="ACC328" s="82"/>
      <c r="ACD328" s="82"/>
      <c r="ACE328" s="82"/>
      <c r="ACF328" s="82"/>
      <c r="ACG328" s="82"/>
      <c r="ACH328" s="82"/>
      <c r="ACI328" s="82"/>
      <c r="ACJ328" s="82"/>
      <c r="ACK328" s="82"/>
      <c r="ACL328" s="82"/>
      <c r="ACM328" s="82"/>
      <c r="ACN328" s="82"/>
      <c r="ACO328" s="82"/>
      <c r="ACP328" s="82"/>
      <c r="ACQ328" s="82"/>
      <c r="ACR328" s="82"/>
      <c r="ACS328" s="82"/>
      <c r="ACT328" s="82"/>
      <c r="ACU328" s="82"/>
      <c r="ACV328" s="82"/>
      <c r="ACW328" s="82"/>
      <c r="ACX328" s="82"/>
      <c r="ACY328" s="82"/>
      <c r="ACZ328" s="82"/>
      <c r="ADA328" s="82"/>
      <c r="ADB328" s="82"/>
      <c r="ADC328" s="82"/>
      <c r="ADD328" s="82"/>
      <c r="ADE328" s="82"/>
      <c r="ADF328" s="82"/>
      <c r="ADG328" s="82"/>
      <c r="ADH328" s="82"/>
      <c r="ADI328" s="82"/>
      <c r="ADJ328" s="82"/>
      <c r="ADK328" s="82"/>
      <c r="ADL328" s="82"/>
      <c r="ADM328" s="82"/>
      <c r="ADN328" s="82"/>
      <c r="ADO328" s="82"/>
      <c r="ADP328" s="82"/>
      <c r="ADQ328" s="82"/>
      <c r="ADR328" s="82"/>
      <c r="ADS328" s="82"/>
      <c r="ADT328" s="82"/>
      <c r="ADU328" s="82"/>
      <c r="ADV328" s="82"/>
      <c r="ADW328" s="82"/>
      <c r="ADX328" s="82"/>
      <c r="ADY328" s="82"/>
      <c r="ADZ328" s="82"/>
      <c r="AEA328" s="82"/>
      <c r="AEB328" s="82"/>
      <c r="AEC328" s="82"/>
      <c r="AED328" s="82"/>
      <c r="AEE328" s="82"/>
      <c r="AEF328" s="82"/>
      <c r="AEG328" s="82"/>
      <c r="AEH328" s="82"/>
      <c r="AEI328" s="82"/>
      <c r="AEJ328" s="82"/>
      <c r="AEK328" s="82"/>
      <c r="AEL328" s="82"/>
      <c r="AEM328" s="82"/>
      <c r="AEN328" s="82"/>
      <c r="AEO328" s="82"/>
      <c r="AEP328" s="82"/>
      <c r="AEQ328" s="82"/>
      <c r="AER328" s="82"/>
      <c r="AES328" s="82"/>
      <c r="AET328" s="82"/>
      <c r="AEU328" s="82"/>
      <c r="AEV328" s="82"/>
      <c r="AEW328" s="82"/>
      <c r="AEX328" s="82"/>
      <c r="AEY328" s="82"/>
      <c r="AEZ328" s="82"/>
      <c r="AFA328" s="82"/>
      <c r="AFB328" s="82"/>
      <c r="AFC328" s="82"/>
      <c r="AFD328" s="82"/>
      <c r="AFE328" s="82"/>
      <c r="AFF328" s="82"/>
      <c r="AFG328" s="82"/>
      <c r="AFH328" s="82"/>
      <c r="AFI328" s="82"/>
      <c r="AFJ328" s="82"/>
      <c r="AFK328" s="82"/>
      <c r="AFL328" s="82"/>
      <c r="AFM328" s="82"/>
      <c r="AFN328" s="82"/>
      <c r="AFO328" s="82"/>
      <c r="AFP328" s="82"/>
      <c r="AFQ328" s="82"/>
      <c r="AFR328" s="82"/>
      <c r="AFS328" s="82"/>
      <c r="AFT328" s="82"/>
      <c r="AFU328" s="82"/>
      <c r="AFV328" s="82"/>
      <c r="AFW328" s="82"/>
      <c r="AFX328" s="82"/>
      <c r="AFY328" s="82"/>
      <c r="AFZ328" s="82"/>
      <c r="AGA328" s="82"/>
      <c r="AGB328" s="82"/>
      <c r="AGC328" s="82"/>
      <c r="AGD328" s="82"/>
      <c r="AGE328" s="82"/>
      <c r="AGF328" s="82"/>
      <c r="AGG328" s="82"/>
      <c r="AGH328" s="82"/>
      <c r="AGI328" s="82"/>
      <c r="AGJ328" s="82"/>
      <c r="AGK328" s="82"/>
      <c r="AGL328" s="82"/>
      <c r="AGM328" s="82"/>
      <c r="AGN328" s="82"/>
      <c r="AGO328" s="82"/>
      <c r="AGP328" s="82"/>
      <c r="AGQ328" s="82"/>
      <c r="AGR328" s="82"/>
      <c r="AGS328" s="82"/>
      <c r="AGT328" s="82"/>
      <c r="AGU328" s="82"/>
      <c r="AGV328" s="82"/>
      <c r="AGW328" s="82"/>
      <c r="AGX328" s="82"/>
      <c r="AGY328" s="82"/>
      <c r="AGZ328" s="82"/>
      <c r="AHA328" s="82"/>
      <c r="AHB328" s="82"/>
      <c r="AHC328" s="82"/>
      <c r="AHD328" s="82"/>
      <c r="AHE328" s="82"/>
      <c r="AHF328" s="82"/>
      <c r="AHG328" s="82"/>
      <c r="AHH328" s="82"/>
      <c r="AHI328" s="82"/>
      <c r="AHJ328" s="82"/>
      <c r="AHK328" s="82"/>
      <c r="AHL328" s="82"/>
      <c r="AHM328" s="82"/>
      <c r="AHN328" s="82"/>
      <c r="AHO328" s="82"/>
      <c r="AHP328" s="82"/>
      <c r="AHQ328" s="82"/>
      <c r="AHR328" s="82"/>
      <c r="AHS328" s="82"/>
      <c r="AHT328" s="82"/>
      <c r="AHU328" s="82"/>
      <c r="AHV328" s="82"/>
      <c r="AHW328" s="82"/>
      <c r="AHX328" s="82"/>
      <c r="AHY328" s="82"/>
      <c r="AHZ328" s="82"/>
      <c r="AIA328" s="82"/>
      <c r="AIB328" s="82"/>
      <c r="AIC328" s="82"/>
      <c r="AID328" s="82"/>
      <c r="AIE328" s="82"/>
      <c r="AIF328" s="82"/>
      <c r="AIG328" s="82"/>
      <c r="AIH328" s="82"/>
      <c r="AII328" s="82"/>
      <c r="AIJ328" s="82"/>
      <c r="AIK328" s="82"/>
      <c r="AIL328" s="82"/>
      <c r="AIM328" s="82"/>
      <c r="AIN328" s="82"/>
      <c r="AIO328" s="82"/>
      <c r="AIP328" s="82"/>
      <c r="AIQ328" s="82"/>
      <c r="AIR328" s="82"/>
      <c r="AIS328" s="82"/>
      <c r="AIT328" s="82"/>
      <c r="AIU328" s="82"/>
      <c r="AIV328" s="82"/>
      <c r="AIW328" s="82"/>
      <c r="AIX328" s="82"/>
      <c r="AIY328" s="82"/>
      <c r="AIZ328" s="82"/>
      <c r="AJA328" s="82"/>
      <c r="AJB328" s="82"/>
      <c r="AJC328" s="82"/>
      <c r="AJD328" s="82"/>
      <c r="AJE328" s="82"/>
      <c r="AJF328" s="82"/>
      <c r="AJG328" s="82"/>
      <c r="AJH328" s="82"/>
      <c r="AJI328" s="82"/>
      <c r="AJJ328" s="82"/>
      <c r="AJK328" s="82"/>
      <c r="AJL328" s="82"/>
      <c r="AJM328" s="82"/>
      <c r="AJN328" s="82"/>
      <c r="AJO328" s="82"/>
      <c r="AJP328" s="82"/>
      <c r="AJQ328" s="82"/>
      <c r="AJR328" s="82"/>
      <c r="AJS328" s="82"/>
      <c r="AJT328" s="82"/>
      <c r="AJU328" s="82"/>
      <c r="AJV328" s="82"/>
      <c r="AJW328" s="82"/>
      <c r="AJX328" s="82"/>
      <c r="AJY328" s="82"/>
      <c r="AJZ328" s="82"/>
      <c r="AKA328" s="82"/>
      <c r="AKB328" s="82"/>
      <c r="AKC328" s="82"/>
      <c r="AKD328" s="82"/>
      <c r="AKE328" s="82"/>
      <c r="AKF328" s="82"/>
      <c r="AKG328" s="82"/>
      <c r="AKH328" s="82"/>
      <c r="AKI328" s="82"/>
      <c r="AKJ328" s="82"/>
      <c r="AKK328" s="82"/>
      <c r="AKL328" s="82"/>
      <c r="AKM328" s="82"/>
      <c r="AKN328" s="82"/>
      <c r="AKO328" s="82"/>
      <c r="AKP328" s="82"/>
      <c r="AKQ328" s="82"/>
      <c r="AKR328" s="82"/>
      <c r="AKS328" s="82"/>
      <c r="AKT328" s="82"/>
      <c r="AKU328" s="82"/>
      <c r="AKV328" s="82"/>
      <c r="AKW328" s="82"/>
      <c r="AKX328" s="82"/>
      <c r="AKY328" s="82"/>
      <c r="AKZ328" s="82"/>
      <c r="ALA328" s="82"/>
      <c r="ALB328" s="82"/>
      <c r="ALC328" s="82"/>
      <c r="ALD328" s="82"/>
      <c r="ALE328" s="82"/>
      <c r="ALF328" s="82"/>
      <c r="ALG328" s="82"/>
      <c r="ALH328" s="82"/>
      <c r="ALI328" s="82"/>
      <c r="ALJ328" s="82"/>
      <c r="ALK328" s="82"/>
      <c r="ALL328" s="82"/>
      <c r="ALM328" s="82"/>
      <c r="ALN328" s="82"/>
      <c r="ALO328" s="82"/>
      <c r="ALP328" s="82"/>
      <c r="ALQ328" s="82"/>
      <c r="ALR328" s="82"/>
      <c r="ALS328" s="82"/>
      <c r="ALT328" s="82"/>
    </row>
    <row r="329" spans="1:1008" customFormat="1" ht="80.25" customHeight="1" thickBot="1">
      <c r="A329" s="25" t="s">
        <v>107</v>
      </c>
      <c r="B329" s="260" t="s">
        <v>133</v>
      </c>
      <c r="C329" s="260"/>
      <c r="D329" s="260"/>
      <c r="E329" s="28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82"/>
      <c r="DH329" s="82"/>
      <c r="DI329" s="82"/>
      <c r="DJ329" s="82"/>
      <c r="DK329" s="82"/>
      <c r="DL329" s="82"/>
      <c r="DM329" s="82"/>
      <c r="DN329" s="82"/>
      <c r="DO329" s="82"/>
      <c r="DP329" s="82"/>
      <c r="DQ329" s="82"/>
      <c r="DR329" s="82"/>
      <c r="DS329" s="82"/>
      <c r="DT329" s="82"/>
      <c r="DU329" s="82"/>
      <c r="DV329" s="82"/>
      <c r="DW329" s="82"/>
      <c r="DX329" s="82"/>
      <c r="DY329" s="82"/>
      <c r="DZ329" s="82"/>
      <c r="EA329" s="82"/>
      <c r="EB329" s="82"/>
      <c r="EC329" s="82"/>
      <c r="ED329" s="82"/>
      <c r="EE329" s="82"/>
      <c r="EF329" s="82"/>
      <c r="EG329" s="82"/>
      <c r="EH329" s="82"/>
      <c r="EI329" s="82"/>
      <c r="EJ329" s="82"/>
      <c r="EK329" s="82"/>
      <c r="EL329" s="82"/>
      <c r="EM329" s="82"/>
      <c r="EN329" s="82"/>
      <c r="EO329" s="82"/>
      <c r="EP329" s="82"/>
      <c r="EQ329" s="82"/>
      <c r="ER329" s="82"/>
      <c r="ES329" s="82"/>
      <c r="ET329" s="82"/>
      <c r="EU329" s="82"/>
      <c r="EV329" s="82"/>
      <c r="EW329" s="82"/>
      <c r="EX329" s="82"/>
      <c r="EY329" s="82"/>
      <c r="EZ329" s="82"/>
      <c r="FA329" s="82"/>
      <c r="FB329" s="82"/>
      <c r="FC329" s="82"/>
      <c r="FD329" s="82"/>
      <c r="FE329" s="82"/>
      <c r="FF329" s="82"/>
      <c r="FG329" s="82"/>
      <c r="FH329" s="82"/>
      <c r="FI329" s="82"/>
      <c r="FJ329" s="82"/>
      <c r="FK329" s="82"/>
      <c r="FL329" s="82"/>
      <c r="FM329" s="82"/>
      <c r="FN329" s="82"/>
      <c r="FO329" s="82"/>
      <c r="FP329" s="82"/>
      <c r="FQ329" s="82"/>
      <c r="FR329" s="82"/>
      <c r="FS329" s="82"/>
      <c r="FT329" s="82"/>
      <c r="FU329" s="82"/>
      <c r="FV329" s="82"/>
      <c r="FW329" s="82"/>
      <c r="FX329" s="82"/>
      <c r="FY329" s="82"/>
      <c r="FZ329" s="82"/>
      <c r="GA329" s="82"/>
      <c r="GB329" s="82"/>
      <c r="GC329" s="82"/>
      <c r="GD329" s="82"/>
      <c r="GE329" s="82"/>
      <c r="GF329" s="82"/>
      <c r="GG329" s="82"/>
      <c r="GH329" s="82"/>
      <c r="GI329" s="82"/>
      <c r="GJ329" s="82"/>
      <c r="GK329" s="82"/>
      <c r="GL329" s="82"/>
      <c r="GM329" s="82"/>
      <c r="GN329" s="82"/>
      <c r="GO329" s="82"/>
      <c r="GP329" s="82"/>
      <c r="GQ329" s="82"/>
      <c r="GR329" s="82"/>
      <c r="GS329" s="82"/>
      <c r="GT329" s="82"/>
      <c r="GU329" s="82"/>
      <c r="GV329" s="82"/>
      <c r="GW329" s="82"/>
      <c r="GX329" s="82"/>
      <c r="GY329" s="82"/>
      <c r="GZ329" s="82"/>
      <c r="HA329" s="82"/>
      <c r="HB329" s="82"/>
      <c r="HC329" s="82"/>
      <c r="HD329" s="82"/>
      <c r="HE329" s="82"/>
      <c r="HF329" s="82"/>
      <c r="HG329" s="82"/>
      <c r="HH329" s="82"/>
      <c r="HI329" s="82"/>
      <c r="HJ329" s="82"/>
      <c r="HK329" s="82"/>
      <c r="HL329" s="82"/>
      <c r="HM329" s="82"/>
      <c r="HN329" s="82"/>
      <c r="HO329" s="82"/>
      <c r="HP329" s="82"/>
      <c r="HQ329" s="82"/>
      <c r="HR329" s="82"/>
      <c r="HS329" s="82"/>
      <c r="HT329" s="82"/>
      <c r="HU329" s="82"/>
      <c r="HV329" s="82"/>
      <c r="HW329" s="82"/>
      <c r="HX329" s="82"/>
      <c r="HY329" s="82"/>
      <c r="HZ329" s="82"/>
      <c r="IA329" s="82"/>
      <c r="IB329" s="82"/>
      <c r="IC329" s="82"/>
      <c r="ID329" s="82"/>
      <c r="IE329" s="82"/>
      <c r="IF329" s="82"/>
      <c r="IG329" s="82"/>
      <c r="IH329" s="82"/>
      <c r="II329" s="82"/>
      <c r="IJ329" s="82"/>
      <c r="IK329" s="82"/>
      <c r="IL329" s="82"/>
      <c r="IM329" s="82"/>
      <c r="IN329" s="82"/>
      <c r="IO329" s="82"/>
      <c r="IP329" s="82"/>
      <c r="IQ329" s="82"/>
      <c r="IR329" s="82"/>
      <c r="IS329" s="82"/>
      <c r="IT329" s="82"/>
      <c r="IU329" s="82"/>
      <c r="IV329" s="82"/>
      <c r="IW329" s="82"/>
      <c r="IX329" s="82"/>
      <c r="IY329" s="82"/>
      <c r="IZ329" s="82"/>
      <c r="JA329" s="82"/>
      <c r="JB329" s="82"/>
      <c r="JC329" s="82"/>
      <c r="JD329" s="82"/>
      <c r="JE329" s="82"/>
      <c r="JF329" s="82"/>
      <c r="JG329" s="82"/>
      <c r="JH329" s="82"/>
      <c r="JI329" s="82"/>
      <c r="JJ329" s="82"/>
      <c r="JK329" s="82"/>
      <c r="JL329" s="82"/>
      <c r="JM329" s="82"/>
      <c r="JN329" s="82"/>
      <c r="JO329" s="82"/>
      <c r="JP329" s="82"/>
      <c r="JQ329" s="82"/>
      <c r="JR329" s="82"/>
      <c r="JS329" s="82"/>
      <c r="JT329" s="82"/>
      <c r="JU329" s="82"/>
      <c r="JV329" s="82"/>
      <c r="JW329" s="82"/>
      <c r="JX329" s="82"/>
      <c r="JY329" s="82"/>
      <c r="JZ329" s="82"/>
      <c r="KA329" s="82"/>
      <c r="KB329" s="82"/>
      <c r="KC329" s="82"/>
      <c r="KD329" s="82"/>
      <c r="KE329" s="82"/>
      <c r="KF329" s="82"/>
      <c r="KG329" s="82"/>
      <c r="KH329" s="82"/>
      <c r="KI329" s="82"/>
      <c r="KJ329" s="82"/>
      <c r="KK329" s="82"/>
      <c r="KL329" s="82"/>
      <c r="KM329" s="82"/>
      <c r="KN329" s="82"/>
      <c r="KO329" s="82"/>
      <c r="KP329" s="82"/>
      <c r="KQ329" s="82"/>
      <c r="KR329" s="82"/>
      <c r="KS329" s="82"/>
      <c r="KT329" s="82"/>
      <c r="KU329" s="82"/>
      <c r="KV329" s="82"/>
      <c r="KW329" s="82"/>
      <c r="KX329" s="82"/>
      <c r="KY329" s="82"/>
      <c r="KZ329" s="82"/>
      <c r="LA329" s="82"/>
      <c r="LB329" s="82"/>
      <c r="LC329" s="82"/>
      <c r="LD329" s="82"/>
      <c r="LE329" s="82"/>
      <c r="LF329" s="82"/>
      <c r="LG329" s="82"/>
      <c r="LH329" s="82"/>
      <c r="LI329" s="82"/>
      <c r="LJ329" s="82"/>
      <c r="LK329" s="82"/>
      <c r="LL329" s="82"/>
      <c r="LM329" s="82"/>
      <c r="LN329" s="82"/>
      <c r="LO329" s="82"/>
      <c r="LP329" s="82"/>
      <c r="LQ329" s="82"/>
      <c r="LR329" s="82"/>
      <c r="LS329" s="82"/>
      <c r="LT329" s="82"/>
      <c r="LU329" s="82"/>
      <c r="LV329" s="82"/>
      <c r="LW329" s="82"/>
      <c r="LX329" s="82"/>
      <c r="LY329" s="82"/>
      <c r="LZ329" s="82"/>
      <c r="MA329" s="82"/>
      <c r="MB329" s="82"/>
      <c r="MC329" s="82"/>
      <c r="MD329" s="82"/>
      <c r="ME329" s="82"/>
      <c r="MF329" s="82"/>
      <c r="MG329" s="82"/>
      <c r="MH329" s="82"/>
      <c r="MI329" s="82"/>
      <c r="MJ329" s="82"/>
      <c r="MK329" s="82"/>
      <c r="ML329" s="82"/>
      <c r="MM329" s="82"/>
      <c r="MN329" s="82"/>
      <c r="MO329" s="82"/>
      <c r="MP329" s="82"/>
      <c r="MQ329" s="82"/>
      <c r="MR329" s="82"/>
      <c r="MS329" s="82"/>
      <c r="MT329" s="82"/>
      <c r="MU329" s="82"/>
      <c r="MV329" s="82"/>
      <c r="MW329" s="82"/>
      <c r="MX329" s="82"/>
      <c r="MY329" s="82"/>
      <c r="MZ329" s="82"/>
      <c r="NA329" s="82"/>
      <c r="NB329" s="82"/>
      <c r="NC329" s="82"/>
      <c r="ND329" s="82"/>
      <c r="NE329" s="82"/>
      <c r="NF329" s="82"/>
      <c r="NG329" s="82"/>
      <c r="NH329" s="82"/>
      <c r="NI329" s="82"/>
      <c r="NJ329" s="82"/>
      <c r="NK329" s="82"/>
      <c r="NL329" s="82"/>
      <c r="NM329" s="82"/>
      <c r="NN329" s="82"/>
      <c r="NO329" s="82"/>
      <c r="NP329" s="82"/>
      <c r="NQ329" s="82"/>
      <c r="NR329" s="82"/>
      <c r="NS329" s="82"/>
      <c r="NT329" s="82"/>
      <c r="NU329" s="82"/>
      <c r="NV329" s="82"/>
      <c r="NW329" s="82"/>
      <c r="NX329" s="82"/>
      <c r="NY329" s="82"/>
      <c r="NZ329" s="82"/>
      <c r="OA329" s="82"/>
      <c r="OB329" s="82"/>
      <c r="OC329" s="82"/>
      <c r="OD329" s="82"/>
      <c r="OE329" s="82"/>
      <c r="OF329" s="82"/>
      <c r="OG329" s="82"/>
      <c r="OH329" s="82"/>
      <c r="OI329" s="82"/>
      <c r="OJ329" s="82"/>
      <c r="OK329" s="82"/>
      <c r="OL329" s="82"/>
      <c r="OM329" s="82"/>
      <c r="ON329" s="82"/>
      <c r="OO329" s="82"/>
      <c r="OP329" s="82"/>
      <c r="OQ329" s="82"/>
      <c r="OR329" s="82"/>
      <c r="OS329" s="82"/>
      <c r="OT329" s="82"/>
      <c r="OU329" s="82"/>
      <c r="OV329" s="82"/>
      <c r="OW329" s="82"/>
      <c r="OX329" s="82"/>
      <c r="OY329" s="82"/>
      <c r="OZ329" s="82"/>
      <c r="PA329" s="82"/>
      <c r="PB329" s="82"/>
      <c r="PC329" s="82"/>
      <c r="PD329" s="82"/>
      <c r="PE329" s="82"/>
      <c r="PF329" s="82"/>
      <c r="PG329" s="82"/>
      <c r="PH329" s="82"/>
      <c r="PI329" s="82"/>
      <c r="PJ329" s="82"/>
      <c r="PK329" s="82"/>
      <c r="PL329" s="82"/>
      <c r="PM329" s="82"/>
      <c r="PN329" s="82"/>
      <c r="PO329" s="82"/>
      <c r="PP329" s="82"/>
      <c r="PQ329" s="82"/>
      <c r="PR329" s="82"/>
      <c r="PS329" s="82"/>
      <c r="PT329" s="82"/>
      <c r="PU329" s="82"/>
      <c r="PV329" s="82"/>
      <c r="PW329" s="82"/>
      <c r="PX329" s="82"/>
      <c r="PY329" s="82"/>
      <c r="PZ329" s="82"/>
      <c r="QA329" s="82"/>
      <c r="QB329" s="82"/>
      <c r="QC329" s="82"/>
      <c r="QD329" s="82"/>
      <c r="QE329" s="82"/>
      <c r="QF329" s="82"/>
      <c r="QG329" s="82"/>
      <c r="QH329" s="82"/>
      <c r="QI329" s="82"/>
      <c r="QJ329" s="82"/>
      <c r="QK329" s="82"/>
      <c r="QL329" s="82"/>
      <c r="QM329" s="82"/>
      <c r="QN329" s="82"/>
      <c r="QO329" s="82"/>
      <c r="QP329" s="82"/>
      <c r="QQ329" s="82"/>
      <c r="QR329" s="82"/>
      <c r="QS329" s="82"/>
      <c r="QT329" s="82"/>
      <c r="QU329" s="82"/>
      <c r="QV329" s="82"/>
      <c r="QW329" s="82"/>
      <c r="QX329" s="82"/>
      <c r="QY329" s="82"/>
      <c r="QZ329" s="82"/>
      <c r="RA329" s="82"/>
      <c r="RB329" s="82"/>
      <c r="RC329" s="82"/>
      <c r="RD329" s="82"/>
      <c r="RE329" s="82"/>
      <c r="RF329" s="82"/>
      <c r="RG329" s="82"/>
      <c r="RH329" s="82"/>
      <c r="RI329" s="82"/>
      <c r="RJ329" s="82"/>
      <c r="RK329" s="82"/>
      <c r="RL329" s="82"/>
      <c r="RM329" s="82"/>
      <c r="RN329" s="82"/>
      <c r="RO329" s="82"/>
      <c r="RP329" s="82"/>
      <c r="RQ329" s="82"/>
      <c r="RR329" s="82"/>
      <c r="RS329" s="82"/>
      <c r="RT329" s="82"/>
      <c r="RU329" s="82"/>
      <c r="RV329" s="82"/>
      <c r="RW329" s="82"/>
      <c r="RX329" s="82"/>
      <c r="RY329" s="82"/>
      <c r="RZ329" s="82"/>
      <c r="SA329" s="82"/>
      <c r="SB329" s="82"/>
      <c r="SC329" s="82"/>
      <c r="SD329" s="82"/>
      <c r="SE329" s="82"/>
      <c r="SF329" s="82"/>
      <c r="SG329" s="82"/>
      <c r="SH329" s="82"/>
      <c r="SI329" s="82"/>
      <c r="SJ329" s="82"/>
      <c r="SK329" s="82"/>
      <c r="SL329" s="82"/>
      <c r="SM329" s="82"/>
      <c r="SN329" s="82"/>
      <c r="SO329" s="82"/>
      <c r="SP329" s="82"/>
      <c r="SQ329" s="82"/>
      <c r="SR329" s="82"/>
      <c r="SS329" s="82"/>
      <c r="ST329" s="82"/>
      <c r="SU329" s="82"/>
      <c r="SV329" s="82"/>
      <c r="SW329" s="82"/>
      <c r="SX329" s="82"/>
      <c r="SY329" s="82"/>
      <c r="SZ329" s="82"/>
      <c r="TA329" s="82"/>
      <c r="TB329" s="82"/>
      <c r="TC329" s="82"/>
      <c r="TD329" s="82"/>
      <c r="TE329" s="82"/>
      <c r="TF329" s="82"/>
      <c r="TG329" s="82"/>
      <c r="TH329" s="82"/>
      <c r="TI329" s="82"/>
      <c r="TJ329" s="82"/>
      <c r="TK329" s="82"/>
      <c r="TL329" s="82"/>
      <c r="TM329" s="82"/>
      <c r="TN329" s="82"/>
      <c r="TO329" s="82"/>
      <c r="TP329" s="82"/>
      <c r="TQ329" s="82"/>
      <c r="TR329" s="82"/>
      <c r="TS329" s="82"/>
      <c r="TT329" s="82"/>
      <c r="TU329" s="82"/>
      <c r="TV329" s="82"/>
      <c r="TW329" s="82"/>
      <c r="TX329" s="82"/>
      <c r="TY329" s="82"/>
      <c r="TZ329" s="82"/>
      <c r="UA329" s="82"/>
      <c r="UB329" s="82"/>
      <c r="UC329" s="82"/>
      <c r="UD329" s="82"/>
      <c r="UE329" s="82"/>
      <c r="UF329" s="82"/>
      <c r="UG329" s="82"/>
      <c r="UH329" s="82"/>
      <c r="UI329" s="82"/>
      <c r="UJ329" s="82"/>
      <c r="UK329" s="82"/>
      <c r="UL329" s="82"/>
      <c r="UM329" s="82"/>
      <c r="UN329" s="82"/>
      <c r="UO329" s="82"/>
      <c r="UP329" s="82"/>
      <c r="UQ329" s="82"/>
      <c r="UR329" s="82"/>
      <c r="US329" s="82"/>
      <c r="UT329" s="82"/>
      <c r="UU329" s="82"/>
      <c r="UV329" s="82"/>
      <c r="UW329" s="82"/>
      <c r="UX329" s="82"/>
      <c r="UY329" s="82"/>
      <c r="UZ329" s="82"/>
      <c r="VA329" s="82"/>
      <c r="VB329" s="82"/>
      <c r="VC329" s="82"/>
      <c r="VD329" s="82"/>
      <c r="VE329" s="82"/>
      <c r="VF329" s="82"/>
      <c r="VG329" s="82"/>
      <c r="VH329" s="82"/>
      <c r="VI329" s="82"/>
      <c r="VJ329" s="82"/>
      <c r="VK329" s="82"/>
      <c r="VL329" s="82"/>
      <c r="VM329" s="82"/>
      <c r="VN329" s="82"/>
      <c r="VO329" s="82"/>
      <c r="VP329" s="82"/>
      <c r="VQ329" s="82"/>
      <c r="VR329" s="82"/>
      <c r="VS329" s="82"/>
      <c r="VT329" s="82"/>
      <c r="VU329" s="82"/>
      <c r="VV329" s="82"/>
      <c r="VW329" s="82"/>
      <c r="VX329" s="82"/>
      <c r="VY329" s="82"/>
      <c r="VZ329" s="82"/>
      <c r="WA329" s="82"/>
      <c r="WB329" s="82"/>
      <c r="WC329" s="82"/>
      <c r="WD329" s="82"/>
      <c r="WE329" s="82"/>
      <c r="WF329" s="82"/>
      <c r="WG329" s="82"/>
      <c r="WH329" s="82"/>
      <c r="WI329" s="82"/>
      <c r="WJ329" s="82"/>
      <c r="WK329" s="82"/>
      <c r="WL329" s="82"/>
      <c r="WM329" s="82"/>
      <c r="WN329" s="82"/>
      <c r="WO329" s="82"/>
      <c r="WP329" s="82"/>
      <c r="WQ329" s="82"/>
      <c r="WR329" s="82"/>
      <c r="WS329" s="82"/>
      <c r="WT329" s="82"/>
      <c r="WU329" s="82"/>
      <c r="WV329" s="82"/>
      <c r="WW329" s="82"/>
      <c r="WX329" s="82"/>
      <c r="WY329" s="82"/>
      <c r="WZ329" s="82"/>
      <c r="XA329" s="82"/>
      <c r="XB329" s="82"/>
      <c r="XC329" s="82"/>
      <c r="XD329" s="82"/>
      <c r="XE329" s="82"/>
      <c r="XF329" s="82"/>
      <c r="XG329" s="82"/>
      <c r="XH329" s="82"/>
      <c r="XI329" s="82"/>
      <c r="XJ329" s="82"/>
      <c r="XK329" s="82"/>
      <c r="XL329" s="82"/>
      <c r="XM329" s="82"/>
      <c r="XN329" s="82"/>
      <c r="XO329" s="82"/>
      <c r="XP329" s="82"/>
      <c r="XQ329" s="82"/>
      <c r="XR329" s="82"/>
      <c r="XS329" s="82"/>
      <c r="XT329" s="82"/>
      <c r="XU329" s="82"/>
      <c r="XV329" s="82"/>
      <c r="XW329" s="82"/>
      <c r="XX329" s="82"/>
      <c r="XY329" s="82"/>
      <c r="XZ329" s="82"/>
      <c r="YA329" s="82"/>
      <c r="YB329" s="82"/>
      <c r="YC329" s="82"/>
      <c r="YD329" s="82"/>
      <c r="YE329" s="82"/>
      <c r="YF329" s="82"/>
      <c r="YG329" s="82"/>
      <c r="YH329" s="82"/>
      <c r="YI329" s="82"/>
      <c r="YJ329" s="82"/>
      <c r="YK329" s="82"/>
      <c r="YL329" s="82"/>
      <c r="YM329" s="82"/>
      <c r="YN329" s="82"/>
      <c r="YO329" s="82"/>
      <c r="YP329" s="82"/>
      <c r="YQ329" s="82"/>
      <c r="YR329" s="82"/>
      <c r="YS329" s="82"/>
      <c r="YT329" s="82"/>
      <c r="YU329" s="82"/>
      <c r="YV329" s="82"/>
      <c r="YW329" s="82"/>
      <c r="YX329" s="82"/>
      <c r="YY329" s="82"/>
      <c r="YZ329" s="82"/>
      <c r="ZA329" s="82"/>
      <c r="ZB329" s="82"/>
      <c r="ZC329" s="82"/>
      <c r="ZD329" s="82"/>
      <c r="ZE329" s="82"/>
      <c r="ZF329" s="82"/>
      <c r="ZG329" s="82"/>
      <c r="ZH329" s="82"/>
      <c r="ZI329" s="82"/>
      <c r="ZJ329" s="82"/>
      <c r="ZK329" s="82"/>
      <c r="ZL329" s="82"/>
      <c r="ZM329" s="82"/>
      <c r="ZN329" s="82"/>
      <c r="ZO329" s="82"/>
      <c r="ZP329" s="82"/>
      <c r="ZQ329" s="82"/>
      <c r="ZR329" s="82"/>
      <c r="ZS329" s="82"/>
      <c r="ZT329" s="82"/>
      <c r="ZU329" s="82"/>
      <c r="ZV329" s="82"/>
      <c r="ZW329" s="82"/>
      <c r="ZX329" s="82"/>
      <c r="ZY329" s="82"/>
      <c r="ZZ329" s="82"/>
      <c r="AAA329" s="82"/>
      <c r="AAB329" s="82"/>
      <c r="AAC329" s="82"/>
      <c r="AAD329" s="82"/>
      <c r="AAE329" s="82"/>
      <c r="AAF329" s="82"/>
      <c r="AAG329" s="82"/>
      <c r="AAH329" s="82"/>
      <c r="AAI329" s="82"/>
      <c r="AAJ329" s="82"/>
      <c r="AAK329" s="82"/>
      <c r="AAL329" s="82"/>
      <c r="AAM329" s="82"/>
      <c r="AAN329" s="82"/>
      <c r="AAO329" s="82"/>
      <c r="AAP329" s="82"/>
      <c r="AAQ329" s="82"/>
      <c r="AAR329" s="82"/>
      <c r="AAS329" s="82"/>
      <c r="AAT329" s="82"/>
      <c r="AAU329" s="82"/>
      <c r="AAV329" s="82"/>
      <c r="AAW329" s="82"/>
      <c r="AAX329" s="82"/>
      <c r="AAY329" s="82"/>
      <c r="AAZ329" s="82"/>
      <c r="ABA329" s="82"/>
      <c r="ABB329" s="82"/>
      <c r="ABC329" s="82"/>
      <c r="ABD329" s="82"/>
      <c r="ABE329" s="82"/>
      <c r="ABF329" s="82"/>
      <c r="ABG329" s="82"/>
      <c r="ABH329" s="82"/>
      <c r="ABI329" s="82"/>
      <c r="ABJ329" s="82"/>
      <c r="ABK329" s="82"/>
      <c r="ABL329" s="82"/>
      <c r="ABM329" s="82"/>
      <c r="ABN329" s="82"/>
      <c r="ABO329" s="82"/>
      <c r="ABP329" s="82"/>
      <c r="ABQ329" s="82"/>
      <c r="ABR329" s="82"/>
      <c r="ABS329" s="82"/>
      <c r="ABT329" s="82"/>
      <c r="ABU329" s="82"/>
      <c r="ABV329" s="82"/>
      <c r="ABW329" s="82"/>
      <c r="ABX329" s="82"/>
      <c r="ABY329" s="82"/>
      <c r="ABZ329" s="82"/>
      <c r="ACA329" s="82"/>
      <c r="ACB329" s="82"/>
      <c r="ACC329" s="82"/>
      <c r="ACD329" s="82"/>
      <c r="ACE329" s="82"/>
      <c r="ACF329" s="82"/>
      <c r="ACG329" s="82"/>
      <c r="ACH329" s="82"/>
      <c r="ACI329" s="82"/>
      <c r="ACJ329" s="82"/>
      <c r="ACK329" s="82"/>
      <c r="ACL329" s="82"/>
      <c r="ACM329" s="82"/>
      <c r="ACN329" s="82"/>
      <c r="ACO329" s="82"/>
      <c r="ACP329" s="82"/>
      <c r="ACQ329" s="82"/>
      <c r="ACR329" s="82"/>
      <c r="ACS329" s="82"/>
      <c r="ACT329" s="82"/>
      <c r="ACU329" s="82"/>
      <c r="ACV329" s="82"/>
      <c r="ACW329" s="82"/>
      <c r="ACX329" s="82"/>
      <c r="ACY329" s="82"/>
      <c r="ACZ329" s="82"/>
      <c r="ADA329" s="82"/>
      <c r="ADB329" s="82"/>
      <c r="ADC329" s="82"/>
      <c r="ADD329" s="82"/>
      <c r="ADE329" s="82"/>
      <c r="ADF329" s="82"/>
      <c r="ADG329" s="82"/>
      <c r="ADH329" s="82"/>
      <c r="ADI329" s="82"/>
      <c r="ADJ329" s="82"/>
      <c r="ADK329" s="82"/>
      <c r="ADL329" s="82"/>
      <c r="ADM329" s="82"/>
      <c r="ADN329" s="82"/>
      <c r="ADO329" s="82"/>
      <c r="ADP329" s="82"/>
      <c r="ADQ329" s="82"/>
      <c r="ADR329" s="82"/>
      <c r="ADS329" s="82"/>
      <c r="ADT329" s="82"/>
      <c r="ADU329" s="82"/>
      <c r="ADV329" s="82"/>
      <c r="ADW329" s="82"/>
      <c r="ADX329" s="82"/>
      <c r="ADY329" s="82"/>
      <c r="ADZ329" s="82"/>
      <c r="AEA329" s="82"/>
      <c r="AEB329" s="82"/>
      <c r="AEC329" s="82"/>
      <c r="AED329" s="82"/>
      <c r="AEE329" s="82"/>
      <c r="AEF329" s="82"/>
      <c r="AEG329" s="82"/>
      <c r="AEH329" s="82"/>
      <c r="AEI329" s="82"/>
      <c r="AEJ329" s="82"/>
      <c r="AEK329" s="82"/>
      <c r="AEL329" s="82"/>
      <c r="AEM329" s="82"/>
      <c r="AEN329" s="82"/>
      <c r="AEO329" s="82"/>
      <c r="AEP329" s="82"/>
      <c r="AEQ329" s="82"/>
      <c r="AER329" s="82"/>
      <c r="AES329" s="82"/>
      <c r="AET329" s="82"/>
      <c r="AEU329" s="82"/>
      <c r="AEV329" s="82"/>
      <c r="AEW329" s="82"/>
      <c r="AEX329" s="82"/>
      <c r="AEY329" s="82"/>
      <c r="AEZ329" s="82"/>
      <c r="AFA329" s="82"/>
      <c r="AFB329" s="82"/>
      <c r="AFC329" s="82"/>
      <c r="AFD329" s="82"/>
      <c r="AFE329" s="82"/>
      <c r="AFF329" s="82"/>
      <c r="AFG329" s="82"/>
      <c r="AFH329" s="82"/>
      <c r="AFI329" s="82"/>
      <c r="AFJ329" s="82"/>
      <c r="AFK329" s="82"/>
      <c r="AFL329" s="82"/>
      <c r="AFM329" s="82"/>
      <c r="AFN329" s="82"/>
      <c r="AFO329" s="82"/>
      <c r="AFP329" s="82"/>
      <c r="AFQ329" s="82"/>
      <c r="AFR329" s="82"/>
      <c r="AFS329" s="82"/>
      <c r="AFT329" s="82"/>
      <c r="AFU329" s="82"/>
      <c r="AFV329" s="82"/>
      <c r="AFW329" s="82"/>
      <c r="AFX329" s="82"/>
      <c r="AFY329" s="82"/>
      <c r="AFZ329" s="82"/>
      <c r="AGA329" s="82"/>
      <c r="AGB329" s="82"/>
      <c r="AGC329" s="82"/>
      <c r="AGD329" s="82"/>
      <c r="AGE329" s="82"/>
      <c r="AGF329" s="82"/>
      <c r="AGG329" s="82"/>
      <c r="AGH329" s="82"/>
      <c r="AGI329" s="82"/>
      <c r="AGJ329" s="82"/>
      <c r="AGK329" s="82"/>
      <c r="AGL329" s="82"/>
      <c r="AGM329" s="82"/>
      <c r="AGN329" s="82"/>
      <c r="AGO329" s="82"/>
      <c r="AGP329" s="82"/>
      <c r="AGQ329" s="82"/>
      <c r="AGR329" s="82"/>
      <c r="AGS329" s="82"/>
      <c r="AGT329" s="82"/>
      <c r="AGU329" s="82"/>
      <c r="AGV329" s="82"/>
      <c r="AGW329" s="82"/>
      <c r="AGX329" s="82"/>
      <c r="AGY329" s="82"/>
      <c r="AGZ329" s="82"/>
      <c r="AHA329" s="82"/>
      <c r="AHB329" s="82"/>
      <c r="AHC329" s="82"/>
      <c r="AHD329" s="82"/>
      <c r="AHE329" s="82"/>
      <c r="AHF329" s="82"/>
      <c r="AHG329" s="82"/>
      <c r="AHH329" s="82"/>
      <c r="AHI329" s="82"/>
      <c r="AHJ329" s="82"/>
      <c r="AHK329" s="82"/>
      <c r="AHL329" s="82"/>
      <c r="AHM329" s="82"/>
      <c r="AHN329" s="82"/>
      <c r="AHO329" s="82"/>
      <c r="AHP329" s="82"/>
      <c r="AHQ329" s="82"/>
      <c r="AHR329" s="82"/>
      <c r="AHS329" s="82"/>
      <c r="AHT329" s="82"/>
      <c r="AHU329" s="82"/>
      <c r="AHV329" s="82"/>
      <c r="AHW329" s="82"/>
      <c r="AHX329" s="82"/>
      <c r="AHY329" s="82"/>
      <c r="AHZ329" s="82"/>
      <c r="AIA329" s="82"/>
      <c r="AIB329" s="82"/>
      <c r="AIC329" s="82"/>
      <c r="AID329" s="82"/>
      <c r="AIE329" s="82"/>
      <c r="AIF329" s="82"/>
      <c r="AIG329" s="82"/>
      <c r="AIH329" s="82"/>
      <c r="AII329" s="82"/>
      <c r="AIJ329" s="82"/>
      <c r="AIK329" s="82"/>
      <c r="AIL329" s="82"/>
      <c r="AIM329" s="82"/>
      <c r="AIN329" s="82"/>
      <c r="AIO329" s="82"/>
      <c r="AIP329" s="82"/>
      <c r="AIQ329" s="82"/>
      <c r="AIR329" s="82"/>
      <c r="AIS329" s="82"/>
      <c r="AIT329" s="82"/>
      <c r="AIU329" s="82"/>
      <c r="AIV329" s="82"/>
      <c r="AIW329" s="82"/>
      <c r="AIX329" s="82"/>
      <c r="AIY329" s="82"/>
      <c r="AIZ329" s="82"/>
      <c r="AJA329" s="82"/>
      <c r="AJB329" s="82"/>
      <c r="AJC329" s="82"/>
      <c r="AJD329" s="82"/>
      <c r="AJE329" s="82"/>
      <c r="AJF329" s="82"/>
      <c r="AJG329" s="82"/>
      <c r="AJH329" s="82"/>
      <c r="AJI329" s="82"/>
      <c r="AJJ329" s="82"/>
      <c r="AJK329" s="82"/>
      <c r="AJL329" s="82"/>
      <c r="AJM329" s="82"/>
      <c r="AJN329" s="82"/>
      <c r="AJO329" s="82"/>
      <c r="AJP329" s="82"/>
      <c r="AJQ329" s="82"/>
      <c r="AJR329" s="82"/>
      <c r="AJS329" s="82"/>
      <c r="AJT329" s="82"/>
      <c r="AJU329" s="82"/>
      <c r="AJV329" s="82"/>
      <c r="AJW329" s="82"/>
      <c r="AJX329" s="82"/>
      <c r="AJY329" s="82"/>
      <c r="AJZ329" s="82"/>
      <c r="AKA329" s="82"/>
      <c r="AKB329" s="82"/>
      <c r="AKC329" s="82"/>
      <c r="AKD329" s="82"/>
      <c r="AKE329" s="82"/>
      <c r="AKF329" s="82"/>
      <c r="AKG329" s="82"/>
      <c r="AKH329" s="82"/>
      <c r="AKI329" s="82"/>
      <c r="AKJ329" s="82"/>
      <c r="AKK329" s="82"/>
      <c r="AKL329" s="82"/>
      <c r="AKM329" s="82"/>
      <c r="AKN329" s="82"/>
      <c r="AKO329" s="82"/>
      <c r="AKP329" s="82"/>
      <c r="AKQ329" s="82"/>
      <c r="AKR329" s="82"/>
      <c r="AKS329" s="82"/>
      <c r="AKT329" s="82"/>
      <c r="AKU329" s="82"/>
      <c r="AKV329" s="82"/>
      <c r="AKW329" s="82"/>
      <c r="AKX329" s="82"/>
      <c r="AKY329" s="82"/>
      <c r="AKZ329" s="82"/>
      <c r="ALA329" s="82"/>
      <c r="ALB329" s="82"/>
      <c r="ALC329" s="82"/>
      <c r="ALD329" s="82"/>
      <c r="ALE329" s="82"/>
      <c r="ALF329" s="82"/>
      <c r="ALG329" s="82"/>
      <c r="ALH329" s="82"/>
      <c r="ALI329" s="82"/>
      <c r="ALJ329" s="82"/>
      <c r="ALK329" s="82"/>
      <c r="ALL329" s="82"/>
      <c r="ALM329" s="82"/>
      <c r="ALN329" s="82"/>
      <c r="ALO329" s="82"/>
      <c r="ALP329" s="82"/>
      <c r="ALQ329" s="82"/>
      <c r="ALR329" s="82"/>
      <c r="ALS329" s="82"/>
      <c r="ALT329" s="82"/>
    </row>
    <row r="330" spans="1:1008" customFormat="1" ht="30.75" customHeight="1">
      <c r="A330" s="313" t="s">
        <v>498</v>
      </c>
      <c r="B330" s="314"/>
      <c r="C330" s="83" t="s">
        <v>154</v>
      </c>
      <c r="D330" s="84" t="s">
        <v>155</v>
      </c>
      <c r="E330" s="28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82"/>
      <c r="DH330" s="82"/>
      <c r="DI330" s="82"/>
      <c r="DJ330" s="82"/>
      <c r="DK330" s="82"/>
      <c r="DL330" s="82"/>
      <c r="DM330" s="82"/>
      <c r="DN330" s="82"/>
      <c r="DO330" s="82"/>
      <c r="DP330" s="82"/>
      <c r="DQ330" s="82"/>
      <c r="DR330" s="82"/>
      <c r="DS330" s="82"/>
      <c r="DT330" s="82"/>
      <c r="DU330" s="82"/>
      <c r="DV330" s="82"/>
      <c r="DW330" s="82"/>
      <c r="DX330" s="82"/>
      <c r="DY330" s="82"/>
      <c r="DZ330" s="82"/>
      <c r="EA330" s="82"/>
      <c r="EB330" s="82"/>
      <c r="EC330" s="82"/>
      <c r="ED330" s="82"/>
      <c r="EE330" s="82"/>
      <c r="EF330" s="82"/>
      <c r="EG330" s="82"/>
      <c r="EH330" s="82"/>
      <c r="EI330" s="82"/>
      <c r="EJ330" s="82"/>
      <c r="EK330" s="82"/>
      <c r="EL330" s="82"/>
      <c r="EM330" s="82"/>
      <c r="EN330" s="82"/>
      <c r="EO330" s="82"/>
      <c r="EP330" s="82"/>
      <c r="EQ330" s="82"/>
      <c r="ER330" s="82"/>
      <c r="ES330" s="82"/>
      <c r="ET330" s="82"/>
      <c r="EU330" s="82"/>
      <c r="EV330" s="82"/>
      <c r="EW330" s="82"/>
      <c r="EX330" s="82"/>
      <c r="EY330" s="82"/>
      <c r="EZ330" s="82"/>
      <c r="FA330" s="82"/>
      <c r="FB330" s="82"/>
      <c r="FC330" s="82"/>
      <c r="FD330" s="82"/>
      <c r="FE330" s="82"/>
      <c r="FF330" s="82"/>
      <c r="FG330" s="82"/>
      <c r="FH330" s="82"/>
      <c r="FI330" s="82"/>
      <c r="FJ330" s="82"/>
      <c r="FK330" s="82"/>
      <c r="FL330" s="82"/>
      <c r="FM330" s="82"/>
      <c r="FN330" s="82"/>
      <c r="FO330" s="82"/>
      <c r="FP330" s="82"/>
      <c r="FQ330" s="82"/>
      <c r="FR330" s="82"/>
      <c r="FS330" s="82"/>
      <c r="FT330" s="82"/>
      <c r="FU330" s="82"/>
      <c r="FV330" s="82"/>
      <c r="FW330" s="82"/>
      <c r="FX330" s="82"/>
      <c r="FY330" s="82"/>
      <c r="FZ330" s="82"/>
      <c r="GA330" s="82"/>
      <c r="GB330" s="82"/>
      <c r="GC330" s="82"/>
      <c r="GD330" s="82"/>
      <c r="GE330" s="82"/>
      <c r="GF330" s="82"/>
      <c r="GG330" s="82"/>
      <c r="GH330" s="82"/>
      <c r="GI330" s="82"/>
      <c r="GJ330" s="82"/>
      <c r="GK330" s="82"/>
      <c r="GL330" s="82"/>
      <c r="GM330" s="82"/>
      <c r="GN330" s="82"/>
      <c r="GO330" s="82"/>
      <c r="GP330" s="82"/>
      <c r="GQ330" s="82"/>
      <c r="GR330" s="82"/>
      <c r="GS330" s="82"/>
      <c r="GT330" s="82"/>
      <c r="GU330" s="82"/>
      <c r="GV330" s="82"/>
      <c r="GW330" s="82"/>
      <c r="GX330" s="82"/>
      <c r="GY330" s="82"/>
      <c r="GZ330" s="82"/>
      <c r="HA330" s="82"/>
      <c r="HB330" s="82"/>
      <c r="HC330" s="82"/>
      <c r="HD330" s="82"/>
      <c r="HE330" s="82"/>
      <c r="HF330" s="82"/>
      <c r="HG330" s="82"/>
      <c r="HH330" s="82"/>
      <c r="HI330" s="82"/>
      <c r="HJ330" s="82"/>
      <c r="HK330" s="82"/>
      <c r="HL330" s="82"/>
      <c r="HM330" s="82"/>
      <c r="HN330" s="82"/>
      <c r="HO330" s="82"/>
      <c r="HP330" s="82"/>
      <c r="HQ330" s="82"/>
      <c r="HR330" s="82"/>
      <c r="HS330" s="82"/>
      <c r="HT330" s="82"/>
      <c r="HU330" s="82"/>
      <c r="HV330" s="82"/>
      <c r="HW330" s="82"/>
      <c r="HX330" s="82"/>
      <c r="HY330" s="82"/>
      <c r="HZ330" s="82"/>
      <c r="IA330" s="82"/>
      <c r="IB330" s="82"/>
      <c r="IC330" s="82"/>
      <c r="ID330" s="82"/>
      <c r="IE330" s="82"/>
      <c r="IF330" s="82"/>
      <c r="IG330" s="82"/>
      <c r="IH330" s="82"/>
      <c r="II330" s="82"/>
      <c r="IJ330" s="82"/>
      <c r="IK330" s="82"/>
      <c r="IL330" s="82"/>
      <c r="IM330" s="82"/>
      <c r="IN330" s="82"/>
      <c r="IO330" s="82"/>
      <c r="IP330" s="82"/>
      <c r="IQ330" s="82"/>
      <c r="IR330" s="82"/>
      <c r="IS330" s="82"/>
      <c r="IT330" s="82"/>
      <c r="IU330" s="82"/>
      <c r="IV330" s="82"/>
      <c r="IW330" s="82"/>
      <c r="IX330" s="82"/>
      <c r="IY330" s="82"/>
      <c r="IZ330" s="82"/>
      <c r="JA330" s="82"/>
      <c r="JB330" s="82"/>
      <c r="JC330" s="82"/>
      <c r="JD330" s="82"/>
      <c r="JE330" s="82"/>
      <c r="JF330" s="82"/>
      <c r="JG330" s="82"/>
      <c r="JH330" s="82"/>
      <c r="JI330" s="82"/>
      <c r="JJ330" s="82"/>
      <c r="JK330" s="82"/>
      <c r="JL330" s="82"/>
      <c r="JM330" s="82"/>
      <c r="JN330" s="82"/>
      <c r="JO330" s="82"/>
      <c r="JP330" s="82"/>
      <c r="JQ330" s="82"/>
      <c r="JR330" s="82"/>
      <c r="JS330" s="82"/>
      <c r="JT330" s="82"/>
      <c r="JU330" s="82"/>
      <c r="JV330" s="82"/>
      <c r="JW330" s="82"/>
      <c r="JX330" s="82"/>
      <c r="JY330" s="82"/>
      <c r="JZ330" s="82"/>
      <c r="KA330" s="82"/>
      <c r="KB330" s="82"/>
      <c r="KC330" s="82"/>
      <c r="KD330" s="82"/>
      <c r="KE330" s="82"/>
      <c r="KF330" s="82"/>
      <c r="KG330" s="82"/>
      <c r="KH330" s="82"/>
      <c r="KI330" s="82"/>
      <c r="KJ330" s="82"/>
      <c r="KK330" s="82"/>
      <c r="KL330" s="82"/>
      <c r="KM330" s="82"/>
      <c r="KN330" s="82"/>
      <c r="KO330" s="82"/>
      <c r="KP330" s="82"/>
      <c r="KQ330" s="82"/>
      <c r="KR330" s="82"/>
      <c r="KS330" s="82"/>
      <c r="KT330" s="82"/>
      <c r="KU330" s="82"/>
      <c r="KV330" s="82"/>
      <c r="KW330" s="82"/>
      <c r="KX330" s="82"/>
      <c r="KY330" s="82"/>
      <c r="KZ330" s="82"/>
      <c r="LA330" s="82"/>
      <c r="LB330" s="82"/>
      <c r="LC330" s="82"/>
      <c r="LD330" s="82"/>
      <c r="LE330" s="82"/>
      <c r="LF330" s="82"/>
      <c r="LG330" s="82"/>
      <c r="LH330" s="82"/>
      <c r="LI330" s="82"/>
      <c r="LJ330" s="82"/>
      <c r="LK330" s="82"/>
      <c r="LL330" s="82"/>
      <c r="LM330" s="82"/>
      <c r="LN330" s="82"/>
      <c r="LO330" s="82"/>
      <c r="LP330" s="82"/>
      <c r="LQ330" s="82"/>
      <c r="LR330" s="82"/>
      <c r="LS330" s="82"/>
      <c r="LT330" s="82"/>
      <c r="LU330" s="82"/>
      <c r="LV330" s="82"/>
      <c r="LW330" s="82"/>
      <c r="LX330" s="82"/>
      <c r="LY330" s="82"/>
      <c r="LZ330" s="82"/>
      <c r="MA330" s="82"/>
      <c r="MB330" s="82"/>
      <c r="MC330" s="82"/>
      <c r="MD330" s="82"/>
      <c r="ME330" s="82"/>
      <c r="MF330" s="82"/>
      <c r="MG330" s="82"/>
      <c r="MH330" s="82"/>
      <c r="MI330" s="82"/>
      <c r="MJ330" s="82"/>
      <c r="MK330" s="82"/>
      <c r="ML330" s="82"/>
      <c r="MM330" s="82"/>
      <c r="MN330" s="82"/>
      <c r="MO330" s="82"/>
      <c r="MP330" s="82"/>
      <c r="MQ330" s="82"/>
      <c r="MR330" s="82"/>
      <c r="MS330" s="82"/>
      <c r="MT330" s="82"/>
      <c r="MU330" s="82"/>
      <c r="MV330" s="82"/>
      <c r="MW330" s="82"/>
      <c r="MX330" s="82"/>
      <c r="MY330" s="82"/>
      <c r="MZ330" s="82"/>
      <c r="NA330" s="82"/>
      <c r="NB330" s="82"/>
      <c r="NC330" s="82"/>
      <c r="ND330" s="82"/>
      <c r="NE330" s="82"/>
      <c r="NF330" s="82"/>
      <c r="NG330" s="82"/>
      <c r="NH330" s="82"/>
      <c r="NI330" s="82"/>
      <c r="NJ330" s="82"/>
      <c r="NK330" s="82"/>
      <c r="NL330" s="82"/>
      <c r="NM330" s="82"/>
      <c r="NN330" s="82"/>
      <c r="NO330" s="82"/>
      <c r="NP330" s="82"/>
      <c r="NQ330" s="82"/>
      <c r="NR330" s="82"/>
      <c r="NS330" s="82"/>
      <c r="NT330" s="82"/>
      <c r="NU330" s="82"/>
      <c r="NV330" s="82"/>
      <c r="NW330" s="82"/>
      <c r="NX330" s="82"/>
      <c r="NY330" s="82"/>
      <c r="NZ330" s="82"/>
      <c r="OA330" s="82"/>
      <c r="OB330" s="82"/>
      <c r="OC330" s="82"/>
      <c r="OD330" s="82"/>
      <c r="OE330" s="82"/>
      <c r="OF330" s="82"/>
      <c r="OG330" s="82"/>
      <c r="OH330" s="82"/>
      <c r="OI330" s="82"/>
      <c r="OJ330" s="82"/>
      <c r="OK330" s="82"/>
      <c r="OL330" s="82"/>
      <c r="OM330" s="82"/>
      <c r="ON330" s="82"/>
      <c r="OO330" s="82"/>
      <c r="OP330" s="82"/>
      <c r="OQ330" s="82"/>
      <c r="OR330" s="82"/>
      <c r="OS330" s="82"/>
      <c r="OT330" s="82"/>
      <c r="OU330" s="82"/>
      <c r="OV330" s="82"/>
      <c r="OW330" s="82"/>
      <c r="OX330" s="82"/>
      <c r="OY330" s="82"/>
      <c r="OZ330" s="82"/>
      <c r="PA330" s="82"/>
      <c r="PB330" s="82"/>
      <c r="PC330" s="82"/>
      <c r="PD330" s="82"/>
      <c r="PE330" s="82"/>
      <c r="PF330" s="82"/>
      <c r="PG330" s="82"/>
      <c r="PH330" s="82"/>
      <c r="PI330" s="82"/>
      <c r="PJ330" s="82"/>
      <c r="PK330" s="82"/>
      <c r="PL330" s="82"/>
      <c r="PM330" s="82"/>
      <c r="PN330" s="82"/>
      <c r="PO330" s="82"/>
      <c r="PP330" s="82"/>
      <c r="PQ330" s="82"/>
      <c r="PR330" s="82"/>
      <c r="PS330" s="82"/>
      <c r="PT330" s="82"/>
      <c r="PU330" s="82"/>
      <c r="PV330" s="82"/>
      <c r="PW330" s="82"/>
      <c r="PX330" s="82"/>
      <c r="PY330" s="82"/>
      <c r="PZ330" s="82"/>
      <c r="QA330" s="82"/>
      <c r="QB330" s="82"/>
      <c r="QC330" s="82"/>
      <c r="QD330" s="82"/>
      <c r="QE330" s="82"/>
      <c r="QF330" s="82"/>
      <c r="QG330" s="82"/>
      <c r="QH330" s="82"/>
      <c r="QI330" s="82"/>
      <c r="QJ330" s="82"/>
      <c r="QK330" s="82"/>
      <c r="QL330" s="82"/>
      <c r="QM330" s="82"/>
      <c r="QN330" s="82"/>
      <c r="QO330" s="82"/>
      <c r="QP330" s="82"/>
      <c r="QQ330" s="82"/>
      <c r="QR330" s="82"/>
      <c r="QS330" s="82"/>
      <c r="QT330" s="82"/>
      <c r="QU330" s="82"/>
      <c r="QV330" s="82"/>
      <c r="QW330" s="82"/>
      <c r="QX330" s="82"/>
      <c r="QY330" s="82"/>
      <c r="QZ330" s="82"/>
      <c r="RA330" s="82"/>
      <c r="RB330" s="82"/>
      <c r="RC330" s="82"/>
      <c r="RD330" s="82"/>
      <c r="RE330" s="82"/>
      <c r="RF330" s="82"/>
      <c r="RG330" s="82"/>
      <c r="RH330" s="82"/>
      <c r="RI330" s="82"/>
      <c r="RJ330" s="82"/>
      <c r="RK330" s="82"/>
      <c r="RL330" s="82"/>
      <c r="RM330" s="82"/>
      <c r="RN330" s="82"/>
      <c r="RO330" s="82"/>
      <c r="RP330" s="82"/>
      <c r="RQ330" s="82"/>
      <c r="RR330" s="82"/>
      <c r="RS330" s="82"/>
      <c r="RT330" s="82"/>
      <c r="RU330" s="82"/>
      <c r="RV330" s="82"/>
      <c r="RW330" s="82"/>
      <c r="RX330" s="82"/>
      <c r="RY330" s="82"/>
      <c r="RZ330" s="82"/>
      <c r="SA330" s="82"/>
      <c r="SB330" s="82"/>
      <c r="SC330" s="82"/>
      <c r="SD330" s="82"/>
      <c r="SE330" s="82"/>
      <c r="SF330" s="82"/>
      <c r="SG330" s="82"/>
      <c r="SH330" s="82"/>
      <c r="SI330" s="82"/>
      <c r="SJ330" s="82"/>
      <c r="SK330" s="82"/>
      <c r="SL330" s="82"/>
      <c r="SM330" s="82"/>
      <c r="SN330" s="82"/>
      <c r="SO330" s="82"/>
      <c r="SP330" s="82"/>
      <c r="SQ330" s="82"/>
      <c r="SR330" s="82"/>
      <c r="SS330" s="82"/>
      <c r="ST330" s="82"/>
      <c r="SU330" s="82"/>
      <c r="SV330" s="82"/>
      <c r="SW330" s="82"/>
      <c r="SX330" s="82"/>
      <c r="SY330" s="82"/>
      <c r="SZ330" s="82"/>
      <c r="TA330" s="82"/>
      <c r="TB330" s="82"/>
      <c r="TC330" s="82"/>
      <c r="TD330" s="82"/>
      <c r="TE330" s="82"/>
      <c r="TF330" s="82"/>
      <c r="TG330" s="82"/>
      <c r="TH330" s="82"/>
      <c r="TI330" s="82"/>
      <c r="TJ330" s="82"/>
      <c r="TK330" s="82"/>
      <c r="TL330" s="82"/>
      <c r="TM330" s="82"/>
      <c r="TN330" s="82"/>
      <c r="TO330" s="82"/>
      <c r="TP330" s="82"/>
      <c r="TQ330" s="82"/>
      <c r="TR330" s="82"/>
      <c r="TS330" s="82"/>
      <c r="TT330" s="82"/>
      <c r="TU330" s="82"/>
      <c r="TV330" s="82"/>
      <c r="TW330" s="82"/>
      <c r="TX330" s="82"/>
      <c r="TY330" s="82"/>
      <c r="TZ330" s="82"/>
      <c r="UA330" s="82"/>
      <c r="UB330" s="82"/>
      <c r="UC330" s="82"/>
      <c r="UD330" s="82"/>
      <c r="UE330" s="82"/>
      <c r="UF330" s="82"/>
      <c r="UG330" s="82"/>
      <c r="UH330" s="82"/>
      <c r="UI330" s="82"/>
      <c r="UJ330" s="82"/>
      <c r="UK330" s="82"/>
      <c r="UL330" s="82"/>
      <c r="UM330" s="82"/>
      <c r="UN330" s="82"/>
      <c r="UO330" s="82"/>
      <c r="UP330" s="82"/>
      <c r="UQ330" s="82"/>
      <c r="UR330" s="82"/>
      <c r="US330" s="82"/>
      <c r="UT330" s="82"/>
      <c r="UU330" s="82"/>
      <c r="UV330" s="82"/>
      <c r="UW330" s="82"/>
      <c r="UX330" s="82"/>
      <c r="UY330" s="82"/>
      <c r="UZ330" s="82"/>
      <c r="VA330" s="82"/>
      <c r="VB330" s="82"/>
      <c r="VC330" s="82"/>
      <c r="VD330" s="82"/>
      <c r="VE330" s="82"/>
      <c r="VF330" s="82"/>
      <c r="VG330" s="82"/>
      <c r="VH330" s="82"/>
      <c r="VI330" s="82"/>
      <c r="VJ330" s="82"/>
      <c r="VK330" s="82"/>
      <c r="VL330" s="82"/>
      <c r="VM330" s="82"/>
      <c r="VN330" s="82"/>
      <c r="VO330" s="82"/>
      <c r="VP330" s="82"/>
      <c r="VQ330" s="82"/>
      <c r="VR330" s="82"/>
      <c r="VS330" s="82"/>
      <c r="VT330" s="82"/>
      <c r="VU330" s="82"/>
      <c r="VV330" s="82"/>
      <c r="VW330" s="82"/>
      <c r="VX330" s="82"/>
      <c r="VY330" s="82"/>
      <c r="VZ330" s="82"/>
      <c r="WA330" s="82"/>
      <c r="WB330" s="82"/>
      <c r="WC330" s="82"/>
      <c r="WD330" s="82"/>
      <c r="WE330" s="82"/>
      <c r="WF330" s="82"/>
      <c r="WG330" s="82"/>
      <c r="WH330" s="82"/>
      <c r="WI330" s="82"/>
      <c r="WJ330" s="82"/>
      <c r="WK330" s="82"/>
      <c r="WL330" s="82"/>
      <c r="WM330" s="82"/>
      <c r="WN330" s="82"/>
      <c r="WO330" s="82"/>
      <c r="WP330" s="82"/>
      <c r="WQ330" s="82"/>
      <c r="WR330" s="82"/>
      <c r="WS330" s="82"/>
      <c r="WT330" s="82"/>
      <c r="WU330" s="82"/>
      <c r="WV330" s="82"/>
      <c r="WW330" s="82"/>
      <c r="WX330" s="82"/>
      <c r="WY330" s="82"/>
      <c r="WZ330" s="82"/>
      <c r="XA330" s="82"/>
      <c r="XB330" s="82"/>
      <c r="XC330" s="82"/>
      <c r="XD330" s="82"/>
      <c r="XE330" s="82"/>
      <c r="XF330" s="82"/>
      <c r="XG330" s="82"/>
      <c r="XH330" s="82"/>
      <c r="XI330" s="82"/>
      <c r="XJ330" s="82"/>
      <c r="XK330" s="82"/>
      <c r="XL330" s="82"/>
      <c r="XM330" s="82"/>
      <c r="XN330" s="82"/>
      <c r="XO330" s="82"/>
      <c r="XP330" s="82"/>
      <c r="XQ330" s="82"/>
      <c r="XR330" s="82"/>
      <c r="XS330" s="82"/>
      <c r="XT330" s="82"/>
      <c r="XU330" s="82"/>
      <c r="XV330" s="82"/>
      <c r="XW330" s="82"/>
      <c r="XX330" s="82"/>
      <c r="XY330" s="82"/>
      <c r="XZ330" s="82"/>
      <c r="YA330" s="82"/>
      <c r="YB330" s="82"/>
      <c r="YC330" s="82"/>
      <c r="YD330" s="82"/>
      <c r="YE330" s="82"/>
      <c r="YF330" s="82"/>
      <c r="YG330" s="82"/>
      <c r="YH330" s="82"/>
      <c r="YI330" s="82"/>
      <c r="YJ330" s="82"/>
      <c r="YK330" s="82"/>
      <c r="YL330" s="82"/>
      <c r="YM330" s="82"/>
      <c r="YN330" s="82"/>
      <c r="YO330" s="82"/>
      <c r="YP330" s="82"/>
      <c r="YQ330" s="82"/>
      <c r="YR330" s="82"/>
      <c r="YS330" s="82"/>
      <c r="YT330" s="82"/>
      <c r="YU330" s="82"/>
      <c r="YV330" s="82"/>
      <c r="YW330" s="82"/>
      <c r="YX330" s="82"/>
      <c r="YY330" s="82"/>
      <c r="YZ330" s="82"/>
      <c r="ZA330" s="82"/>
      <c r="ZB330" s="82"/>
      <c r="ZC330" s="82"/>
      <c r="ZD330" s="82"/>
      <c r="ZE330" s="82"/>
      <c r="ZF330" s="82"/>
      <c r="ZG330" s="82"/>
      <c r="ZH330" s="82"/>
      <c r="ZI330" s="82"/>
      <c r="ZJ330" s="82"/>
      <c r="ZK330" s="82"/>
      <c r="ZL330" s="82"/>
      <c r="ZM330" s="82"/>
      <c r="ZN330" s="82"/>
      <c r="ZO330" s="82"/>
      <c r="ZP330" s="82"/>
      <c r="ZQ330" s="82"/>
      <c r="ZR330" s="82"/>
      <c r="ZS330" s="82"/>
      <c r="ZT330" s="82"/>
      <c r="ZU330" s="82"/>
      <c r="ZV330" s="82"/>
      <c r="ZW330" s="82"/>
      <c r="ZX330" s="82"/>
      <c r="ZY330" s="82"/>
      <c r="ZZ330" s="82"/>
      <c r="AAA330" s="82"/>
      <c r="AAB330" s="82"/>
      <c r="AAC330" s="82"/>
      <c r="AAD330" s="82"/>
      <c r="AAE330" s="82"/>
      <c r="AAF330" s="82"/>
      <c r="AAG330" s="82"/>
      <c r="AAH330" s="82"/>
      <c r="AAI330" s="82"/>
      <c r="AAJ330" s="82"/>
      <c r="AAK330" s="82"/>
      <c r="AAL330" s="82"/>
      <c r="AAM330" s="82"/>
      <c r="AAN330" s="82"/>
      <c r="AAO330" s="82"/>
      <c r="AAP330" s="82"/>
      <c r="AAQ330" s="82"/>
      <c r="AAR330" s="82"/>
      <c r="AAS330" s="82"/>
      <c r="AAT330" s="82"/>
      <c r="AAU330" s="82"/>
      <c r="AAV330" s="82"/>
      <c r="AAW330" s="82"/>
      <c r="AAX330" s="82"/>
      <c r="AAY330" s="82"/>
      <c r="AAZ330" s="82"/>
      <c r="ABA330" s="82"/>
      <c r="ABB330" s="82"/>
      <c r="ABC330" s="82"/>
      <c r="ABD330" s="82"/>
      <c r="ABE330" s="82"/>
      <c r="ABF330" s="82"/>
      <c r="ABG330" s="82"/>
      <c r="ABH330" s="82"/>
      <c r="ABI330" s="82"/>
      <c r="ABJ330" s="82"/>
      <c r="ABK330" s="82"/>
      <c r="ABL330" s="82"/>
      <c r="ABM330" s="82"/>
      <c r="ABN330" s="82"/>
      <c r="ABO330" s="82"/>
      <c r="ABP330" s="82"/>
      <c r="ABQ330" s="82"/>
      <c r="ABR330" s="82"/>
      <c r="ABS330" s="82"/>
      <c r="ABT330" s="82"/>
      <c r="ABU330" s="82"/>
      <c r="ABV330" s="82"/>
      <c r="ABW330" s="82"/>
      <c r="ABX330" s="82"/>
      <c r="ABY330" s="82"/>
      <c r="ABZ330" s="82"/>
      <c r="ACA330" s="82"/>
      <c r="ACB330" s="82"/>
      <c r="ACC330" s="82"/>
      <c r="ACD330" s="82"/>
      <c r="ACE330" s="82"/>
      <c r="ACF330" s="82"/>
      <c r="ACG330" s="82"/>
      <c r="ACH330" s="82"/>
      <c r="ACI330" s="82"/>
      <c r="ACJ330" s="82"/>
      <c r="ACK330" s="82"/>
      <c r="ACL330" s="82"/>
      <c r="ACM330" s="82"/>
      <c r="ACN330" s="82"/>
      <c r="ACO330" s="82"/>
      <c r="ACP330" s="82"/>
      <c r="ACQ330" s="82"/>
      <c r="ACR330" s="82"/>
      <c r="ACS330" s="82"/>
      <c r="ACT330" s="82"/>
      <c r="ACU330" s="82"/>
      <c r="ACV330" s="82"/>
      <c r="ACW330" s="82"/>
      <c r="ACX330" s="82"/>
      <c r="ACY330" s="82"/>
      <c r="ACZ330" s="82"/>
      <c r="ADA330" s="82"/>
      <c r="ADB330" s="82"/>
      <c r="ADC330" s="82"/>
      <c r="ADD330" s="82"/>
      <c r="ADE330" s="82"/>
      <c r="ADF330" s="82"/>
      <c r="ADG330" s="82"/>
      <c r="ADH330" s="82"/>
      <c r="ADI330" s="82"/>
      <c r="ADJ330" s="82"/>
      <c r="ADK330" s="82"/>
      <c r="ADL330" s="82"/>
      <c r="ADM330" s="82"/>
      <c r="ADN330" s="82"/>
      <c r="ADO330" s="82"/>
      <c r="ADP330" s="82"/>
      <c r="ADQ330" s="82"/>
      <c r="ADR330" s="82"/>
      <c r="ADS330" s="82"/>
      <c r="ADT330" s="82"/>
      <c r="ADU330" s="82"/>
      <c r="ADV330" s="82"/>
      <c r="ADW330" s="82"/>
      <c r="ADX330" s="82"/>
      <c r="ADY330" s="82"/>
      <c r="ADZ330" s="82"/>
      <c r="AEA330" s="82"/>
      <c r="AEB330" s="82"/>
      <c r="AEC330" s="82"/>
      <c r="AED330" s="82"/>
      <c r="AEE330" s="82"/>
      <c r="AEF330" s="82"/>
      <c r="AEG330" s="82"/>
      <c r="AEH330" s="82"/>
      <c r="AEI330" s="82"/>
      <c r="AEJ330" s="82"/>
      <c r="AEK330" s="82"/>
      <c r="AEL330" s="82"/>
      <c r="AEM330" s="82"/>
      <c r="AEN330" s="82"/>
      <c r="AEO330" s="82"/>
      <c r="AEP330" s="82"/>
      <c r="AEQ330" s="82"/>
      <c r="AER330" s="82"/>
      <c r="AES330" s="82"/>
      <c r="AET330" s="82"/>
      <c r="AEU330" s="82"/>
      <c r="AEV330" s="82"/>
      <c r="AEW330" s="82"/>
      <c r="AEX330" s="82"/>
      <c r="AEY330" s="82"/>
      <c r="AEZ330" s="82"/>
      <c r="AFA330" s="82"/>
      <c r="AFB330" s="82"/>
      <c r="AFC330" s="82"/>
      <c r="AFD330" s="82"/>
      <c r="AFE330" s="82"/>
      <c r="AFF330" s="82"/>
      <c r="AFG330" s="82"/>
      <c r="AFH330" s="82"/>
      <c r="AFI330" s="82"/>
      <c r="AFJ330" s="82"/>
      <c r="AFK330" s="82"/>
      <c r="AFL330" s="82"/>
      <c r="AFM330" s="82"/>
      <c r="AFN330" s="82"/>
      <c r="AFO330" s="82"/>
      <c r="AFP330" s="82"/>
      <c r="AFQ330" s="82"/>
      <c r="AFR330" s="82"/>
      <c r="AFS330" s="82"/>
      <c r="AFT330" s="82"/>
      <c r="AFU330" s="82"/>
      <c r="AFV330" s="82"/>
      <c r="AFW330" s="82"/>
      <c r="AFX330" s="82"/>
      <c r="AFY330" s="82"/>
      <c r="AFZ330" s="82"/>
      <c r="AGA330" s="82"/>
      <c r="AGB330" s="82"/>
      <c r="AGC330" s="82"/>
      <c r="AGD330" s="82"/>
      <c r="AGE330" s="82"/>
      <c r="AGF330" s="82"/>
      <c r="AGG330" s="82"/>
      <c r="AGH330" s="82"/>
      <c r="AGI330" s="82"/>
      <c r="AGJ330" s="82"/>
      <c r="AGK330" s="82"/>
      <c r="AGL330" s="82"/>
      <c r="AGM330" s="82"/>
      <c r="AGN330" s="82"/>
      <c r="AGO330" s="82"/>
      <c r="AGP330" s="82"/>
      <c r="AGQ330" s="82"/>
      <c r="AGR330" s="82"/>
      <c r="AGS330" s="82"/>
      <c r="AGT330" s="82"/>
      <c r="AGU330" s="82"/>
      <c r="AGV330" s="82"/>
      <c r="AGW330" s="82"/>
      <c r="AGX330" s="82"/>
      <c r="AGY330" s="82"/>
      <c r="AGZ330" s="82"/>
      <c r="AHA330" s="82"/>
      <c r="AHB330" s="82"/>
      <c r="AHC330" s="82"/>
      <c r="AHD330" s="82"/>
      <c r="AHE330" s="82"/>
      <c r="AHF330" s="82"/>
      <c r="AHG330" s="82"/>
      <c r="AHH330" s="82"/>
      <c r="AHI330" s="82"/>
      <c r="AHJ330" s="82"/>
      <c r="AHK330" s="82"/>
      <c r="AHL330" s="82"/>
      <c r="AHM330" s="82"/>
      <c r="AHN330" s="82"/>
      <c r="AHO330" s="82"/>
      <c r="AHP330" s="82"/>
      <c r="AHQ330" s="82"/>
      <c r="AHR330" s="82"/>
      <c r="AHS330" s="82"/>
      <c r="AHT330" s="82"/>
      <c r="AHU330" s="82"/>
      <c r="AHV330" s="82"/>
      <c r="AHW330" s="82"/>
      <c r="AHX330" s="82"/>
      <c r="AHY330" s="82"/>
      <c r="AHZ330" s="82"/>
      <c r="AIA330" s="82"/>
      <c r="AIB330" s="82"/>
      <c r="AIC330" s="82"/>
      <c r="AID330" s="82"/>
      <c r="AIE330" s="82"/>
      <c r="AIF330" s="82"/>
      <c r="AIG330" s="82"/>
      <c r="AIH330" s="82"/>
      <c r="AII330" s="82"/>
      <c r="AIJ330" s="82"/>
      <c r="AIK330" s="82"/>
      <c r="AIL330" s="82"/>
      <c r="AIM330" s="82"/>
      <c r="AIN330" s="82"/>
      <c r="AIO330" s="82"/>
      <c r="AIP330" s="82"/>
      <c r="AIQ330" s="82"/>
      <c r="AIR330" s="82"/>
      <c r="AIS330" s="82"/>
      <c r="AIT330" s="82"/>
      <c r="AIU330" s="82"/>
      <c r="AIV330" s="82"/>
      <c r="AIW330" s="82"/>
      <c r="AIX330" s="82"/>
      <c r="AIY330" s="82"/>
      <c r="AIZ330" s="82"/>
      <c r="AJA330" s="82"/>
      <c r="AJB330" s="82"/>
      <c r="AJC330" s="82"/>
      <c r="AJD330" s="82"/>
      <c r="AJE330" s="82"/>
      <c r="AJF330" s="82"/>
      <c r="AJG330" s="82"/>
      <c r="AJH330" s="82"/>
      <c r="AJI330" s="82"/>
      <c r="AJJ330" s="82"/>
      <c r="AJK330" s="82"/>
      <c r="AJL330" s="82"/>
      <c r="AJM330" s="82"/>
      <c r="AJN330" s="82"/>
      <c r="AJO330" s="82"/>
      <c r="AJP330" s="82"/>
      <c r="AJQ330" s="82"/>
      <c r="AJR330" s="82"/>
      <c r="AJS330" s="82"/>
      <c r="AJT330" s="82"/>
      <c r="AJU330" s="82"/>
      <c r="AJV330" s="82"/>
      <c r="AJW330" s="82"/>
      <c r="AJX330" s="82"/>
      <c r="AJY330" s="82"/>
      <c r="AJZ330" s="82"/>
      <c r="AKA330" s="82"/>
      <c r="AKB330" s="82"/>
      <c r="AKC330" s="82"/>
      <c r="AKD330" s="82"/>
      <c r="AKE330" s="82"/>
      <c r="AKF330" s="82"/>
      <c r="AKG330" s="82"/>
      <c r="AKH330" s="82"/>
      <c r="AKI330" s="82"/>
      <c r="AKJ330" s="82"/>
      <c r="AKK330" s="82"/>
      <c r="AKL330" s="82"/>
      <c r="AKM330" s="82"/>
      <c r="AKN330" s="82"/>
      <c r="AKO330" s="82"/>
      <c r="AKP330" s="82"/>
      <c r="AKQ330" s="82"/>
      <c r="AKR330" s="82"/>
      <c r="AKS330" s="82"/>
      <c r="AKT330" s="82"/>
      <c r="AKU330" s="82"/>
      <c r="AKV330" s="82"/>
      <c r="AKW330" s="82"/>
      <c r="AKX330" s="82"/>
      <c r="AKY330" s="82"/>
      <c r="AKZ330" s="82"/>
      <c r="ALA330" s="82"/>
      <c r="ALB330" s="82"/>
      <c r="ALC330" s="82"/>
      <c r="ALD330" s="82"/>
      <c r="ALE330" s="82"/>
      <c r="ALF330" s="82"/>
      <c r="ALG330" s="82"/>
      <c r="ALH330" s="82"/>
      <c r="ALI330" s="82"/>
      <c r="ALJ330" s="82"/>
      <c r="ALK330" s="82"/>
      <c r="ALL330" s="82"/>
      <c r="ALM330" s="82"/>
      <c r="ALN330" s="82"/>
      <c r="ALO330" s="82"/>
      <c r="ALP330" s="82"/>
      <c r="ALQ330" s="82"/>
      <c r="ALR330" s="82"/>
      <c r="ALS330" s="82"/>
      <c r="ALT330" s="82"/>
    </row>
    <row r="331" spans="1:1008" customFormat="1" ht="30.75" customHeight="1" thickBot="1">
      <c r="A331" s="264"/>
      <c r="B331" s="265"/>
      <c r="C331" s="79">
        <f>D328</f>
        <v>0</v>
      </c>
      <c r="D331" s="71">
        <f>C331/51*100</f>
        <v>0</v>
      </c>
      <c r="E331" s="28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82"/>
      <c r="DH331" s="82"/>
      <c r="DI331" s="82"/>
      <c r="DJ331" s="82"/>
      <c r="DK331" s="82"/>
      <c r="DL331" s="82"/>
      <c r="DM331" s="82"/>
      <c r="DN331" s="82"/>
      <c r="DO331" s="82"/>
      <c r="DP331" s="82"/>
      <c r="DQ331" s="82"/>
      <c r="DR331" s="82"/>
      <c r="DS331" s="82"/>
      <c r="DT331" s="82"/>
      <c r="DU331" s="82"/>
      <c r="DV331" s="82"/>
      <c r="DW331" s="82"/>
      <c r="DX331" s="82"/>
      <c r="DY331" s="82"/>
      <c r="DZ331" s="82"/>
      <c r="EA331" s="82"/>
      <c r="EB331" s="82"/>
      <c r="EC331" s="82"/>
      <c r="ED331" s="82"/>
      <c r="EE331" s="82"/>
      <c r="EF331" s="82"/>
      <c r="EG331" s="82"/>
      <c r="EH331" s="82"/>
      <c r="EI331" s="82"/>
      <c r="EJ331" s="82"/>
      <c r="EK331" s="82"/>
      <c r="EL331" s="82"/>
      <c r="EM331" s="82"/>
      <c r="EN331" s="82"/>
      <c r="EO331" s="82"/>
      <c r="EP331" s="82"/>
      <c r="EQ331" s="82"/>
      <c r="ER331" s="82"/>
      <c r="ES331" s="82"/>
      <c r="ET331" s="82"/>
      <c r="EU331" s="82"/>
      <c r="EV331" s="82"/>
      <c r="EW331" s="82"/>
      <c r="EX331" s="82"/>
      <c r="EY331" s="82"/>
      <c r="EZ331" s="82"/>
      <c r="FA331" s="82"/>
      <c r="FB331" s="82"/>
      <c r="FC331" s="82"/>
      <c r="FD331" s="82"/>
      <c r="FE331" s="82"/>
      <c r="FF331" s="82"/>
      <c r="FG331" s="82"/>
      <c r="FH331" s="82"/>
      <c r="FI331" s="82"/>
      <c r="FJ331" s="82"/>
      <c r="FK331" s="82"/>
      <c r="FL331" s="82"/>
      <c r="FM331" s="82"/>
      <c r="FN331" s="82"/>
      <c r="FO331" s="82"/>
      <c r="FP331" s="82"/>
      <c r="FQ331" s="82"/>
      <c r="FR331" s="82"/>
      <c r="FS331" s="82"/>
      <c r="FT331" s="82"/>
      <c r="FU331" s="82"/>
      <c r="FV331" s="82"/>
      <c r="FW331" s="82"/>
      <c r="FX331" s="82"/>
      <c r="FY331" s="82"/>
      <c r="FZ331" s="82"/>
      <c r="GA331" s="82"/>
      <c r="GB331" s="82"/>
      <c r="GC331" s="82"/>
      <c r="GD331" s="82"/>
      <c r="GE331" s="82"/>
      <c r="GF331" s="82"/>
      <c r="GG331" s="82"/>
      <c r="GH331" s="82"/>
      <c r="GI331" s="82"/>
      <c r="GJ331" s="82"/>
      <c r="GK331" s="82"/>
      <c r="GL331" s="82"/>
      <c r="GM331" s="82"/>
      <c r="GN331" s="82"/>
      <c r="GO331" s="82"/>
      <c r="GP331" s="82"/>
      <c r="GQ331" s="82"/>
      <c r="GR331" s="82"/>
      <c r="GS331" s="82"/>
      <c r="GT331" s="82"/>
      <c r="GU331" s="82"/>
      <c r="GV331" s="82"/>
      <c r="GW331" s="82"/>
      <c r="GX331" s="82"/>
      <c r="GY331" s="82"/>
      <c r="GZ331" s="82"/>
      <c r="HA331" s="82"/>
      <c r="HB331" s="82"/>
      <c r="HC331" s="82"/>
      <c r="HD331" s="82"/>
      <c r="HE331" s="82"/>
      <c r="HF331" s="82"/>
      <c r="HG331" s="82"/>
      <c r="HH331" s="82"/>
      <c r="HI331" s="82"/>
      <c r="HJ331" s="82"/>
      <c r="HK331" s="82"/>
      <c r="HL331" s="82"/>
      <c r="HM331" s="82"/>
      <c r="HN331" s="82"/>
      <c r="HO331" s="82"/>
      <c r="HP331" s="82"/>
      <c r="HQ331" s="82"/>
      <c r="HR331" s="82"/>
      <c r="HS331" s="82"/>
      <c r="HT331" s="82"/>
      <c r="HU331" s="82"/>
      <c r="HV331" s="82"/>
      <c r="HW331" s="82"/>
      <c r="HX331" s="82"/>
      <c r="HY331" s="82"/>
      <c r="HZ331" s="82"/>
      <c r="IA331" s="82"/>
      <c r="IB331" s="82"/>
      <c r="IC331" s="82"/>
      <c r="ID331" s="82"/>
      <c r="IE331" s="82"/>
      <c r="IF331" s="82"/>
      <c r="IG331" s="82"/>
      <c r="IH331" s="82"/>
      <c r="II331" s="82"/>
      <c r="IJ331" s="82"/>
      <c r="IK331" s="82"/>
      <c r="IL331" s="82"/>
      <c r="IM331" s="82"/>
      <c r="IN331" s="82"/>
      <c r="IO331" s="82"/>
      <c r="IP331" s="82"/>
      <c r="IQ331" s="82"/>
      <c r="IR331" s="82"/>
      <c r="IS331" s="82"/>
      <c r="IT331" s="82"/>
      <c r="IU331" s="82"/>
      <c r="IV331" s="82"/>
      <c r="IW331" s="82"/>
      <c r="IX331" s="82"/>
      <c r="IY331" s="82"/>
      <c r="IZ331" s="82"/>
      <c r="JA331" s="82"/>
      <c r="JB331" s="82"/>
      <c r="JC331" s="82"/>
      <c r="JD331" s="82"/>
      <c r="JE331" s="82"/>
      <c r="JF331" s="82"/>
      <c r="JG331" s="82"/>
      <c r="JH331" s="82"/>
      <c r="JI331" s="82"/>
      <c r="JJ331" s="82"/>
      <c r="JK331" s="82"/>
      <c r="JL331" s="82"/>
      <c r="JM331" s="82"/>
      <c r="JN331" s="82"/>
      <c r="JO331" s="82"/>
      <c r="JP331" s="82"/>
      <c r="JQ331" s="82"/>
      <c r="JR331" s="82"/>
      <c r="JS331" s="82"/>
      <c r="JT331" s="82"/>
      <c r="JU331" s="82"/>
      <c r="JV331" s="82"/>
      <c r="JW331" s="82"/>
      <c r="JX331" s="82"/>
      <c r="JY331" s="82"/>
      <c r="JZ331" s="82"/>
      <c r="KA331" s="82"/>
      <c r="KB331" s="82"/>
      <c r="KC331" s="82"/>
      <c r="KD331" s="82"/>
      <c r="KE331" s="82"/>
      <c r="KF331" s="82"/>
      <c r="KG331" s="82"/>
      <c r="KH331" s="82"/>
      <c r="KI331" s="82"/>
      <c r="KJ331" s="82"/>
      <c r="KK331" s="82"/>
      <c r="KL331" s="82"/>
      <c r="KM331" s="82"/>
      <c r="KN331" s="82"/>
      <c r="KO331" s="82"/>
      <c r="KP331" s="82"/>
      <c r="KQ331" s="82"/>
      <c r="KR331" s="82"/>
      <c r="KS331" s="82"/>
      <c r="KT331" s="82"/>
      <c r="KU331" s="82"/>
      <c r="KV331" s="82"/>
      <c r="KW331" s="82"/>
      <c r="KX331" s="82"/>
      <c r="KY331" s="82"/>
      <c r="KZ331" s="82"/>
      <c r="LA331" s="82"/>
      <c r="LB331" s="82"/>
      <c r="LC331" s="82"/>
      <c r="LD331" s="82"/>
      <c r="LE331" s="82"/>
      <c r="LF331" s="82"/>
      <c r="LG331" s="82"/>
      <c r="LH331" s="82"/>
      <c r="LI331" s="82"/>
      <c r="LJ331" s="82"/>
      <c r="LK331" s="82"/>
      <c r="LL331" s="82"/>
      <c r="LM331" s="82"/>
      <c r="LN331" s="82"/>
      <c r="LO331" s="82"/>
      <c r="LP331" s="82"/>
      <c r="LQ331" s="82"/>
      <c r="LR331" s="82"/>
      <c r="LS331" s="82"/>
      <c r="LT331" s="82"/>
      <c r="LU331" s="82"/>
      <c r="LV331" s="82"/>
      <c r="LW331" s="82"/>
      <c r="LX331" s="82"/>
      <c r="LY331" s="82"/>
      <c r="LZ331" s="82"/>
      <c r="MA331" s="82"/>
      <c r="MB331" s="82"/>
      <c r="MC331" s="82"/>
      <c r="MD331" s="82"/>
      <c r="ME331" s="82"/>
      <c r="MF331" s="82"/>
      <c r="MG331" s="82"/>
      <c r="MH331" s="82"/>
      <c r="MI331" s="82"/>
      <c r="MJ331" s="82"/>
      <c r="MK331" s="82"/>
      <c r="ML331" s="82"/>
      <c r="MM331" s="82"/>
      <c r="MN331" s="82"/>
      <c r="MO331" s="82"/>
      <c r="MP331" s="82"/>
      <c r="MQ331" s="82"/>
      <c r="MR331" s="82"/>
      <c r="MS331" s="82"/>
      <c r="MT331" s="82"/>
      <c r="MU331" s="82"/>
      <c r="MV331" s="82"/>
      <c r="MW331" s="82"/>
      <c r="MX331" s="82"/>
      <c r="MY331" s="82"/>
      <c r="MZ331" s="82"/>
      <c r="NA331" s="82"/>
      <c r="NB331" s="82"/>
      <c r="NC331" s="82"/>
      <c r="ND331" s="82"/>
      <c r="NE331" s="82"/>
      <c r="NF331" s="82"/>
      <c r="NG331" s="82"/>
      <c r="NH331" s="82"/>
      <c r="NI331" s="82"/>
      <c r="NJ331" s="82"/>
      <c r="NK331" s="82"/>
      <c r="NL331" s="82"/>
      <c r="NM331" s="82"/>
      <c r="NN331" s="82"/>
      <c r="NO331" s="82"/>
      <c r="NP331" s="82"/>
      <c r="NQ331" s="82"/>
      <c r="NR331" s="82"/>
      <c r="NS331" s="82"/>
      <c r="NT331" s="82"/>
      <c r="NU331" s="82"/>
      <c r="NV331" s="82"/>
      <c r="NW331" s="82"/>
      <c r="NX331" s="82"/>
      <c r="NY331" s="82"/>
      <c r="NZ331" s="82"/>
      <c r="OA331" s="82"/>
      <c r="OB331" s="82"/>
      <c r="OC331" s="82"/>
      <c r="OD331" s="82"/>
      <c r="OE331" s="82"/>
      <c r="OF331" s="82"/>
      <c r="OG331" s="82"/>
      <c r="OH331" s="82"/>
      <c r="OI331" s="82"/>
      <c r="OJ331" s="82"/>
      <c r="OK331" s="82"/>
      <c r="OL331" s="82"/>
      <c r="OM331" s="82"/>
      <c r="ON331" s="82"/>
      <c r="OO331" s="82"/>
      <c r="OP331" s="82"/>
      <c r="OQ331" s="82"/>
      <c r="OR331" s="82"/>
      <c r="OS331" s="82"/>
      <c r="OT331" s="82"/>
      <c r="OU331" s="82"/>
      <c r="OV331" s="82"/>
      <c r="OW331" s="82"/>
      <c r="OX331" s="82"/>
      <c r="OY331" s="82"/>
      <c r="OZ331" s="82"/>
      <c r="PA331" s="82"/>
      <c r="PB331" s="82"/>
      <c r="PC331" s="82"/>
      <c r="PD331" s="82"/>
      <c r="PE331" s="82"/>
      <c r="PF331" s="82"/>
      <c r="PG331" s="82"/>
      <c r="PH331" s="82"/>
      <c r="PI331" s="82"/>
      <c r="PJ331" s="82"/>
      <c r="PK331" s="82"/>
      <c r="PL331" s="82"/>
      <c r="PM331" s="82"/>
      <c r="PN331" s="82"/>
      <c r="PO331" s="82"/>
      <c r="PP331" s="82"/>
      <c r="PQ331" s="82"/>
      <c r="PR331" s="82"/>
      <c r="PS331" s="82"/>
      <c r="PT331" s="82"/>
      <c r="PU331" s="82"/>
      <c r="PV331" s="82"/>
      <c r="PW331" s="82"/>
      <c r="PX331" s="82"/>
      <c r="PY331" s="82"/>
      <c r="PZ331" s="82"/>
      <c r="QA331" s="82"/>
      <c r="QB331" s="82"/>
      <c r="QC331" s="82"/>
      <c r="QD331" s="82"/>
      <c r="QE331" s="82"/>
      <c r="QF331" s="82"/>
      <c r="QG331" s="82"/>
      <c r="QH331" s="82"/>
      <c r="QI331" s="82"/>
      <c r="QJ331" s="82"/>
      <c r="QK331" s="82"/>
      <c r="QL331" s="82"/>
      <c r="QM331" s="82"/>
      <c r="QN331" s="82"/>
      <c r="QO331" s="82"/>
      <c r="QP331" s="82"/>
      <c r="QQ331" s="82"/>
      <c r="QR331" s="82"/>
      <c r="QS331" s="82"/>
      <c r="QT331" s="82"/>
      <c r="QU331" s="82"/>
      <c r="QV331" s="82"/>
      <c r="QW331" s="82"/>
      <c r="QX331" s="82"/>
      <c r="QY331" s="82"/>
      <c r="QZ331" s="82"/>
      <c r="RA331" s="82"/>
      <c r="RB331" s="82"/>
      <c r="RC331" s="82"/>
      <c r="RD331" s="82"/>
      <c r="RE331" s="82"/>
      <c r="RF331" s="82"/>
      <c r="RG331" s="82"/>
      <c r="RH331" s="82"/>
      <c r="RI331" s="82"/>
      <c r="RJ331" s="82"/>
      <c r="RK331" s="82"/>
      <c r="RL331" s="82"/>
      <c r="RM331" s="82"/>
      <c r="RN331" s="82"/>
      <c r="RO331" s="82"/>
      <c r="RP331" s="82"/>
      <c r="RQ331" s="82"/>
      <c r="RR331" s="82"/>
      <c r="RS331" s="82"/>
      <c r="RT331" s="82"/>
      <c r="RU331" s="82"/>
      <c r="RV331" s="82"/>
      <c r="RW331" s="82"/>
      <c r="RX331" s="82"/>
      <c r="RY331" s="82"/>
      <c r="RZ331" s="82"/>
      <c r="SA331" s="82"/>
      <c r="SB331" s="82"/>
      <c r="SC331" s="82"/>
      <c r="SD331" s="82"/>
      <c r="SE331" s="82"/>
      <c r="SF331" s="82"/>
      <c r="SG331" s="82"/>
      <c r="SH331" s="82"/>
      <c r="SI331" s="82"/>
      <c r="SJ331" s="82"/>
      <c r="SK331" s="82"/>
      <c r="SL331" s="82"/>
      <c r="SM331" s="82"/>
      <c r="SN331" s="82"/>
      <c r="SO331" s="82"/>
      <c r="SP331" s="82"/>
      <c r="SQ331" s="82"/>
      <c r="SR331" s="82"/>
      <c r="SS331" s="82"/>
      <c r="ST331" s="82"/>
      <c r="SU331" s="82"/>
      <c r="SV331" s="82"/>
      <c r="SW331" s="82"/>
      <c r="SX331" s="82"/>
      <c r="SY331" s="82"/>
      <c r="SZ331" s="82"/>
      <c r="TA331" s="82"/>
      <c r="TB331" s="82"/>
      <c r="TC331" s="82"/>
      <c r="TD331" s="82"/>
      <c r="TE331" s="82"/>
      <c r="TF331" s="82"/>
      <c r="TG331" s="82"/>
      <c r="TH331" s="82"/>
      <c r="TI331" s="82"/>
      <c r="TJ331" s="82"/>
      <c r="TK331" s="82"/>
      <c r="TL331" s="82"/>
      <c r="TM331" s="82"/>
      <c r="TN331" s="82"/>
      <c r="TO331" s="82"/>
      <c r="TP331" s="82"/>
      <c r="TQ331" s="82"/>
      <c r="TR331" s="82"/>
      <c r="TS331" s="82"/>
      <c r="TT331" s="82"/>
      <c r="TU331" s="82"/>
      <c r="TV331" s="82"/>
      <c r="TW331" s="82"/>
      <c r="TX331" s="82"/>
      <c r="TY331" s="82"/>
      <c r="TZ331" s="82"/>
      <c r="UA331" s="82"/>
      <c r="UB331" s="82"/>
      <c r="UC331" s="82"/>
      <c r="UD331" s="82"/>
      <c r="UE331" s="82"/>
      <c r="UF331" s="82"/>
      <c r="UG331" s="82"/>
      <c r="UH331" s="82"/>
      <c r="UI331" s="82"/>
      <c r="UJ331" s="82"/>
      <c r="UK331" s="82"/>
      <c r="UL331" s="82"/>
      <c r="UM331" s="82"/>
      <c r="UN331" s="82"/>
      <c r="UO331" s="82"/>
      <c r="UP331" s="82"/>
      <c r="UQ331" s="82"/>
      <c r="UR331" s="82"/>
      <c r="US331" s="82"/>
      <c r="UT331" s="82"/>
      <c r="UU331" s="82"/>
      <c r="UV331" s="82"/>
      <c r="UW331" s="82"/>
      <c r="UX331" s="82"/>
      <c r="UY331" s="82"/>
      <c r="UZ331" s="82"/>
      <c r="VA331" s="82"/>
      <c r="VB331" s="82"/>
      <c r="VC331" s="82"/>
      <c r="VD331" s="82"/>
      <c r="VE331" s="82"/>
      <c r="VF331" s="82"/>
      <c r="VG331" s="82"/>
      <c r="VH331" s="82"/>
      <c r="VI331" s="82"/>
      <c r="VJ331" s="82"/>
      <c r="VK331" s="82"/>
      <c r="VL331" s="82"/>
      <c r="VM331" s="82"/>
      <c r="VN331" s="82"/>
      <c r="VO331" s="82"/>
      <c r="VP331" s="82"/>
      <c r="VQ331" s="82"/>
      <c r="VR331" s="82"/>
      <c r="VS331" s="82"/>
      <c r="VT331" s="82"/>
      <c r="VU331" s="82"/>
      <c r="VV331" s="82"/>
      <c r="VW331" s="82"/>
      <c r="VX331" s="82"/>
      <c r="VY331" s="82"/>
      <c r="VZ331" s="82"/>
      <c r="WA331" s="82"/>
      <c r="WB331" s="82"/>
      <c r="WC331" s="82"/>
      <c r="WD331" s="82"/>
      <c r="WE331" s="82"/>
      <c r="WF331" s="82"/>
      <c r="WG331" s="82"/>
      <c r="WH331" s="82"/>
      <c r="WI331" s="82"/>
      <c r="WJ331" s="82"/>
      <c r="WK331" s="82"/>
      <c r="WL331" s="82"/>
      <c r="WM331" s="82"/>
      <c r="WN331" s="82"/>
      <c r="WO331" s="82"/>
      <c r="WP331" s="82"/>
      <c r="WQ331" s="82"/>
      <c r="WR331" s="82"/>
      <c r="WS331" s="82"/>
      <c r="WT331" s="82"/>
      <c r="WU331" s="82"/>
      <c r="WV331" s="82"/>
      <c r="WW331" s="82"/>
      <c r="WX331" s="82"/>
      <c r="WY331" s="82"/>
      <c r="WZ331" s="82"/>
      <c r="XA331" s="82"/>
      <c r="XB331" s="82"/>
      <c r="XC331" s="82"/>
      <c r="XD331" s="82"/>
      <c r="XE331" s="82"/>
      <c r="XF331" s="82"/>
      <c r="XG331" s="82"/>
      <c r="XH331" s="82"/>
      <c r="XI331" s="82"/>
      <c r="XJ331" s="82"/>
      <c r="XK331" s="82"/>
      <c r="XL331" s="82"/>
      <c r="XM331" s="82"/>
      <c r="XN331" s="82"/>
      <c r="XO331" s="82"/>
      <c r="XP331" s="82"/>
      <c r="XQ331" s="82"/>
      <c r="XR331" s="82"/>
      <c r="XS331" s="82"/>
      <c r="XT331" s="82"/>
      <c r="XU331" s="82"/>
      <c r="XV331" s="82"/>
      <c r="XW331" s="82"/>
      <c r="XX331" s="82"/>
      <c r="XY331" s="82"/>
      <c r="XZ331" s="82"/>
      <c r="YA331" s="82"/>
      <c r="YB331" s="82"/>
      <c r="YC331" s="82"/>
      <c r="YD331" s="82"/>
      <c r="YE331" s="82"/>
      <c r="YF331" s="82"/>
      <c r="YG331" s="82"/>
      <c r="YH331" s="82"/>
      <c r="YI331" s="82"/>
      <c r="YJ331" s="82"/>
      <c r="YK331" s="82"/>
      <c r="YL331" s="82"/>
      <c r="YM331" s="82"/>
      <c r="YN331" s="82"/>
      <c r="YO331" s="82"/>
      <c r="YP331" s="82"/>
      <c r="YQ331" s="82"/>
      <c r="YR331" s="82"/>
      <c r="YS331" s="82"/>
      <c r="YT331" s="82"/>
      <c r="YU331" s="82"/>
      <c r="YV331" s="82"/>
      <c r="YW331" s="82"/>
      <c r="YX331" s="82"/>
      <c r="YY331" s="82"/>
      <c r="YZ331" s="82"/>
      <c r="ZA331" s="82"/>
      <c r="ZB331" s="82"/>
      <c r="ZC331" s="82"/>
      <c r="ZD331" s="82"/>
      <c r="ZE331" s="82"/>
      <c r="ZF331" s="82"/>
      <c r="ZG331" s="82"/>
      <c r="ZH331" s="82"/>
      <c r="ZI331" s="82"/>
      <c r="ZJ331" s="82"/>
      <c r="ZK331" s="82"/>
      <c r="ZL331" s="82"/>
      <c r="ZM331" s="82"/>
      <c r="ZN331" s="82"/>
      <c r="ZO331" s="82"/>
      <c r="ZP331" s="82"/>
      <c r="ZQ331" s="82"/>
      <c r="ZR331" s="82"/>
      <c r="ZS331" s="82"/>
      <c r="ZT331" s="82"/>
      <c r="ZU331" s="82"/>
      <c r="ZV331" s="82"/>
      <c r="ZW331" s="82"/>
      <c r="ZX331" s="82"/>
      <c r="ZY331" s="82"/>
      <c r="ZZ331" s="82"/>
      <c r="AAA331" s="82"/>
      <c r="AAB331" s="82"/>
      <c r="AAC331" s="82"/>
      <c r="AAD331" s="82"/>
      <c r="AAE331" s="82"/>
      <c r="AAF331" s="82"/>
      <c r="AAG331" s="82"/>
      <c r="AAH331" s="82"/>
      <c r="AAI331" s="82"/>
      <c r="AAJ331" s="82"/>
      <c r="AAK331" s="82"/>
      <c r="AAL331" s="82"/>
      <c r="AAM331" s="82"/>
      <c r="AAN331" s="82"/>
      <c r="AAO331" s="82"/>
      <c r="AAP331" s="82"/>
      <c r="AAQ331" s="82"/>
      <c r="AAR331" s="82"/>
      <c r="AAS331" s="82"/>
      <c r="AAT331" s="82"/>
      <c r="AAU331" s="82"/>
      <c r="AAV331" s="82"/>
      <c r="AAW331" s="82"/>
      <c r="AAX331" s="82"/>
      <c r="AAY331" s="82"/>
      <c r="AAZ331" s="82"/>
      <c r="ABA331" s="82"/>
      <c r="ABB331" s="82"/>
      <c r="ABC331" s="82"/>
      <c r="ABD331" s="82"/>
      <c r="ABE331" s="82"/>
      <c r="ABF331" s="82"/>
      <c r="ABG331" s="82"/>
      <c r="ABH331" s="82"/>
      <c r="ABI331" s="82"/>
      <c r="ABJ331" s="82"/>
      <c r="ABK331" s="82"/>
      <c r="ABL331" s="82"/>
      <c r="ABM331" s="82"/>
      <c r="ABN331" s="82"/>
      <c r="ABO331" s="82"/>
      <c r="ABP331" s="82"/>
      <c r="ABQ331" s="82"/>
      <c r="ABR331" s="82"/>
      <c r="ABS331" s="82"/>
      <c r="ABT331" s="82"/>
      <c r="ABU331" s="82"/>
      <c r="ABV331" s="82"/>
      <c r="ABW331" s="82"/>
      <c r="ABX331" s="82"/>
      <c r="ABY331" s="82"/>
      <c r="ABZ331" s="82"/>
      <c r="ACA331" s="82"/>
      <c r="ACB331" s="82"/>
      <c r="ACC331" s="82"/>
      <c r="ACD331" s="82"/>
      <c r="ACE331" s="82"/>
      <c r="ACF331" s="82"/>
      <c r="ACG331" s="82"/>
      <c r="ACH331" s="82"/>
      <c r="ACI331" s="82"/>
      <c r="ACJ331" s="82"/>
      <c r="ACK331" s="82"/>
      <c r="ACL331" s="82"/>
      <c r="ACM331" s="82"/>
      <c r="ACN331" s="82"/>
      <c r="ACO331" s="82"/>
      <c r="ACP331" s="82"/>
      <c r="ACQ331" s="82"/>
      <c r="ACR331" s="82"/>
      <c r="ACS331" s="82"/>
      <c r="ACT331" s="82"/>
      <c r="ACU331" s="82"/>
      <c r="ACV331" s="82"/>
      <c r="ACW331" s="82"/>
      <c r="ACX331" s="82"/>
      <c r="ACY331" s="82"/>
      <c r="ACZ331" s="82"/>
      <c r="ADA331" s="82"/>
      <c r="ADB331" s="82"/>
      <c r="ADC331" s="82"/>
      <c r="ADD331" s="82"/>
      <c r="ADE331" s="82"/>
      <c r="ADF331" s="82"/>
      <c r="ADG331" s="82"/>
      <c r="ADH331" s="82"/>
      <c r="ADI331" s="82"/>
      <c r="ADJ331" s="82"/>
      <c r="ADK331" s="82"/>
      <c r="ADL331" s="82"/>
      <c r="ADM331" s="82"/>
      <c r="ADN331" s="82"/>
      <c r="ADO331" s="82"/>
      <c r="ADP331" s="82"/>
      <c r="ADQ331" s="82"/>
      <c r="ADR331" s="82"/>
      <c r="ADS331" s="82"/>
      <c r="ADT331" s="82"/>
      <c r="ADU331" s="82"/>
      <c r="ADV331" s="82"/>
      <c r="ADW331" s="82"/>
      <c r="ADX331" s="82"/>
      <c r="ADY331" s="82"/>
      <c r="ADZ331" s="82"/>
      <c r="AEA331" s="82"/>
      <c r="AEB331" s="82"/>
      <c r="AEC331" s="82"/>
      <c r="AED331" s="82"/>
      <c r="AEE331" s="82"/>
      <c r="AEF331" s="82"/>
      <c r="AEG331" s="82"/>
      <c r="AEH331" s="82"/>
      <c r="AEI331" s="82"/>
      <c r="AEJ331" s="82"/>
      <c r="AEK331" s="82"/>
      <c r="AEL331" s="82"/>
      <c r="AEM331" s="82"/>
      <c r="AEN331" s="82"/>
      <c r="AEO331" s="82"/>
      <c r="AEP331" s="82"/>
      <c r="AEQ331" s="82"/>
      <c r="AER331" s="82"/>
      <c r="AES331" s="82"/>
      <c r="AET331" s="82"/>
      <c r="AEU331" s="82"/>
      <c r="AEV331" s="82"/>
      <c r="AEW331" s="82"/>
      <c r="AEX331" s="82"/>
      <c r="AEY331" s="82"/>
      <c r="AEZ331" s="82"/>
      <c r="AFA331" s="82"/>
      <c r="AFB331" s="82"/>
      <c r="AFC331" s="82"/>
      <c r="AFD331" s="82"/>
      <c r="AFE331" s="82"/>
      <c r="AFF331" s="82"/>
      <c r="AFG331" s="82"/>
      <c r="AFH331" s="82"/>
      <c r="AFI331" s="82"/>
      <c r="AFJ331" s="82"/>
      <c r="AFK331" s="82"/>
      <c r="AFL331" s="82"/>
      <c r="AFM331" s="82"/>
      <c r="AFN331" s="82"/>
      <c r="AFO331" s="82"/>
      <c r="AFP331" s="82"/>
      <c r="AFQ331" s="82"/>
      <c r="AFR331" s="82"/>
      <c r="AFS331" s="82"/>
      <c r="AFT331" s="82"/>
      <c r="AFU331" s="82"/>
      <c r="AFV331" s="82"/>
      <c r="AFW331" s="82"/>
      <c r="AFX331" s="82"/>
      <c r="AFY331" s="82"/>
      <c r="AFZ331" s="82"/>
      <c r="AGA331" s="82"/>
      <c r="AGB331" s="82"/>
      <c r="AGC331" s="82"/>
      <c r="AGD331" s="82"/>
      <c r="AGE331" s="82"/>
      <c r="AGF331" s="82"/>
      <c r="AGG331" s="82"/>
      <c r="AGH331" s="82"/>
      <c r="AGI331" s="82"/>
      <c r="AGJ331" s="82"/>
      <c r="AGK331" s="82"/>
      <c r="AGL331" s="82"/>
      <c r="AGM331" s="82"/>
      <c r="AGN331" s="82"/>
      <c r="AGO331" s="82"/>
      <c r="AGP331" s="82"/>
      <c r="AGQ331" s="82"/>
      <c r="AGR331" s="82"/>
      <c r="AGS331" s="82"/>
      <c r="AGT331" s="82"/>
      <c r="AGU331" s="82"/>
      <c r="AGV331" s="82"/>
      <c r="AGW331" s="82"/>
      <c r="AGX331" s="82"/>
      <c r="AGY331" s="82"/>
      <c r="AGZ331" s="82"/>
      <c r="AHA331" s="82"/>
      <c r="AHB331" s="82"/>
      <c r="AHC331" s="82"/>
      <c r="AHD331" s="82"/>
      <c r="AHE331" s="82"/>
      <c r="AHF331" s="82"/>
      <c r="AHG331" s="82"/>
      <c r="AHH331" s="82"/>
      <c r="AHI331" s="82"/>
      <c r="AHJ331" s="82"/>
      <c r="AHK331" s="82"/>
      <c r="AHL331" s="82"/>
      <c r="AHM331" s="82"/>
      <c r="AHN331" s="82"/>
      <c r="AHO331" s="82"/>
      <c r="AHP331" s="82"/>
      <c r="AHQ331" s="82"/>
      <c r="AHR331" s="82"/>
      <c r="AHS331" s="82"/>
      <c r="AHT331" s="82"/>
      <c r="AHU331" s="82"/>
      <c r="AHV331" s="82"/>
      <c r="AHW331" s="82"/>
      <c r="AHX331" s="82"/>
      <c r="AHY331" s="82"/>
      <c r="AHZ331" s="82"/>
      <c r="AIA331" s="82"/>
      <c r="AIB331" s="82"/>
      <c r="AIC331" s="82"/>
      <c r="AID331" s="82"/>
      <c r="AIE331" s="82"/>
      <c r="AIF331" s="82"/>
      <c r="AIG331" s="82"/>
      <c r="AIH331" s="82"/>
      <c r="AII331" s="82"/>
      <c r="AIJ331" s="82"/>
      <c r="AIK331" s="82"/>
      <c r="AIL331" s="82"/>
      <c r="AIM331" s="82"/>
      <c r="AIN331" s="82"/>
      <c r="AIO331" s="82"/>
      <c r="AIP331" s="82"/>
      <c r="AIQ331" s="82"/>
      <c r="AIR331" s="82"/>
      <c r="AIS331" s="82"/>
      <c r="AIT331" s="82"/>
      <c r="AIU331" s="82"/>
      <c r="AIV331" s="82"/>
      <c r="AIW331" s="82"/>
      <c r="AIX331" s="82"/>
      <c r="AIY331" s="82"/>
      <c r="AIZ331" s="82"/>
      <c r="AJA331" s="82"/>
      <c r="AJB331" s="82"/>
      <c r="AJC331" s="82"/>
      <c r="AJD331" s="82"/>
      <c r="AJE331" s="82"/>
      <c r="AJF331" s="82"/>
      <c r="AJG331" s="82"/>
      <c r="AJH331" s="82"/>
      <c r="AJI331" s="82"/>
      <c r="AJJ331" s="82"/>
      <c r="AJK331" s="82"/>
      <c r="AJL331" s="82"/>
      <c r="AJM331" s="82"/>
      <c r="AJN331" s="82"/>
      <c r="AJO331" s="82"/>
      <c r="AJP331" s="82"/>
      <c r="AJQ331" s="82"/>
      <c r="AJR331" s="82"/>
      <c r="AJS331" s="82"/>
      <c r="AJT331" s="82"/>
      <c r="AJU331" s="82"/>
      <c r="AJV331" s="82"/>
      <c r="AJW331" s="82"/>
      <c r="AJX331" s="82"/>
      <c r="AJY331" s="82"/>
      <c r="AJZ331" s="82"/>
      <c r="AKA331" s="82"/>
      <c r="AKB331" s="82"/>
      <c r="AKC331" s="82"/>
      <c r="AKD331" s="82"/>
      <c r="AKE331" s="82"/>
      <c r="AKF331" s="82"/>
      <c r="AKG331" s="82"/>
      <c r="AKH331" s="82"/>
      <c r="AKI331" s="82"/>
      <c r="AKJ331" s="82"/>
      <c r="AKK331" s="82"/>
      <c r="AKL331" s="82"/>
      <c r="AKM331" s="82"/>
      <c r="AKN331" s="82"/>
      <c r="AKO331" s="82"/>
      <c r="AKP331" s="82"/>
      <c r="AKQ331" s="82"/>
      <c r="AKR331" s="82"/>
      <c r="AKS331" s="82"/>
      <c r="AKT331" s="82"/>
      <c r="AKU331" s="82"/>
      <c r="AKV331" s="82"/>
      <c r="AKW331" s="82"/>
      <c r="AKX331" s="82"/>
      <c r="AKY331" s="82"/>
      <c r="AKZ331" s="82"/>
      <c r="ALA331" s="82"/>
      <c r="ALB331" s="82"/>
      <c r="ALC331" s="82"/>
      <c r="ALD331" s="82"/>
      <c r="ALE331" s="82"/>
      <c r="ALF331" s="82"/>
      <c r="ALG331" s="82"/>
      <c r="ALH331" s="82"/>
      <c r="ALI331" s="82"/>
      <c r="ALJ331" s="82"/>
      <c r="ALK331" s="82"/>
      <c r="ALL331" s="82"/>
      <c r="ALM331" s="82"/>
      <c r="ALN331" s="82"/>
      <c r="ALO331" s="82"/>
      <c r="ALP331" s="82"/>
      <c r="ALQ331" s="82"/>
      <c r="ALR331" s="82"/>
      <c r="ALS331" s="82"/>
      <c r="ALT331" s="82"/>
    </row>
    <row r="332" spans="1:1008" customFormat="1" ht="30.75" customHeight="1" thickBot="1">
      <c r="A332" s="266"/>
      <c r="B332" s="267"/>
      <c r="C332" s="267"/>
      <c r="D332" s="268"/>
      <c r="E332" s="28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30.75" customHeight="1">
      <c r="A333" s="262" t="s">
        <v>194</v>
      </c>
      <c r="B333" s="263"/>
      <c r="C333" s="68" t="s">
        <v>178</v>
      </c>
      <c r="D333" s="74" t="s">
        <v>179</v>
      </c>
      <c r="E333" s="28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30.75" customHeight="1" thickBot="1">
      <c r="A334" s="264"/>
      <c r="B334" s="265"/>
      <c r="C334" s="85">
        <f>C331</f>
        <v>0</v>
      </c>
      <c r="D334" s="76">
        <f>C334/51*100</f>
        <v>0</v>
      </c>
      <c r="E334" s="28">
        <f>E328</f>
        <v>51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30.75" customHeight="1" thickBot="1">
      <c r="A335" s="325"/>
      <c r="B335" s="325"/>
      <c r="C335" s="325"/>
      <c r="D335" s="325"/>
      <c r="E335" s="28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ht="30.75" customHeight="1" thickBot="1">
      <c r="A336" s="262" t="s">
        <v>195</v>
      </c>
      <c r="B336" s="263"/>
      <c r="C336" s="86" t="s">
        <v>142</v>
      </c>
      <c r="D336" s="87" t="s">
        <v>143</v>
      </c>
      <c r="E336" s="29">
        <f>E334+E303+E196</f>
        <v>435</v>
      </c>
    </row>
    <row r="337" spans="1:4" ht="30.75" customHeight="1">
      <c r="A337" s="317" t="s">
        <v>511</v>
      </c>
      <c r="B337" s="318"/>
      <c r="C337" s="319">
        <f>C196+C303+C334</f>
        <v>0</v>
      </c>
      <c r="D337" s="321">
        <f>C337/435*100</f>
        <v>0</v>
      </c>
    </row>
    <row r="338" spans="1:4" ht="30.75" customHeight="1" thickBot="1">
      <c r="A338" s="323" t="s">
        <v>196</v>
      </c>
      <c r="B338" s="324"/>
      <c r="C338" s="320"/>
      <c r="D338" s="322"/>
    </row>
    <row r="339" spans="1:4" ht="30.75" customHeight="1" thickBot="1">
      <c r="A339" s="315"/>
      <c r="B339" s="316"/>
      <c r="C339" s="267"/>
      <c r="D339" s="268"/>
    </row>
    <row r="340" spans="1:4" ht="30.75" customHeight="1" thickBot="1">
      <c r="A340" s="311" t="s">
        <v>197</v>
      </c>
      <c r="B340" s="311"/>
      <c r="C340" s="311"/>
      <c r="D340" s="311"/>
    </row>
    <row r="341" spans="1:4" ht="30.75" customHeight="1" thickBot="1">
      <c r="A341" s="273" t="s">
        <v>112</v>
      </c>
      <c r="B341" s="273"/>
      <c r="C341" s="273"/>
      <c r="D341" s="273"/>
    </row>
    <row r="342" spans="1:4" ht="30.75" customHeight="1">
      <c r="A342" s="312" t="s">
        <v>198</v>
      </c>
      <c r="B342" s="301"/>
      <c r="C342" s="301" t="s">
        <v>199</v>
      </c>
      <c r="D342" s="302"/>
    </row>
    <row r="343" spans="1:4" ht="30.75" customHeight="1">
      <c r="A343" s="303" t="s">
        <v>5</v>
      </c>
      <c r="B343" s="304"/>
      <c r="C343" s="305" t="s">
        <v>200</v>
      </c>
      <c r="D343" s="306"/>
    </row>
    <row r="344" spans="1:4" ht="30.75" customHeight="1" thickBot="1">
      <c r="A344" s="307" t="s">
        <v>201</v>
      </c>
      <c r="B344" s="308"/>
      <c r="C344" s="309" t="s">
        <v>7</v>
      </c>
      <c r="D344" s="310"/>
    </row>
    <row r="345" spans="1:4" ht="45.75" customHeight="1" thickBot="1">
      <c r="A345" s="300" t="s">
        <v>202</v>
      </c>
      <c r="B345" s="300"/>
      <c r="C345" s="300"/>
      <c r="D345" s="300"/>
    </row>
    <row r="346" spans="1:4" ht="30.75" customHeight="1" thickBot="1">
      <c r="A346" s="88" t="s">
        <v>203</v>
      </c>
      <c r="B346" s="89" t="s">
        <v>204</v>
      </c>
      <c r="C346" s="89" t="s">
        <v>205</v>
      </c>
      <c r="D346" s="90" t="s">
        <v>106</v>
      </c>
    </row>
    <row r="347" spans="1:4" ht="30.75" customHeight="1">
      <c r="A347" s="91" t="s">
        <v>206</v>
      </c>
      <c r="B347" s="92">
        <v>1</v>
      </c>
      <c r="C347" s="92" t="e">
        <f>C59</f>
        <v>#VALUE!</v>
      </c>
      <c r="D347" s="93" t="e">
        <f>D59</f>
        <v>#VALUE!</v>
      </c>
    </row>
    <row r="348" spans="1:4" ht="30.75" customHeight="1">
      <c r="A348" s="94" t="s">
        <v>207</v>
      </c>
      <c r="B348" s="95">
        <v>1</v>
      </c>
      <c r="C348" s="95">
        <f>C79</f>
        <v>0</v>
      </c>
      <c r="D348" s="96">
        <f>D79</f>
        <v>0</v>
      </c>
    </row>
    <row r="349" spans="1:4" ht="30.75" customHeight="1" thickBot="1">
      <c r="A349" s="97" t="s">
        <v>208</v>
      </c>
      <c r="B349" s="70">
        <v>3</v>
      </c>
      <c r="C349" s="70">
        <f>C337</f>
        <v>0</v>
      </c>
      <c r="D349" s="71">
        <f>D337</f>
        <v>0</v>
      </c>
    </row>
    <row r="350" spans="1:4" ht="30.75" customHeight="1" thickBot="1">
      <c r="A350" s="297"/>
      <c r="B350" s="297"/>
      <c r="C350" s="297"/>
      <c r="D350" s="297"/>
    </row>
    <row r="351" spans="1:4" ht="44.25" customHeight="1" thickBot="1">
      <c r="A351" s="298" t="s">
        <v>113</v>
      </c>
      <c r="B351" s="298"/>
      <c r="C351" s="98" t="e">
        <f>IF(D351&gt;50,"SATISFATÓRIO","INSATISFATÓRIO")</f>
        <v>#VALUE!</v>
      </c>
      <c r="D351" s="99" t="e">
        <f>((C347/12*1)+(C348/30*1)+(C349/435*3))/5*100</f>
        <v>#VALUE!</v>
      </c>
    </row>
    <row r="352" spans="1:4" ht="30.75" customHeight="1" thickBot="1">
      <c r="A352" s="299"/>
      <c r="B352" s="299"/>
      <c r="C352" s="299"/>
      <c r="D352" s="299"/>
    </row>
    <row r="353" spans="1:4" ht="30.75" customHeight="1">
      <c r="A353" s="235" t="s">
        <v>114</v>
      </c>
      <c r="B353" s="235"/>
      <c r="C353" s="235"/>
      <c r="D353" s="235"/>
    </row>
    <row r="354" spans="1:4" ht="30.75" customHeight="1">
      <c r="A354" s="236" t="s">
        <v>209</v>
      </c>
      <c r="B354" s="236"/>
      <c r="C354" s="236"/>
      <c r="D354" s="236"/>
    </row>
    <row r="355" spans="1:4" ht="84.75" customHeight="1" thickBot="1">
      <c r="A355" s="237"/>
      <c r="B355" s="237"/>
      <c r="C355" s="237"/>
      <c r="D355" s="237"/>
    </row>
    <row r="356" spans="1:4" ht="30.75" customHeight="1">
      <c r="A356" s="217" t="s">
        <v>115</v>
      </c>
      <c r="B356" s="217"/>
      <c r="C356" s="217"/>
      <c r="D356" s="217"/>
    </row>
    <row r="357" spans="1:4" ht="74.25" customHeight="1" thickBot="1">
      <c r="A357" s="237"/>
      <c r="B357" s="237"/>
      <c r="C357" s="237"/>
      <c r="D357" s="237"/>
    </row>
    <row r="358" spans="1:4" ht="30.75" customHeight="1">
      <c r="A358" s="296" t="s">
        <v>116</v>
      </c>
      <c r="B358" s="296"/>
      <c r="C358" s="296"/>
      <c r="D358" s="296"/>
    </row>
    <row r="359" spans="1:4" ht="30.75" customHeight="1" thickBot="1">
      <c r="A359" s="100" t="s">
        <v>210</v>
      </c>
      <c r="B359" s="6"/>
      <c r="C359" s="101" t="s">
        <v>109</v>
      </c>
      <c r="D359" s="7"/>
    </row>
  </sheetData>
  <sheetProtection algorithmName="SHA-512" hashValue="KsOqlPUMRGME15t7ljolo8cGVH5hwdL2JGqlv3I/sLDDnUWyKfJ8/o3fSnb0O8qoGCZrDW6sfXAlEL6SP/mMUg==" saltValue="q/UjXVuZZMQh3kJD4VLK1A==" spinCount="100000" sheet="1" formatRows="0"/>
  <mergeCells count="355">
    <mergeCell ref="A122:C122"/>
    <mergeCell ref="A123:C123"/>
    <mergeCell ref="A199:D199"/>
    <mergeCell ref="A202:C202"/>
    <mergeCell ref="A155:C155"/>
    <mergeCell ref="A192:B193"/>
    <mergeCell ref="A182:C182"/>
    <mergeCell ref="A183:C183"/>
    <mergeCell ref="A190:C190"/>
    <mergeCell ref="B191:D191"/>
    <mergeCell ref="A140:B141"/>
    <mergeCell ref="A127:C127"/>
    <mergeCell ref="A170:C170"/>
    <mergeCell ref="A171:C171"/>
    <mergeCell ref="A172:C172"/>
    <mergeCell ref="A173:C173"/>
    <mergeCell ref="A174:C174"/>
    <mergeCell ref="A152:C152"/>
    <mergeCell ref="A153:C153"/>
    <mergeCell ref="A166:C166"/>
    <mergeCell ref="A167:C167"/>
    <mergeCell ref="A168:C168"/>
    <mergeCell ref="A165:D165"/>
    <mergeCell ref="A148:C148"/>
    <mergeCell ref="A128:C128"/>
    <mergeCell ref="A129:C129"/>
    <mergeCell ref="B15:D15"/>
    <mergeCell ref="B17:D17"/>
    <mergeCell ref="A124:C124"/>
    <mergeCell ref="A125:C125"/>
    <mergeCell ref="A119:C119"/>
    <mergeCell ref="A104:C104"/>
    <mergeCell ref="A105:C105"/>
    <mergeCell ref="A54:C54"/>
    <mergeCell ref="A52:C52"/>
    <mergeCell ref="B76:D76"/>
    <mergeCell ref="A77:D77"/>
    <mergeCell ref="A55:C55"/>
    <mergeCell ref="B56:D56"/>
    <mergeCell ref="A58:B58"/>
    <mergeCell ref="A59:B59"/>
    <mergeCell ref="C59:C60"/>
    <mergeCell ref="D59:D60"/>
    <mergeCell ref="A60:B60"/>
    <mergeCell ref="A33:C33"/>
    <mergeCell ref="A78:B78"/>
    <mergeCell ref="A79:B79"/>
    <mergeCell ref="C79:C80"/>
    <mergeCell ref="A130:C130"/>
    <mergeCell ref="A121:C121"/>
    <mergeCell ref="A296:C296"/>
    <mergeCell ref="B236:D236"/>
    <mergeCell ref="A237:B238"/>
    <mergeCell ref="A110:C110"/>
    <mergeCell ref="A115:B116"/>
    <mergeCell ref="A138:C138"/>
    <mergeCell ref="B139:D139"/>
    <mergeCell ref="A243:C243"/>
    <mergeCell ref="A244:C244"/>
    <mergeCell ref="A245:C245"/>
    <mergeCell ref="A246:C246"/>
    <mergeCell ref="A213:C213"/>
    <mergeCell ref="A294:C294"/>
    <mergeCell ref="A260:C260"/>
    <mergeCell ref="A280:C280"/>
    <mergeCell ref="A281:C281"/>
    <mergeCell ref="A282:C282"/>
    <mergeCell ref="A283:C283"/>
    <mergeCell ref="A274:C274"/>
    <mergeCell ref="A111:C111"/>
    <mergeCell ref="A112:C112"/>
    <mergeCell ref="A232:C232"/>
    <mergeCell ref="D79:D80"/>
    <mergeCell ref="A80:B80"/>
    <mergeCell ref="A65:C65"/>
    <mergeCell ref="A66:C66"/>
    <mergeCell ref="A67:C67"/>
    <mergeCell ref="A68:C68"/>
    <mergeCell ref="A69:C69"/>
    <mergeCell ref="A53:C53"/>
    <mergeCell ref="A48:C48"/>
    <mergeCell ref="A50:C50"/>
    <mergeCell ref="A51:C51"/>
    <mergeCell ref="A63:D63"/>
    <mergeCell ref="A64:C64"/>
    <mergeCell ref="A61:D61"/>
    <mergeCell ref="A62:D62"/>
    <mergeCell ref="A57:D57"/>
    <mergeCell ref="A70:C70"/>
    <mergeCell ref="A71:C71"/>
    <mergeCell ref="A72:C72"/>
    <mergeCell ref="A73:C73"/>
    <mergeCell ref="A74:C74"/>
    <mergeCell ref="B49:D49"/>
    <mergeCell ref="B35:D35"/>
    <mergeCell ref="A40:C40"/>
    <mergeCell ref="B42:D42"/>
    <mergeCell ref="A47:C47"/>
    <mergeCell ref="A43:C43"/>
    <mergeCell ref="A44:C44"/>
    <mergeCell ref="A36:C36"/>
    <mergeCell ref="A37:C37"/>
    <mergeCell ref="A38:C38"/>
    <mergeCell ref="A46:C46"/>
    <mergeCell ref="A45:C45"/>
    <mergeCell ref="A39:C39"/>
    <mergeCell ref="A41:C41"/>
    <mergeCell ref="B12:D12"/>
    <mergeCell ref="B13:D13"/>
    <mergeCell ref="B14:D14"/>
    <mergeCell ref="A16:D16"/>
    <mergeCell ref="A18:D18"/>
    <mergeCell ref="A20:D20"/>
    <mergeCell ref="A21:B21"/>
    <mergeCell ref="A228:C228"/>
    <mergeCell ref="A220:C220"/>
    <mergeCell ref="A81:D81"/>
    <mergeCell ref="A82:D82"/>
    <mergeCell ref="A83:D83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A102:C102"/>
    <mergeCell ref="A91:C91"/>
    <mergeCell ref="A255:C255"/>
    <mergeCell ref="A256:C256"/>
    <mergeCell ref="A266:C266"/>
    <mergeCell ref="A261:C261"/>
    <mergeCell ref="A241:C241"/>
    <mergeCell ref="A235:C235"/>
    <mergeCell ref="A133:C133"/>
    <mergeCell ref="A134:C134"/>
    <mergeCell ref="A135:C135"/>
    <mergeCell ref="A136:C136"/>
    <mergeCell ref="A137:C137"/>
    <mergeCell ref="A239:D239"/>
    <mergeCell ref="A218:D218"/>
    <mergeCell ref="A206:C206"/>
    <mergeCell ref="A207:C207"/>
    <mergeCell ref="A208:C208"/>
    <mergeCell ref="A214:C214"/>
    <mergeCell ref="A219:D219"/>
    <mergeCell ref="A253:C253"/>
    <mergeCell ref="A229:C229"/>
    <mergeCell ref="A230:C230"/>
    <mergeCell ref="A231:C231"/>
    <mergeCell ref="A84:D84"/>
    <mergeCell ref="A87:D87"/>
    <mergeCell ref="A88:D88"/>
    <mergeCell ref="A107:C107"/>
    <mergeCell ref="A108:C108"/>
    <mergeCell ref="A109:C109"/>
    <mergeCell ref="A126:C126"/>
    <mergeCell ref="B114:D114"/>
    <mergeCell ref="A118:D118"/>
    <mergeCell ref="A120:C120"/>
    <mergeCell ref="A113:C113"/>
    <mergeCell ref="A103:C103"/>
    <mergeCell ref="A101:C101"/>
    <mergeCell ref="A93:C93"/>
    <mergeCell ref="A94:C94"/>
    <mergeCell ref="A95:C95"/>
    <mergeCell ref="A96:C96"/>
    <mergeCell ref="A90:D90"/>
    <mergeCell ref="A89:D89"/>
    <mergeCell ref="A92:C92"/>
    <mergeCell ref="A106:C106"/>
    <mergeCell ref="A85:D85"/>
    <mergeCell ref="A117:D117"/>
    <mergeCell ref="A97:C97"/>
    <mergeCell ref="A227:C227"/>
    <mergeCell ref="B267:D267"/>
    <mergeCell ref="A268:B269"/>
    <mergeCell ref="A284:C284"/>
    <mergeCell ref="A278:C278"/>
    <mergeCell ref="A279:C279"/>
    <mergeCell ref="A272:C272"/>
    <mergeCell ref="A273:C273"/>
    <mergeCell ref="A276:C276"/>
    <mergeCell ref="A277:C277"/>
    <mergeCell ref="A275:C275"/>
    <mergeCell ref="A258:C258"/>
    <mergeCell ref="A234:C234"/>
    <mergeCell ref="A262:C262"/>
    <mergeCell ref="A242:C242"/>
    <mergeCell ref="A257:C257"/>
    <mergeCell ref="A254:C254"/>
    <mergeCell ref="A252:C252"/>
    <mergeCell ref="A251:C251"/>
    <mergeCell ref="A263:C263"/>
    <mergeCell ref="A264:C264"/>
    <mergeCell ref="A265:C265"/>
    <mergeCell ref="A247:C247"/>
    <mergeCell ref="A248:C248"/>
    <mergeCell ref="A249:C249"/>
    <mergeCell ref="A250:C250"/>
    <mergeCell ref="A313:C313"/>
    <mergeCell ref="A314:C314"/>
    <mergeCell ref="A309:C309"/>
    <mergeCell ref="A310:C310"/>
    <mergeCell ref="A311:C311"/>
    <mergeCell ref="A290:C290"/>
    <mergeCell ref="A287:C287"/>
    <mergeCell ref="A286:C286"/>
    <mergeCell ref="A288:C288"/>
    <mergeCell ref="A289:C289"/>
    <mergeCell ref="A259:C259"/>
    <mergeCell ref="A285:C285"/>
    <mergeCell ref="B298:D298"/>
    <mergeCell ref="A299:B300"/>
    <mergeCell ref="A301:D301"/>
    <mergeCell ref="A297:C297"/>
    <mergeCell ref="A295:C295"/>
    <mergeCell ref="A315:C315"/>
    <mergeCell ref="A327:C327"/>
    <mergeCell ref="A324:C324"/>
    <mergeCell ref="A326:C326"/>
    <mergeCell ref="A325:C325"/>
    <mergeCell ref="A319:C319"/>
    <mergeCell ref="A320:C320"/>
    <mergeCell ref="A316:C316"/>
    <mergeCell ref="A317:C317"/>
    <mergeCell ref="A321:C321"/>
    <mergeCell ref="A322:C322"/>
    <mergeCell ref="A323:C323"/>
    <mergeCell ref="A345:D345"/>
    <mergeCell ref="C342:D342"/>
    <mergeCell ref="A343:B343"/>
    <mergeCell ref="C343:D343"/>
    <mergeCell ref="A344:B344"/>
    <mergeCell ref="C344:D344"/>
    <mergeCell ref="A340:D340"/>
    <mergeCell ref="A342:B342"/>
    <mergeCell ref="A328:C328"/>
    <mergeCell ref="A330:B331"/>
    <mergeCell ref="A333:B334"/>
    <mergeCell ref="A339:D339"/>
    <mergeCell ref="A332:D332"/>
    <mergeCell ref="A336:B336"/>
    <mergeCell ref="A337:B337"/>
    <mergeCell ref="C337:C338"/>
    <mergeCell ref="D337:D338"/>
    <mergeCell ref="A338:B338"/>
    <mergeCell ref="A335:D335"/>
    <mergeCell ref="B329:D329"/>
    <mergeCell ref="A358:D358"/>
    <mergeCell ref="A355:D355"/>
    <mergeCell ref="A356:D356"/>
    <mergeCell ref="A357:D357"/>
    <mergeCell ref="A354:D354"/>
    <mergeCell ref="A350:D350"/>
    <mergeCell ref="A351:B351"/>
    <mergeCell ref="A352:D352"/>
    <mergeCell ref="A353:D353"/>
    <mergeCell ref="A1:D1"/>
    <mergeCell ref="A2:D2"/>
    <mergeCell ref="A29:C29"/>
    <mergeCell ref="A291:C291"/>
    <mergeCell ref="A292:C292"/>
    <mergeCell ref="A293:C293"/>
    <mergeCell ref="A302:B303"/>
    <mergeCell ref="A304:D304"/>
    <mergeCell ref="A318:C318"/>
    <mergeCell ref="A160:C160"/>
    <mergeCell ref="B161:D161"/>
    <mergeCell ref="A162:B163"/>
    <mergeCell ref="A19:D19"/>
    <mergeCell ref="A30:C30"/>
    <mergeCell ref="A31:C31"/>
    <mergeCell ref="A32:C32"/>
    <mergeCell ref="A100:C100"/>
    <mergeCell ref="A154:C154"/>
    <mergeCell ref="A156:C156"/>
    <mergeCell ref="A157:C157"/>
    <mergeCell ref="A158:C158"/>
    <mergeCell ref="A159:C159"/>
    <mergeCell ref="A197:D197"/>
    <mergeCell ref="A86:D86"/>
    <mergeCell ref="A34:C34"/>
    <mergeCell ref="A98:C98"/>
    <mergeCell ref="A99:C99"/>
    <mergeCell ref="A341:D341"/>
    <mergeCell ref="A216:B217"/>
    <mergeCell ref="A200:C200"/>
    <mergeCell ref="A201:C201"/>
    <mergeCell ref="A240:D240"/>
    <mergeCell ref="A270:D270"/>
    <mergeCell ref="A271:D271"/>
    <mergeCell ref="A233:C233"/>
    <mergeCell ref="A150:C150"/>
    <mergeCell ref="A143:D143"/>
    <mergeCell ref="A175:C175"/>
    <mergeCell ref="A176:C176"/>
    <mergeCell ref="A177:C177"/>
    <mergeCell ref="A178:C178"/>
    <mergeCell ref="A179:C179"/>
    <mergeCell ref="A180:C180"/>
    <mergeCell ref="A305:D305"/>
    <mergeCell ref="A306:D306"/>
    <mergeCell ref="A312:C312"/>
    <mergeCell ref="A307:C307"/>
    <mergeCell ref="A308:C308"/>
    <mergeCell ref="A151:C151"/>
    <mergeCell ref="A131:C131"/>
    <mergeCell ref="A132:C132"/>
    <mergeCell ref="A144:C144"/>
    <mergeCell ref="A145:C145"/>
    <mergeCell ref="A146:C146"/>
    <mergeCell ref="A147:C147"/>
    <mergeCell ref="A149:C149"/>
    <mergeCell ref="A225:C225"/>
    <mergeCell ref="A142:D142"/>
    <mergeCell ref="B215:D215"/>
    <mergeCell ref="A198:D198"/>
    <mergeCell ref="A195:B196"/>
    <mergeCell ref="A181:C181"/>
    <mergeCell ref="A184:C184"/>
    <mergeCell ref="A185:C185"/>
    <mergeCell ref="A186:C186"/>
    <mergeCell ref="A187:C187"/>
    <mergeCell ref="A188:C188"/>
    <mergeCell ref="A189:C189"/>
    <mergeCell ref="A203:C203"/>
    <mergeCell ref="A194:D194"/>
    <mergeCell ref="A169:C169"/>
    <mergeCell ref="A164:D164"/>
    <mergeCell ref="A226:C226"/>
    <mergeCell ref="A224:C224"/>
    <mergeCell ref="A204:C204"/>
    <mergeCell ref="A205:C205"/>
    <mergeCell ref="A209:C209"/>
    <mergeCell ref="A210:C210"/>
    <mergeCell ref="A211:C211"/>
    <mergeCell ref="A212:C212"/>
    <mergeCell ref="A223:C223"/>
    <mergeCell ref="A221:C221"/>
    <mergeCell ref="A222:C222"/>
  </mergeCells>
  <conditionalFormatting sqref="C351">
    <cfRule type="containsText" dxfId="11" priority="4" operator="containsText" text="INSATISFATÓRIO">
      <formula>NOT(ISERROR(SEARCH("INSATISFATÓRIO",C351)))</formula>
    </cfRule>
  </conditionalFormatting>
  <conditionalFormatting sqref="D351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DADOS!$A$2:$A$5</xm:f>
          </x14:formula1>
          <xm:sqref>D65:D74 D93:D105 D107:D109 D111:D112 D121:D128 D130:D132 D134:D137 D146:D149 D151:D153 D155:D159 D168:D175 D177:D182 D184:D189 D202:D205 D207:D208 D210:D213 D222:D224 D226:D228 D230:D234 D243:D251 D253:D261 D263:D265 D274:D286 D288:D293 D295:D296 D309:D319 D321:D322 D324:D327</xm:sqref>
        </x14:dataValidation>
        <x14:dataValidation type="list" allowBlank="1" showInputMessage="1" showErrorMessage="1" xr:uid="{00000000-0002-0000-0100-000001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DADOS!$C$1:$C$134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T363"/>
  <sheetViews>
    <sheetView view="pageBreakPreview" zoomScaleNormal="100" zoomScaleSheetLayoutView="100" workbookViewId="0">
      <selection activeCell="D331" sqref="D331"/>
    </sheetView>
  </sheetViews>
  <sheetFormatPr defaultColWidth="8.7109375" defaultRowHeight="33.75" customHeight="1"/>
  <cols>
    <col min="1" max="1" width="40" style="164" customWidth="1"/>
    <col min="2" max="2" width="28" style="121" customWidth="1"/>
    <col min="3" max="4" width="28" style="164" customWidth="1"/>
    <col min="5" max="5" width="29.42578125" style="104" hidden="1" customWidth="1"/>
    <col min="6" max="6" width="43.140625" style="105" customWidth="1"/>
    <col min="7" max="254" width="8.7109375" style="105"/>
    <col min="255" max="255" width="40" style="105" customWidth="1"/>
    <col min="256" max="256" width="21.85546875" style="105" customWidth="1"/>
    <col min="257" max="257" width="14.85546875" style="105" customWidth="1"/>
    <col min="258" max="258" width="12.85546875" style="105" customWidth="1"/>
    <col min="259" max="259" width="8.7109375" style="105"/>
    <col min="260" max="260" width="52" style="105" bestFit="1" customWidth="1"/>
    <col min="261" max="261" width="8.7109375" style="105"/>
    <col min="262" max="262" width="43.140625" style="105" customWidth="1"/>
    <col min="263" max="510" width="8.7109375" style="105"/>
    <col min="511" max="511" width="40" style="105" customWidth="1"/>
    <col min="512" max="512" width="21.85546875" style="105" customWidth="1"/>
    <col min="513" max="513" width="14.85546875" style="105" customWidth="1"/>
    <col min="514" max="514" width="12.85546875" style="105" customWidth="1"/>
    <col min="515" max="515" width="8.7109375" style="105"/>
    <col min="516" max="516" width="52" style="105" bestFit="1" customWidth="1"/>
    <col min="517" max="517" width="8.7109375" style="105"/>
    <col min="518" max="518" width="43.140625" style="105" customWidth="1"/>
    <col min="519" max="766" width="8.7109375" style="105"/>
    <col min="767" max="767" width="40" style="105" customWidth="1"/>
    <col min="768" max="768" width="21.85546875" style="105" customWidth="1"/>
    <col min="769" max="769" width="14.85546875" style="105" customWidth="1"/>
    <col min="770" max="770" width="12.85546875" style="105" customWidth="1"/>
    <col min="771" max="771" width="8.7109375" style="105"/>
    <col min="772" max="772" width="52" style="105" bestFit="1" customWidth="1"/>
    <col min="773" max="773" width="8.7109375" style="105"/>
    <col min="774" max="774" width="43.140625" style="105" customWidth="1"/>
    <col min="775" max="1022" width="8.7109375" style="105"/>
    <col min="1023" max="1023" width="40" style="105" customWidth="1"/>
    <col min="1024" max="1024" width="21.85546875" style="105" customWidth="1"/>
    <col min="1025" max="1025" width="14.85546875" style="105" customWidth="1"/>
    <col min="1026" max="1026" width="12.85546875" style="105" customWidth="1"/>
    <col min="1027" max="1027" width="8.7109375" style="105"/>
    <col min="1028" max="1028" width="52" style="105" bestFit="1" customWidth="1"/>
    <col min="1029" max="1029" width="8.7109375" style="105"/>
    <col min="1030" max="1030" width="43.140625" style="105" customWidth="1"/>
    <col min="1031" max="1278" width="8.7109375" style="105"/>
    <col min="1279" max="1279" width="40" style="105" customWidth="1"/>
    <col min="1280" max="1280" width="21.85546875" style="105" customWidth="1"/>
    <col min="1281" max="1281" width="14.85546875" style="105" customWidth="1"/>
    <col min="1282" max="1282" width="12.85546875" style="105" customWidth="1"/>
    <col min="1283" max="1283" width="8.7109375" style="105"/>
    <col min="1284" max="1284" width="52" style="105" bestFit="1" customWidth="1"/>
    <col min="1285" max="1285" width="8.7109375" style="105"/>
    <col min="1286" max="1286" width="43.140625" style="105" customWidth="1"/>
    <col min="1287" max="1534" width="8.7109375" style="105"/>
    <col min="1535" max="1535" width="40" style="105" customWidth="1"/>
    <col min="1536" max="1536" width="21.85546875" style="105" customWidth="1"/>
    <col min="1537" max="1537" width="14.85546875" style="105" customWidth="1"/>
    <col min="1538" max="1538" width="12.85546875" style="105" customWidth="1"/>
    <col min="1539" max="1539" width="8.7109375" style="105"/>
    <col min="1540" max="1540" width="52" style="105" bestFit="1" customWidth="1"/>
    <col min="1541" max="1541" width="8.7109375" style="105"/>
    <col min="1542" max="1542" width="43.140625" style="105" customWidth="1"/>
    <col min="1543" max="1790" width="8.7109375" style="105"/>
    <col min="1791" max="1791" width="40" style="105" customWidth="1"/>
    <col min="1792" max="1792" width="21.85546875" style="105" customWidth="1"/>
    <col min="1793" max="1793" width="14.85546875" style="105" customWidth="1"/>
    <col min="1794" max="1794" width="12.85546875" style="105" customWidth="1"/>
    <col min="1795" max="1795" width="8.7109375" style="105"/>
    <col min="1796" max="1796" width="52" style="105" bestFit="1" customWidth="1"/>
    <col min="1797" max="1797" width="8.7109375" style="105"/>
    <col min="1798" max="1798" width="43.140625" style="105" customWidth="1"/>
    <col min="1799" max="2046" width="8.7109375" style="105"/>
    <col min="2047" max="2047" width="40" style="105" customWidth="1"/>
    <col min="2048" max="2048" width="21.85546875" style="105" customWidth="1"/>
    <col min="2049" max="2049" width="14.85546875" style="105" customWidth="1"/>
    <col min="2050" max="2050" width="12.85546875" style="105" customWidth="1"/>
    <col min="2051" max="2051" width="8.7109375" style="105"/>
    <col min="2052" max="2052" width="52" style="105" bestFit="1" customWidth="1"/>
    <col min="2053" max="2053" width="8.7109375" style="105"/>
    <col min="2054" max="2054" width="43.140625" style="105" customWidth="1"/>
    <col min="2055" max="2302" width="8.7109375" style="105"/>
    <col min="2303" max="2303" width="40" style="105" customWidth="1"/>
    <col min="2304" max="2304" width="21.85546875" style="105" customWidth="1"/>
    <col min="2305" max="2305" width="14.85546875" style="105" customWidth="1"/>
    <col min="2306" max="2306" width="12.85546875" style="105" customWidth="1"/>
    <col min="2307" max="2307" width="8.7109375" style="105"/>
    <col min="2308" max="2308" width="52" style="105" bestFit="1" customWidth="1"/>
    <col min="2309" max="2309" width="8.7109375" style="105"/>
    <col min="2310" max="2310" width="43.140625" style="105" customWidth="1"/>
    <col min="2311" max="2558" width="8.7109375" style="105"/>
    <col min="2559" max="2559" width="40" style="105" customWidth="1"/>
    <col min="2560" max="2560" width="21.85546875" style="105" customWidth="1"/>
    <col min="2561" max="2561" width="14.85546875" style="105" customWidth="1"/>
    <col min="2562" max="2562" width="12.85546875" style="105" customWidth="1"/>
    <col min="2563" max="2563" width="8.7109375" style="105"/>
    <col min="2564" max="2564" width="52" style="105" bestFit="1" customWidth="1"/>
    <col min="2565" max="2565" width="8.7109375" style="105"/>
    <col min="2566" max="2566" width="43.140625" style="105" customWidth="1"/>
    <col min="2567" max="2814" width="8.7109375" style="105"/>
    <col min="2815" max="2815" width="40" style="105" customWidth="1"/>
    <col min="2816" max="2816" width="21.85546875" style="105" customWidth="1"/>
    <col min="2817" max="2817" width="14.85546875" style="105" customWidth="1"/>
    <col min="2818" max="2818" width="12.85546875" style="105" customWidth="1"/>
    <col min="2819" max="2819" width="8.7109375" style="105"/>
    <col min="2820" max="2820" width="52" style="105" bestFit="1" customWidth="1"/>
    <col min="2821" max="2821" width="8.7109375" style="105"/>
    <col min="2822" max="2822" width="43.140625" style="105" customWidth="1"/>
    <col min="2823" max="3070" width="8.7109375" style="105"/>
    <col min="3071" max="3071" width="40" style="105" customWidth="1"/>
    <col min="3072" max="3072" width="21.85546875" style="105" customWidth="1"/>
    <col min="3073" max="3073" width="14.85546875" style="105" customWidth="1"/>
    <col min="3074" max="3074" width="12.85546875" style="105" customWidth="1"/>
    <col min="3075" max="3075" width="8.7109375" style="105"/>
    <col min="3076" max="3076" width="52" style="105" bestFit="1" customWidth="1"/>
    <col min="3077" max="3077" width="8.7109375" style="105"/>
    <col min="3078" max="3078" width="43.140625" style="105" customWidth="1"/>
    <col min="3079" max="3326" width="8.7109375" style="105"/>
    <col min="3327" max="3327" width="40" style="105" customWidth="1"/>
    <col min="3328" max="3328" width="21.85546875" style="105" customWidth="1"/>
    <col min="3329" max="3329" width="14.85546875" style="105" customWidth="1"/>
    <col min="3330" max="3330" width="12.85546875" style="105" customWidth="1"/>
    <col min="3331" max="3331" width="8.7109375" style="105"/>
    <col min="3332" max="3332" width="52" style="105" bestFit="1" customWidth="1"/>
    <col min="3333" max="3333" width="8.7109375" style="105"/>
    <col min="3334" max="3334" width="43.140625" style="105" customWidth="1"/>
    <col min="3335" max="3582" width="8.7109375" style="105"/>
    <col min="3583" max="3583" width="40" style="105" customWidth="1"/>
    <col min="3584" max="3584" width="21.85546875" style="105" customWidth="1"/>
    <col min="3585" max="3585" width="14.85546875" style="105" customWidth="1"/>
    <col min="3586" max="3586" width="12.85546875" style="105" customWidth="1"/>
    <col min="3587" max="3587" width="8.7109375" style="105"/>
    <col min="3588" max="3588" width="52" style="105" bestFit="1" customWidth="1"/>
    <col min="3589" max="3589" width="8.7109375" style="105"/>
    <col min="3590" max="3590" width="43.140625" style="105" customWidth="1"/>
    <col min="3591" max="3838" width="8.7109375" style="105"/>
    <col min="3839" max="3839" width="40" style="105" customWidth="1"/>
    <col min="3840" max="3840" width="21.85546875" style="105" customWidth="1"/>
    <col min="3841" max="3841" width="14.85546875" style="105" customWidth="1"/>
    <col min="3842" max="3842" width="12.85546875" style="105" customWidth="1"/>
    <col min="3843" max="3843" width="8.7109375" style="105"/>
    <col min="3844" max="3844" width="52" style="105" bestFit="1" customWidth="1"/>
    <col min="3845" max="3845" width="8.7109375" style="105"/>
    <col min="3846" max="3846" width="43.140625" style="105" customWidth="1"/>
    <col min="3847" max="4094" width="8.7109375" style="105"/>
    <col min="4095" max="4095" width="40" style="105" customWidth="1"/>
    <col min="4096" max="4096" width="21.85546875" style="105" customWidth="1"/>
    <col min="4097" max="4097" width="14.85546875" style="105" customWidth="1"/>
    <col min="4098" max="4098" width="12.85546875" style="105" customWidth="1"/>
    <col min="4099" max="4099" width="8.7109375" style="105"/>
    <col min="4100" max="4100" width="52" style="105" bestFit="1" customWidth="1"/>
    <col min="4101" max="4101" width="8.7109375" style="105"/>
    <col min="4102" max="4102" width="43.140625" style="105" customWidth="1"/>
    <col min="4103" max="4350" width="8.7109375" style="105"/>
    <col min="4351" max="4351" width="40" style="105" customWidth="1"/>
    <col min="4352" max="4352" width="21.85546875" style="105" customWidth="1"/>
    <col min="4353" max="4353" width="14.85546875" style="105" customWidth="1"/>
    <col min="4354" max="4354" width="12.85546875" style="105" customWidth="1"/>
    <col min="4355" max="4355" width="8.7109375" style="105"/>
    <col min="4356" max="4356" width="52" style="105" bestFit="1" customWidth="1"/>
    <col min="4357" max="4357" width="8.7109375" style="105"/>
    <col min="4358" max="4358" width="43.140625" style="105" customWidth="1"/>
    <col min="4359" max="4606" width="8.7109375" style="105"/>
    <col min="4607" max="4607" width="40" style="105" customWidth="1"/>
    <col min="4608" max="4608" width="21.85546875" style="105" customWidth="1"/>
    <col min="4609" max="4609" width="14.85546875" style="105" customWidth="1"/>
    <col min="4610" max="4610" width="12.85546875" style="105" customWidth="1"/>
    <col min="4611" max="4611" width="8.7109375" style="105"/>
    <col min="4612" max="4612" width="52" style="105" bestFit="1" customWidth="1"/>
    <col min="4613" max="4613" width="8.7109375" style="105"/>
    <col min="4614" max="4614" width="43.140625" style="105" customWidth="1"/>
    <col min="4615" max="4862" width="8.7109375" style="105"/>
    <col min="4863" max="4863" width="40" style="105" customWidth="1"/>
    <col min="4864" max="4864" width="21.85546875" style="105" customWidth="1"/>
    <col min="4865" max="4865" width="14.85546875" style="105" customWidth="1"/>
    <col min="4866" max="4866" width="12.85546875" style="105" customWidth="1"/>
    <col min="4867" max="4867" width="8.7109375" style="105"/>
    <col min="4868" max="4868" width="52" style="105" bestFit="1" customWidth="1"/>
    <col min="4869" max="4869" width="8.7109375" style="105"/>
    <col min="4870" max="4870" width="43.140625" style="105" customWidth="1"/>
    <col min="4871" max="5118" width="8.7109375" style="105"/>
    <col min="5119" max="5119" width="40" style="105" customWidth="1"/>
    <col min="5120" max="5120" width="21.85546875" style="105" customWidth="1"/>
    <col min="5121" max="5121" width="14.85546875" style="105" customWidth="1"/>
    <col min="5122" max="5122" width="12.85546875" style="105" customWidth="1"/>
    <col min="5123" max="5123" width="8.7109375" style="105"/>
    <col min="5124" max="5124" width="52" style="105" bestFit="1" customWidth="1"/>
    <col min="5125" max="5125" width="8.7109375" style="105"/>
    <col min="5126" max="5126" width="43.140625" style="105" customWidth="1"/>
    <col min="5127" max="5374" width="8.7109375" style="105"/>
    <col min="5375" max="5375" width="40" style="105" customWidth="1"/>
    <col min="5376" max="5376" width="21.85546875" style="105" customWidth="1"/>
    <col min="5377" max="5377" width="14.85546875" style="105" customWidth="1"/>
    <col min="5378" max="5378" width="12.85546875" style="105" customWidth="1"/>
    <col min="5379" max="5379" width="8.7109375" style="105"/>
    <col min="5380" max="5380" width="52" style="105" bestFit="1" customWidth="1"/>
    <col min="5381" max="5381" width="8.7109375" style="105"/>
    <col min="5382" max="5382" width="43.140625" style="105" customWidth="1"/>
    <col min="5383" max="5630" width="8.7109375" style="105"/>
    <col min="5631" max="5631" width="40" style="105" customWidth="1"/>
    <col min="5632" max="5632" width="21.85546875" style="105" customWidth="1"/>
    <col min="5633" max="5633" width="14.85546875" style="105" customWidth="1"/>
    <col min="5634" max="5634" width="12.85546875" style="105" customWidth="1"/>
    <col min="5635" max="5635" width="8.7109375" style="105"/>
    <col min="5636" max="5636" width="52" style="105" bestFit="1" customWidth="1"/>
    <col min="5637" max="5637" width="8.7109375" style="105"/>
    <col min="5638" max="5638" width="43.140625" style="105" customWidth="1"/>
    <col min="5639" max="5886" width="8.7109375" style="105"/>
    <col min="5887" max="5887" width="40" style="105" customWidth="1"/>
    <col min="5888" max="5888" width="21.85546875" style="105" customWidth="1"/>
    <col min="5889" max="5889" width="14.85546875" style="105" customWidth="1"/>
    <col min="5890" max="5890" width="12.85546875" style="105" customWidth="1"/>
    <col min="5891" max="5891" width="8.7109375" style="105"/>
    <col min="5892" max="5892" width="52" style="105" bestFit="1" customWidth="1"/>
    <col min="5893" max="5893" width="8.7109375" style="105"/>
    <col min="5894" max="5894" width="43.140625" style="105" customWidth="1"/>
    <col min="5895" max="6142" width="8.7109375" style="105"/>
    <col min="6143" max="6143" width="40" style="105" customWidth="1"/>
    <col min="6144" max="6144" width="21.85546875" style="105" customWidth="1"/>
    <col min="6145" max="6145" width="14.85546875" style="105" customWidth="1"/>
    <col min="6146" max="6146" width="12.85546875" style="105" customWidth="1"/>
    <col min="6147" max="6147" width="8.7109375" style="105"/>
    <col min="6148" max="6148" width="52" style="105" bestFit="1" customWidth="1"/>
    <col min="6149" max="6149" width="8.7109375" style="105"/>
    <col min="6150" max="6150" width="43.140625" style="105" customWidth="1"/>
    <col min="6151" max="6398" width="8.7109375" style="105"/>
    <col min="6399" max="6399" width="40" style="105" customWidth="1"/>
    <col min="6400" max="6400" width="21.85546875" style="105" customWidth="1"/>
    <col min="6401" max="6401" width="14.85546875" style="105" customWidth="1"/>
    <col min="6402" max="6402" width="12.85546875" style="105" customWidth="1"/>
    <col min="6403" max="6403" width="8.7109375" style="105"/>
    <col min="6404" max="6404" width="52" style="105" bestFit="1" customWidth="1"/>
    <col min="6405" max="6405" width="8.7109375" style="105"/>
    <col min="6406" max="6406" width="43.140625" style="105" customWidth="1"/>
    <col min="6407" max="6654" width="8.7109375" style="105"/>
    <col min="6655" max="6655" width="40" style="105" customWidth="1"/>
    <col min="6656" max="6656" width="21.85546875" style="105" customWidth="1"/>
    <col min="6657" max="6657" width="14.85546875" style="105" customWidth="1"/>
    <col min="6658" max="6658" width="12.85546875" style="105" customWidth="1"/>
    <col min="6659" max="6659" width="8.7109375" style="105"/>
    <col min="6660" max="6660" width="52" style="105" bestFit="1" customWidth="1"/>
    <col min="6661" max="6661" width="8.7109375" style="105"/>
    <col min="6662" max="6662" width="43.140625" style="105" customWidth="1"/>
    <col min="6663" max="6910" width="8.7109375" style="105"/>
    <col min="6911" max="6911" width="40" style="105" customWidth="1"/>
    <col min="6912" max="6912" width="21.85546875" style="105" customWidth="1"/>
    <col min="6913" max="6913" width="14.85546875" style="105" customWidth="1"/>
    <col min="6914" max="6914" width="12.85546875" style="105" customWidth="1"/>
    <col min="6915" max="6915" width="8.7109375" style="105"/>
    <col min="6916" max="6916" width="52" style="105" bestFit="1" customWidth="1"/>
    <col min="6917" max="6917" width="8.7109375" style="105"/>
    <col min="6918" max="6918" width="43.140625" style="105" customWidth="1"/>
    <col min="6919" max="7166" width="8.7109375" style="105"/>
    <col min="7167" max="7167" width="40" style="105" customWidth="1"/>
    <col min="7168" max="7168" width="21.85546875" style="105" customWidth="1"/>
    <col min="7169" max="7169" width="14.85546875" style="105" customWidth="1"/>
    <col min="7170" max="7170" width="12.85546875" style="105" customWidth="1"/>
    <col min="7171" max="7171" width="8.7109375" style="105"/>
    <col min="7172" max="7172" width="52" style="105" bestFit="1" customWidth="1"/>
    <col min="7173" max="7173" width="8.7109375" style="105"/>
    <col min="7174" max="7174" width="43.140625" style="105" customWidth="1"/>
    <col min="7175" max="7422" width="8.7109375" style="105"/>
    <col min="7423" max="7423" width="40" style="105" customWidth="1"/>
    <col min="7424" max="7424" width="21.85546875" style="105" customWidth="1"/>
    <col min="7425" max="7425" width="14.85546875" style="105" customWidth="1"/>
    <col min="7426" max="7426" width="12.85546875" style="105" customWidth="1"/>
    <col min="7427" max="7427" width="8.7109375" style="105"/>
    <col min="7428" max="7428" width="52" style="105" bestFit="1" customWidth="1"/>
    <col min="7429" max="7429" width="8.7109375" style="105"/>
    <col min="7430" max="7430" width="43.140625" style="105" customWidth="1"/>
    <col min="7431" max="7678" width="8.7109375" style="105"/>
    <col min="7679" max="7679" width="40" style="105" customWidth="1"/>
    <col min="7680" max="7680" width="21.85546875" style="105" customWidth="1"/>
    <col min="7681" max="7681" width="14.85546875" style="105" customWidth="1"/>
    <col min="7682" max="7682" width="12.85546875" style="105" customWidth="1"/>
    <col min="7683" max="7683" width="8.7109375" style="105"/>
    <col min="7684" max="7684" width="52" style="105" bestFit="1" customWidth="1"/>
    <col min="7685" max="7685" width="8.7109375" style="105"/>
    <col min="7686" max="7686" width="43.140625" style="105" customWidth="1"/>
    <col min="7687" max="7934" width="8.7109375" style="105"/>
    <col min="7935" max="7935" width="40" style="105" customWidth="1"/>
    <col min="7936" max="7936" width="21.85546875" style="105" customWidth="1"/>
    <col min="7937" max="7937" width="14.85546875" style="105" customWidth="1"/>
    <col min="7938" max="7938" width="12.85546875" style="105" customWidth="1"/>
    <col min="7939" max="7939" width="8.7109375" style="105"/>
    <col min="7940" max="7940" width="52" style="105" bestFit="1" customWidth="1"/>
    <col min="7941" max="7941" width="8.7109375" style="105"/>
    <col min="7942" max="7942" width="43.140625" style="105" customWidth="1"/>
    <col min="7943" max="8190" width="8.7109375" style="105"/>
    <col min="8191" max="8191" width="40" style="105" customWidth="1"/>
    <col min="8192" max="8192" width="21.85546875" style="105" customWidth="1"/>
    <col min="8193" max="8193" width="14.85546875" style="105" customWidth="1"/>
    <col min="8194" max="8194" width="12.85546875" style="105" customWidth="1"/>
    <col min="8195" max="8195" width="8.7109375" style="105"/>
    <col min="8196" max="8196" width="52" style="105" bestFit="1" customWidth="1"/>
    <col min="8197" max="8197" width="8.7109375" style="105"/>
    <col min="8198" max="8198" width="43.140625" style="105" customWidth="1"/>
    <col min="8199" max="8446" width="8.7109375" style="105"/>
    <col min="8447" max="8447" width="40" style="105" customWidth="1"/>
    <col min="8448" max="8448" width="21.85546875" style="105" customWidth="1"/>
    <col min="8449" max="8449" width="14.85546875" style="105" customWidth="1"/>
    <col min="8450" max="8450" width="12.85546875" style="105" customWidth="1"/>
    <col min="8451" max="8451" width="8.7109375" style="105"/>
    <col min="8452" max="8452" width="52" style="105" bestFit="1" customWidth="1"/>
    <col min="8453" max="8453" width="8.7109375" style="105"/>
    <col min="8454" max="8454" width="43.140625" style="105" customWidth="1"/>
    <col min="8455" max="8702" width="8.7109375" style="105"/>
    <col min="8703" max="8703" width="40" style="105" customWidth="1"/>
    <col min="8704" max="8704" width="21.85546875" style="105" customWidth="1"/>
    <col min="8705" max="8705" width="14.85546875" style="105" customWidth="1"/>
    <col min="8706" max="8706" width="12.85546875" style="105" customWidth="1"/>
    <col min="8707" max="8707" width="8.7109375" style="105"/>
    <col min="8708" max="8708" width="52" style="105" bestFit="1" customWidth="1"/>
    <col min="8709" max="8709" width="8.7109375" style="105"/>
    <col min="8710" max="8710" width="43.140625" style="105" customWidth="1"/>
    <col min="8711" max="8958" width="8.7109375" style="105"/>
    <col min="8959" max="8959" width="40" style="105" customWidth="1"/>
    <col min="8960" max="8960" width="21.85546875" style="105" customWidth="1"/>
    <col min="8961" max="8961" width="14.85546875" style="105" customWidth="1"/>
    <col min="8962" max="8962" width="12.85546875" style="105" customWidth="1"/>
    <col min="8963" max="8963" width="8.7109375" style="105"/>
    <col min="8964" max="8964" width="52" style="105" bestFit="1" customWidth="1"/>
    <col min="8965" max="8965" width="8.7109375" style="105"/>
    <col min="8966" max="8966" width="43.140625" style="105" customWidth="1"/>
    <col min="8967" max="9214" width="8.7109375" style="105"/>
    <col min="9215" max="9215" width="40" style="105" customWidth="1"/>
    <col min="9216" max="9216" width="21.85546875" style="105" customWidth="1"/>
    <col min="9217" max="9217" width="14.85546875" style="105" customWidth="1"/>
    <col min="9218" max="9218" width="12.85546875" style="105" customWidth="1"/>
    <col min="9219" max="9219" width="8.7109375" style="105"/>
    <col min="9220" max="9220" width="52" style="105" bestFit="1" customWidth="1"/>
    <col min="9221" max="9221" width="8.7109375" style="105"/>
    <col min="9222" max="9222" width="43.140625" style="105" customWidth="1"/>
    <col min="9223" max="9470" width="8.7109375" style="105"/>
    <col min="9471" max="9471" width="40" style="105" customWidth="1"/>
    <col min="9472" max="9472" width="21.85546875" style="105" customWidth="1"/>
    <col min="9473" max="9473" width="14.85546875" style="105" customWidth="1"/>
    <col min="9474" max="9474" width="12.85546875" style="105" customWidth="1"/>
    <col min="9475" max="9475" width="8.7109375" style="105"/>
    <col min="9476" max="9476" width="52" style="105" bestFit="1" customWidth="1"/>
    <col min="9477" max="9477" width="8.7109375" style="105"/>
    <col min="9478" max="9478" width="43.140625" style="105" customWidth="1"/>
    <col min="9479" max="9726" width="8.7109375" style="105"/>
    <col min="9727" max="9727" width="40" style="105" customWidth="1"/>
    <col min="9728" max="9728" width="21.85546875" style="105" customWidth="1"/>
    <col min="9729" max="9729" width="14.85546875" style="105" customWidth="1"/>
    <col min="9730" max="9730" width="12.85546875" style="105" customWidth="1"/>
    <col min="9731" max="9731" width="8.7109375" style="105"/>
    <col min="9732" max="9732" width="52" style="105" bestFit="1" customWidth="1"/>
    <col min="9733" max="9733" width="8.7109375" style="105"/>
    <col min="9734" max="9734" width="43.140625" style="105" customWidth="1"/>
    <col min="9735" max="9982" width="8.7109375" style="105"/>
    <col min="9983" max="9983" width="40" style="105" customWidth="1"/>
    <col min="9984" max="9984" width="21.85546875" style="105" customWidth="1"/>
    <col min="9985" max="9985" width="14.85546875" style="105" customWidth="1"/>
    <col min="9986" max="9986" width="12.85546875" style="105" customWidth="1"/>
    <col min="9987" max="9987" width="8.7109375" style="105"/>
    <col min="9988" max="9988" width="52" style="105" bestFit="1" customWidth="1"/>
    <col min="9989" max="9989" width="8.7109375" style="105"/>
    <col min="9990" max="9990" width="43.140625" style="105" customWidth="1"/>
    <col min="9991" max="10238" width="8.7109375" style="105"/>
    <col min="10239" max="10239" width="40" style="105" customWidth="1"/>
    <col min="10240" max="10240" width="21.85546875" style="105" customWidth="1"/>
    <col min="10241" max="10241" width="14.85546875" style="105" customWidth="1"/>
    <col min="10242" max="10242" width="12.85546875" style="105" customWidth="1"/>
    <col min="10243" max="10243" width="8.7109375" style="105"/>
    <col min="10244" max="10244" width="52" style="105" bestFit="1" customWidth="1"/>
    <col min="10245" max="10245" width="8.7109375" style="105"/>
    <col min="10246" max="10246" width="43.140625" style="105" customWidth="1"/>
    <col min="10247" max="10494" width="8.7109375" style="105"/>
    <col min="10495" max="10495" width="40" style="105" customWidth="1"/>
    <col min="10496" max="10496" width="21.85546875" style="105" customWidth="1"/>
    <col min="10497" max="10497" width="14.85546875" style="105" customWidth="1"/>
    <col min="10498" max="10498" width="12.85546875" style="105" customWidth="1"/>
    <col min="10499" max="10499" width="8.7109375" style="105"/>
    <col min="10500" max="10500" width="52" style="105" bestFit="1" customWidth="1"/>
    <col min="10501" max="10501" width="8.7109375" style="105"/>
    <col min="10502" max="10502" width="43.140625" style="105" customWidth="1"/>
    <col min="10503" max="10750" width="8.7109375" style="105"/>
    <col min="10751" max="10751" width="40" style="105" customWidth="1"/>
    <col min="10752" max="10752" width="21.85546875" style="105" customWidth="1"/>
    <col min="10753" max="10753" width="14.85546875" style="105" customWidth="1"/>
    <col min="10754" max="10754" width="12.85546875" style="105" customWidth="1"/>
    <col min="10755" max="10755" width="8.7109375" style="105"/>
    <col min="10756" max="10756" width="52" style="105" bestFit="1" customWidth="1"/>
    <col min="10757" max="10757" width="8.7109375" style="105"/>
    <col min="10758" max="10758" width="43.140625" style="105" customWidth="1"/>
    <col min="10759" max="11006" width="8.7109375" style="105"/>
    <col min="11007" max="11007" width="40" style="105" customWidth="1"/>
    <col min="11008" max="11008" width="21.85546875" style="105" customWidth="1"/>
    <col min="11009" max="11009" width="14.85546875" style="105" customWidth="1"/>
    <col min="11010" max="11010" width="12.85546875" style="105" customWidth="1"/>
    <col min="11011" max="11011" width="8.7109375" style="105"/>
    <col min="11012" max="11012" width="52" style="105" bestFit="1" customWidth="1"/>
    <col min="11013" max="11013" width="8.7109375" style="105"/>
    <col min="11014" max="11014" width="43.140625" style="105" customWidth="1"/>
    <col min="11015" max="11262" width="8.7109375" style="105"/>
    <col min="11263" max="11263" width="40" style="105" customWidth="1"/>
    <col min="11264" max="11264" width="21.85546875" style="105" customWidth="1"/>
    <col min="11265" max="11265" width="14.85546875" style="105" customWidth="1"/>
    <col min="11266" max="11266" width="12.85546875" style="105" customWidth="1"/>
    <col min="11267" max="11267" width="8.7109375" style="105"/>
    <col min="11268" max="11268" width="52" style="105" bestFit="1" customWidth="1"/>
    <col min="11269" max="11269" width="8.7109375" style="105"/>
    <col min="11270" max="11270" width="43.140625" style="105" customWidth="1"/>
    <col min="11271" max="11518" width="8.7109375" style="105"/>
    <col min="11519" max="11519" width="40" style="105" customWidth="1"/>
    <col min="11520" max="11520" width="21.85546875" style="105" customWidth="1"/>
    <col min="11521" max="11521" width="14.85546875" style="105" customWidth="1"/>
    <col min="11522" max="11522" width="12.85546875" style="105" customWidth="1"/>
    <col min="11523" max="11523" width="8.7109375" style="105"/>
    <col min="11524" max="11524" width="52" style="105" bestFit="1" customWidth="1"/>
    <col min="11525" max="11525" width="8.7109375" style="105"/>
    <col min="11526" max="11526" width="43.140625" style="105" customWidth="1"/>
    <col min="11527" max="11774" width="8.7109375" style="105"/>
    <col min="11775" max="11775" width="40" style="105" customWidth="1"/>
    <col min="11776" max="11776" width="21.85546875" style="105" customWidth="1"/>
    <col min="11777" max="11777" width="14.85546875" style="105" customWidth="1"/>
    <col min="11778" max="11778" width="12.85546875" style="105" customWidth="1"/>
    <col min="11779" max="11779" width="8.7109375" style="105"/>
    <col min="11780" max="11780" width="52" style="105" bestFit="1" customWidth="1"/>
    <col min="11781" max="11781" width="8.7109375" style="105"/>
    <col min="11782" max="11782" width="43.140625" style="105" customWidth="1"/>
    <col min="11783" max="12030" width="8.7109375" style="105"/>
    <col min="12031" max="12031" width="40" style="105" customWidth="1"/>
    <col min="12032" max="12032" width="21.85546875" style="105" customWidth="1"/>
    <col min="12033" max="12033" width="14.85546875" style="105" customWidth="1"/>
    <col min="12034" max="12034" width="12.85546875" style="105" customWidth="1"/>
    <col min="12035" max="12035" width="8.7109375" style="105"/>
    <col min="12036" max="12036" width="52" style="105" bestFit="1" customWidth="1"/>
    <col min="12037" max="12037" width="8.7109375" style="105"/>
    <col min="12038" max="12038" width="43.140625" style="105" customWidth="1"/>
    <col min="12039" max="12286" width="8.7109375" style="105"/>
    <col min="12287" max="12287" width="40" style="105" customWidth="1"/>
    <col min="12288" max="12288" width="21.85546875" style="105" customWidth="1"/>
    <col min="12289" max="12289" width="14.85546875" style="105" customWidth="1"/>
    <col min="12290" max="12290" width="12.85546875" style="105" customWidth="1"/>
    <col min="12291" max="12291" width="8.7109375" style="105"/>
    <col min="12292" max="12292" width="52" style="105" bestFit="1" customWidth="1"/>
    <col min="12293" max="12293" width="8.7109375" style="105"/>
    <col min="12294" max="12294" width="43.140625" style="105" customWidth="1"/>
    <col min="12295" max="12542" width="8.7109375" style="105"/>
    <col min="12543" max="12543" width="40" style="105" customWidth="1"/>
    <col min="12544" max="12544" width="21.85546875" style="105" customWidth="1"/>
    <col min="12545" max="12545" width="14.85546875" style="105" customWidth="1"/>
    <col min="12546" max="12546" width="12.85546875" style="105" customWidth="1"/>
    <col min="12547" max="12547" width="8.7109375" style="105"/>
    <col min="12548" max="12548" width="52" style="105" bestFit="1" customWidth="1"/>
    <col min="12549" max="12549" width="8.7109375" style="105"/>
    <col min="12550" max="12550" width="43.140625" style="105" customWidth="1"/>
    <col min="12551" max="12798" width="8.7109375" style="105"/>
    <col min="12799" max="12799" width="40" style="105" customWidth="1"/>
    <col min="12800" max="12800" width="21.85546875" style="105" customWidth="1"/>
    <col min="12801" max="12801" width="14.85546875" style="105" customWidth="1"/>
    <col min="12802" max="12802" width="12.85546875" style="105" customWidth="1"/>
    <col min="12803" max="12803" width="8.7109375" style="105"/>
    <col min="12804" max="12804" width="52" style="105" bestFit="1" customWidth="1"/>
    <col min="12805" max="12805" width="8.7109375" style="105"/>
    <col min="12806" max="12806" width="43.140625" style="105" customWidth="1"/>
    <col min="12807" max="13054" width="8.7109375" style="105"/>
    <col min="13055" max="13055" width="40" style="105" customWidth="1"/>
    <col min="13056" max="13056" width="21.85546875" style="105" customWidth="1"/>
    <col min="13057" max="13057" width="14.85546875" style="105" customWidth="1"/>
    <col min="13058" max="13058" width="12.85546875" style="105" customWidth="1"/>
    <col min="13059" max="13059" width="8.7109375" style="105"/>
    <col min="13060" max="13060" width="52" style="105" bestFit="1" customWidth="1"/>
    <col min="13061" max="13061" width="8.7109375" style="105"/>
    <col min="13062" max="13062" width="43.140625" style="105" customWidth="1"/>
    <col min="13063" max="13310" width="8.7109375" style="105"/>
    <col min="13311" max="13311" width="40" style="105" customWidth="1"/>
    <col min="13312" max="13312" width="21.85546875" style="105" customWidth="1"/>
    <col min="13313" max="13313" width="14.85546875" style="105" customWidth="1"/>
    <col min="13314" max="13314" width="12.85546875" style="105" customWidth="1"/>
    <col min="13315" max="13315" width="8.7109375" style="105"/>
    <col min="13316" max="13316" width="52" style="105" bestFit="1" customWidth="1"/>
    <col min="13317" max="13317" width="8.7109375" style="105"/>
    <col min="13318" max="13318" width="43.140625" style="105" customWidth="1"/>
    <col min="13319" max="13566" width="8.7109375" style="105"/>
    <col min="13567" max="13567" width="40" style="105" customWidth="1"/>
    <col min="13568" max="13568" width="21.85546875" style="105" customWidth="1"/>
    <col min="13569" max="13569" width="14.85546875" style="105" customWidth="1"/>
    <col min="13570" max="13570" width="12.85546875" style="105" customWidth="1"/>
    <col min="13571" max="13571" width="8.7109375" style="105"/>
    <col min="13572" max="13572" width="52" style="105" bestFit="1" customWidth="1"/>
    <col min="13573" max="13573" width="8.7109375" style="105"/>
    <col min="13574" max="13574" width="43.140625" style="105" customWidth="1"/>
    <col min="13575" max="13822" width="8.7109375" style="105"/>
    <col min="13823" max="13823" width="40" style="105" customWidth="1"/>
    <col min="13824" max="13824" width="21.85546875" style="105" customWidth="1"/>
    <col min="13825" max="13825" width="14.85546875" style="105" customWidth="1"/>
    <col min="13826" max="13826" width="12.85546875" style="105" customWidth="1"/>
    <col min="13827" max="13827" width="8.7109375" style="105"/>
    <col min="13828" max="13828" width="52" style="105" bestFit="1" customWidth="1"/>
    <col min="13829" max="13829" width="8.7109375" style="105"/>
    <col min="13830" max="13830" width="43.140625" style="105" customWidth="1"/>
    <col min="13831" max="14078" width="8.7109375" style="105"/>
    <col min="14079" max="14079" width="40" style="105" customWidth="1"/>
    <col min="14080" max="14080" width="21.85546875" style="105" customWidth="1"/>
    <col min="14081" max="14081" width="14.85546875" style="105" customWidth="1"/>
    <col min="14082" max="14082" width="12.85546875" style="105" customWidth="1"/>
    <col min="14083" max="14083" width="8.7109375" style="105"/>
    <col min="14084" max="14084" width="52" style="105" bestFit="1" customWidth="1"/>
    <col min="14085" max="14085" width="8.7109375" style="105"/>
    <col min="14086" max="14086" width="43.140625" style="105" customWidth="1"/>
    <col min="14087" max="14334" width="8.7109375" style="105"/>
    <col min="14335" max="14335" width="40" style="105" customWidth="1"/>
    <col min="14336" max="14336" width="21.85546875" style="105" customWidth="1"/>
    <col min="14337" max="14337" width="14.85546875" style="105" customWidth="1"/>
    <col min="14338" max="14338" width="12.85546875" style="105" customWidth="1"/>
    <col min="14339" max="14339" width="8.7109375" style="105"/>
    <col min="14340" max="14340" width="52" style="105" bestFit="1" customWidth="1"/>
    <col min="14341" max="14341" width="8.7109375" style="105"/>
    <col min="14342" max="14342" width="43.140625" style="105" customWidth="1"/>
    <col min="14343" max="14590" width="8.7109375" style="105"/>
    <col min="14591" max="14591" width="40" style="105" customWidth="1"/>
    <col min="14592" max="14592" width="21.85546875" style="105" customWidth="1"/>
    <col min="14593" max="14593" width="14.85546875" style="105" customWidth="1"/>
    <col min="14594" max="14594" width="12.85546875" style="105" customWidth="1"/>
    <col min="14595" max="14595" width="8.7109375" style="105"/>
    <col min="14596" max="14596" width="52" style="105" bestFit="1" customWidth="1"/>
    <col min="14597" max="14597" width="8.7109375" style="105"/>
    <col min="14598" max="14598" width="43.140625" style="105" customWidth="1"/>
    <col min="14599" max="14846" width="8.7109375" style="105"/>
    <col min="14847" max="14847" width="40" style="105" customWidth="1"/>
    <col min="14848" max="14848" width="21.85546875" style="105" customWidth="1"/>
    <col min="14849" max="14849" width="14.85546875" style="105" customWidth="1"/>
    <col min="14850" max="14850" width="12.85546875" style="105" customWidth="1"/>
    <col min="14851" max="14851" width="8.7109375" style="105"/>
    <col min="14852" max="14852" width="52" style="105" bestFit="1" customWidth="1"/>
    <col min="14853" max="14853" width="8.7109375" style="105"/>
    <col min="14854" max="14854" width="43.140625" style="105" customWidth="1"/>
    <col min="14855" max="15102" width="8.7109375" style="105"/>
    <col min="15103" max="15103" width="40" style="105" customWidth="1"/>
    <col min="15104" max="15104" width="21.85546875" style="105" customWidth="1"/>
    <col min="15105" max="15105" width="14.85546875" style="105" customWidth="1"/>
    <col min="15106" max="15106" width="12.85546875" style="105" customWidth="1"/>
    <col min="15107" max="15107" width="8.7109375" style="105"/>
    <col min="15108" max="15108" width="52" style="105" bestFit="1" customWidth="1"/>
    <col min="15109" max="15109" width="8.7109375" style="105"/>
    <col min="15110" max="15110" width="43.140625" style="105" customWidth="1"/>
    <col min="15111" max="15358" width="8.7109375" style="105"/>
    <col min="15359" max="15359" width="40" style="105" customWidth="1"/>
    <col min="15360" max="15360" width="21.85546875" style="105" customWidth="1"/>
    <col min="15361" max="15361" width="14.85546875" style="105" customWidth="1"/>
    <col min="15362" max="15362" width="12.85546875" style="105" customWidth="1"/>
    <col min="15363" max="15363" width="8.7109375" style="105"/>
    <col min="15364" max="15364" width="52" style="105" bestFit="1" customWidth="1"/>
    <col min="15365" max="15365" width="8.7109375" style="105"/>
    <col min="15366" max="15366" width="43.140625" style="105" customWidth="1"/>
    <col min="15367" max="15614" width="8.7109375" style="105"/>
    <col min="15615" max="15615" width="40" style="105" customWidth="1"/>
    <col min="15616" max="15616" width="21.85546875" style="105" customWidth="1"/>
    <col min="15617" max="15617" width="14.85546875" style="105" customWidth="1"/>
    <col min="15618" max="15618" width="12.85546875" style="105" customWidth="1"/>
    <col min="15619" max="15619" width="8.7109375" style="105"/>
    <col min="15620" max="15620" width="52" style="105" bestFit="1" customWidth="1"/>
    <col min="15621" max="15621" width="8.7109375" style="105"/>
    <col min="15622" max="15622" width="43.140625" style="105" customWidth="1"/>
    <col min="15623" max="15870" width="8.7109375" style="105"/>
    <col min="15871" max="15871" width="40" style="105" customWidth="1"/>
    <col min="15872" max="15872" width="21.85546875" style="105" customWidth="1"/>
    <col min="15873" max="15873" width="14.85546875" style="105" customWidth="1"/>
    <col min="15874" max="15874" width="12.85546875" style="105" customWidth="1"/>
    <col min="15875" max="15875" width="8.7109375" style="105"/>
    <col min="15876" max="15876" width="52" style="105" bestFit="1" customWidth="1"/>
    <col min="15877" max="15877" width="8.7109375" style="105"/>
    <col min="15878" max="15878" width="43.140625" style="105" customWidth="1"/>
    <col min="15879" max="16126" width="8.7109375" style="105"/>
    <col min="16127" max="16127" width="40" style="105" customWidth="1"/>
    <col min="16128" max="16128" width="21.85546875" style="105" customWidth="1"/>
    <col min="16129" max="16129" width="14.85546875" style="105" customWidth="1"/>
    <col min="16130" max="16130" width="12.85546875" style="105" customWidth="1"/>
    <col min="16131" max="16131" width="8.7109375" style="105"/>
    <col min="16132" max="16132" width="52" style="105" bestFit="1" customWidth="1"/>
    <col min="16133" max="16133" width="8.7109375" style="105"/>
    <col min="16134" max="16134" width="43.140625" style="105" customWidth="1"/>
    <col min="16135" max="16384" width="8.7109375" style="105"/>
  </cols>
  <sheetData>
    <row r="1" spans="1:5" ht="39.950000000000003" customHeight="1">
      <c r="A1" s="280" t="s">
        <v>519</v>
      </c>
      <c r="B1" s="280"/>
      <c r="C1" s="280"/>
      <c r="D1" s="280"/>
    </row>
    <row r="2" spans="1:5" ht="39.950000000000003" customHeight="1" thickBot="1">
      <c r="A2" s="281" t="s">
        <v>515</v>
      </c>
      <c r="B2" s="282"/>
      <c r="C2" s="282"/>
      <c r="D2" s="282"/>
    </row>
    <row r="3" spans="1:5" ht="33.75" customHeight="1" thickBot="1">
      <c r="A3" s="578" t="s">
        <v>117</v>
      </c>
      <c r="B3" s="578"/>
      <c r="C3" s="578"/>
      <c r="D3" s="578"/>
      <c r="E3" s="103"/>
    </row>
    <row r="4" spans="1:5" ht="33.75" customHeight="1" thickBot="1">
      <c r="A4" s="579"/>
      <c r="B4" s="580"/>
      <c r="C4" s="580"/>
      <c r="D4" s="581"/>
      <c r="E4" s="103"/>
    </row>
    <row r="5" spans="1:5" ht="33.75" customHeight="1" thickBot="1">
      <c r="A5" s="582" t="s">
        <v>118</v>
      </c>
      <c r="B5" s="582"/>
      <c r="C5" s="582"/>
      <c r="D5" s="582"/>
      <c r="E5" s="103"/>
    </row>
    <row r="6" spans="1:5" ht="33.75" customHeight="1" thickBot="1">
      <c r="A6" s="15" t="s">
        <v>445</v>
      </c>
      <c r="B6" s="583" t="s">
        <v>211</v>
      </c>
      <c r="C6" s="584"/>
      <c r="D6" s="585"/>
      <c r="E6" s="103"/>
    </row>
    <row r="7" spans="1:5" ht="33.75" customHeight="1" thickBot="1">
      <c r="A7" s="586"/>
      <c r="B7" s="586"/>
      <c r="C7" s="586"/>
      <c r="D7" s="586"/>
      <c r="E7" s="103"/>
    </row>
    <row r="8" spans="1:5" ht="33.75" customHeight="1" thickBot="1">
      <c r="A8" s="549" t="s">
        <v>120</v>
      </c>
      <c r="B8" s="549"/>
      <c r="C8" s="549"/>
      <c r="D8" s="549"/>
      <c r="E8" s="103"/>
    </row>
    <row r="9" spans="1:5" ht="33.75" customHeight="1" thickBot="1">
      <c r="A9" s="565" t="s">
        <v>121</v>
      </c>
      <c r="B9" s="566"/>
      <c r="C9" s="566"/>
      <c r="D9" s="567"/>
    </row>
    <row r="10" spans="1:5" ht="33.75" customHeight="1">
      <c r="A10" s="106" t="s">
        <v>0</v>
      </c>
      <c r="B10" s="568"/>
      <c r="C10" s="568"/>
      <c r="D10" s="569"/>
    </row>
    <row r="11" spans="1:5" ht="33.75" customHeight="1">
      <c r="A11" s="107" t="s">
        <v>1</v>
      </c>
      <c r="B11" s="570"/>
      <c r="C11" s="570"/>
      <c r="D11" s="571"/>
    </row>
    <row r="12" spans="1:5" ht="33.75" customHeight="1">
      <c r="A12" s="107" t="s">
        <v>122</v>
      </c>
      <c r="B12" s="366" t="s">
        <v>512</v>
      </c>
      <c r="C12" s="367"/>
      <c r="D12" s="368"/>
    </row>
    <row r="13" spans="1:5" ht="33.75" customHeight="1">
      <c r="A13" s="108" t="s">
        <v>123</v>
      </c>
      <c r="B13" s="572"/>
      <c r="C13" s="573"/>
      <c r="D13" s="574"/>
    </row>
    <row r="14" spans="1:5" ht="33.75" customHeight="1">
      <c r="A14" s="35" t="s">
        <v>497</v>
      </c>
      <c r="B14" s="570" t="s">
        <v>212</v>
      </c>
      <c r="C14" s="570"/>
      <c r="D14" s="571"/>
    </row>
    <row r="15" spans="1:5" ht="33.75" customHeight="1" thickBot="1">
      <c r="A15" s="109" t="s">
        <v>125</v>
      </c>
      <c r="B15" s="592" t="s">
        <v>242</v>
      </c>
      <c r="C15" s="593"/>
      <c r="D15" s="594"/>
    </row>
    <row r="16" spans="1:5" ht="33.75" customHeight="1">
      <c r="A16" s="575" t="s">
        <v>374</v>
      </c>
      <c r="B16" s="575"/>
      <c r="C16" s="575"/>
      <c r="D16" s="575"/>
    </row>
    <row r="17" spans="1:5" ht="33.75" customHeight="1">
      <c r="A17" s="16" t="s">
        <v>111</v>
      </c>
      <c r="B17" s="576"/>
      <c r="C17" s="576"/>
      <c r="D17" s="577"/>
    </row>
    <row r="18" spans="1:5" ht="33.75" customHeight="1" thickBot="1">
      <c r="A18" s="17" t="s">
        <v>446</v>
      </c>
      <c r="B18" s="595" t="s">
        <v>513</v>
      </c>
      <c r="C18" s="596"/>
      <c r="D18" s="597"/>
    </row>
    <row r="19" spans="1:5" ht="33.75" customHeight="1">
      <c r="A19" s="587" t="s">
        <v>105</v>
      </c>
      <c r="B19" s="588"/>
      <c r="C19" s="588"/>
      <c r="D19" s="589"/>
    </row>
    <row r="20" spans="1:5" ht="33.75" customHeight="1" thickBot="1">
      <c r="A20" s="182" t="s">
        <v>517</v>
      </c>
      <c r="B20" s="416"/>
      <c r="C20" s="417"/>
      <c r="D20" s="418"/>
    </row>
    <row r="21" spans="1:5" ht="33.75" customHeight="1" thickBot="1">
      <c r="A21" s="590"/>
      <c r="B21" s="590"/>
      <c r="C21" s="590"/>
      <c r="D21" s="590"/>
      <c r="E21" s="103"/>
    </row>
    <row r="22" spans="1:5" ht="33.75" customHeight="1" thickBot="1">
      <c r="A22" s="591" t="s">
        <v>112</v>
      </c>
      <c r="B22" s="591"/>
      <c r="C22" s="591"/>
      <c r="D22" s="591"/>
      <c r="E22" s="103"/>
    </row>
    <row r="23" spans="1:5" ht="33.75" customHeight="1" thickBot="1">
      <c r="A23" s="561" t="s">
        <v>127</v>
      </c>
      <c r="B23" s="561"/>
      <c r="C23" s="561"/>
      <c r="D23" s="561"/>
      <c r="E23" s="103"/>
    </row>
    <row r="24" spans="1:5" ht="33.75" customHeight="1" thickBot="1">
      <c r="A24" s="562" t="s">
        <v>2</v>
      </c>
      <c r="B24" s="563"/>
      <c r="C24" s="563" t="s">
        <v>3</v>
      </c>
      <c r="D24" s="564"/>
      <c r="E24" s="103"/>
    </row>
    <row r="25" spans="1:5" ht="33.75" customHeight="1">
      <c r="A25" s="383" t="s">
        <v>496</v>
      </c>
      <c r="B25" s="384"/>
      <c r="C25" s="385">
        <v>0</v>
      </c>
      <c r="D25" s="386"/>
      <c r="E25" s="103"/>
    </row>
    <row r="26" spans="1:5" ht="33.75" customHeight="1">
      <c r="A26" s="387" t="s">
        <v>6</v>
      </c>
      <c r="B26" s="388"/>
      <c r="C26" s="305">
        <v>1</v>
      </c>
      <c r="D26" s="306"/>
    </row>
    <row r="27" spans="1:5" ht="33.75" customHeight="1">
      <c r="A27" s="387" t="s">
        <v>128</v>
      </c>
      <c r="B27" s="388"/>
      <c r="C27" s="305">
        <v>2</v>
      </c>
      <c r="D27" s="306"/>
    </row>
    <row r="28" spans="1:5" ht="33.75" customHeight="1" thickBot="1">
      <c r="A28" s="389" t="s">
        <v>4</v>
      </c>
      <c r="B28" s="390"/>
      <c r="C28" s="309">
        <v>3</v>
      </c>
      <c r="D28" s="310"/>
    </row>
    <row r="29" spans="1:5" s="111" customFormat="1" ht="33.75" customHeight="1" thickBot="1">
      <c r="A29" s="559"/>
      <c r="B29" s="559"/>
      <c r="C29" s="559"/>
      <c r="D29" s="559"/>
      <c r="E29" s="110"/>
    </row>
    <row r="30" spans="1:5" ht="33.75" customHeight="1" thickBot="1">
      <c r="A30" s="466" t="s">
        <v>447</v>
      </c>
      <c r="B30" s="466"/>
      <c r="C30" s="466"/>
      <c r="D30" s="466"/>
    </row>
    <row r="31" spans="1:5" ht="33.75" customHeight="1" thickBot="1">
      <c r="A31" s="560" t="s">
        <v>441</v>
      </c>
      <c r="B31" s="560"/>
      <c r="C31" s="560"/>
      <c r="D31" s="560"/>
    </row>
    <row r="32" spans="1:5" ht="27" customHeight="1">
      <c r="A32" s="283" t="s">
        <v>476</v>
      </c>
      <c r="B32" s="283"/>
      <c r="C32" s="283"/>
      <c r="D32" s="26" t="s">
        <v>3</v>
      </c>
    </row>
    <row r="33" spans="1:5" ht="33.75" customHeight="1">
      <c r="A33" s="288" t="s">
        <v>477</v>
      </c>
      <c r="B33" s="289"/>
      <c r="C33" s="290"/>
      <c r="D33" s="18"/>
    </row>
    <row r="34" spans="1:5" ht="33.75" customHeight="1">
      <c r="A34" s="288" t="s">
        <v>478</v>
      </c>
      <c r="B34" s="289"/>
      <c r="C34" s="290"/>
      <c r="D34" s="19"/>
    </row>
    <row r="35" spans="1:5" ht="33.75" customHeight="1">
      <c r="A35" s="288" t="s">
        <v>479</v>
      </c>
      <c r="B35" s="289"/>
      <c r="C35" s="290"/>
      <c r="D35" s="19"/>
    </row>
    <row r="36" spans="1:5" ht="33.75" customHeight="1">
      <c r="A36" s="288" t="s">
        <v>480</v>
      </c>
      <c r="B36" s="289"/>
      <c r="C36" s="290"/>
      <c r="D36" s="19"/>
    </row>
    <row r="37" spans="1:5" ht="33.75" customHeight="1" thickBot="1">
      <c r="A37" s="558" t="s">
        <v>132</v>
      </c>
      <c r="B37" s="558"/>
      <c r="C37" s="558"/>
      <c r="D37" s="113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15" t="s">
        <v>107</v>
      </c>
      <c r="B38" s="260" t="s">
        <v>133</v>
      </c>
      <c r="C38" s="260"/>
      <c r="D38" s="260"/>
      <c r="E38" s="29"/>
    </row>
    <row r="39" spans="1:5" ht="33.75" customHeight="1">
      <c r="A39" s="283" t="s">
        <v>481</v>
      </c>
      <c r="B39" s="283"/>
      <c r="C39" s="283"/>
      <c r="D39" s="116" t="s">
        <v>3</v>
      </c>
      <c r="E39" s="29"/>
    </row>
    <row r="40" spans="1:5" ht="33.75" customHeight="1">
      <c r="A40" s="393" t="s">
        <v>134</v>
      </c>
      <c r="B40" s="393"/>
      <c r="C40" s="393"/>
      <c r="D40" s="19"/>
      <c r="E40" s="29"/>
    </row>
    <row r="41" spans="1:5" ht="33.75" customHeight="1">
      <c r="A41" s="393" t="s">
        <v>135</v>
      </c>
      <c r="B41" s="393"/>
      <c r="C41" s="393"/>
      <c r="D41" s="19"/>
      <c r="E41" s="29"/>
    </row>
    <row r="42" spans="1:5" s="117" customFormat="1" ht="33.75" customHeight="1">
      <c r="A42" s="393" t="s">
        <v>136</v>
      </c>
      <c r="B42" s="393"/>
      <c r="C42" s="393"/>
      <c r="D42" s="19"/>
      <c r="E42" s="29"/>
    </row>
    <row r="43" spans="1:5" s="117" customFormat="1" ht="33.75" customHeight="1">
      <c r="A43" s="393" t="s">
        <v>137</v>
      </c>
      <c r="B43" s="393"/>
      <c r="C43" s="393"/>
      <c r="D43" s="19"/>
      <c r="E43" s="29"/>
    </row>
    <row r="44" spans="1:5" s="117" customFormat="1" ht="33.75" customHeight="1">
      <c r="A44" s="486" t="s">
        <v>138</v>
      </c>
      <c r="B44" s="486"/>
      <c r="C44" s="486"/>
      <c r="D44" s="118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117" customFormat="1" ht="81" customHeight="1" thickBot="1">
      <c r="A45" s="119" t="s">
        <v>107</v>
      </c>
      <c r="B45" s="260" t="s">
        <v>133</v>
      </c>
      <c r="C45" s="260"/>
      <c r="D45" s="260"/>
      <c r="E45" s="40"/>
    </row>
    <row r="46" spans="1:5" ht="53.25" customHeight="1">
      <c r="A46" s="396" t="s">
        <v>482</v>
      </c>
      <c r="B46" s="396"/>
      <c r="C46" s="396"/>
      <c r="D46" s="120" t="s">
        <v>3</v>
      </c>
      <c r="E46" s="40"/>
    </row>
    <row r="47" spans="1:5" ht="44.25" customHeight="1">
      <c r="A47" s="395" t="s">
        <v>490</v>
      </c>
      <c r="B47" s="395"/>
      <c r="C47" s="395"/>
      <c r="D47" s="19"/>
      <c r="E47" s="40"/>
    </row>
    <row r="48" spans="1:5" ht="33.75" customHeight="1">
      <c r="A48" s="395" t="s">
        <v>491</v>
      </c>
      <c r="B48" s="395"/>
      <c r="C48" s="395"/>
      <c r="D48" s="19"/>
      <c r="E48" s="40"/>
    </row>
    <row r="49" spans="1:5" s="117" customFormat="1" ht="33.75" customHeight="1">
      <c r="A49" s="395" t="s">
        <v>483</v>
      </c>
      <c r="B49" s="395"/>
      <c r="C49" s="395"/>
      <c r="D49" s="19"/>
      <c r="E49" s="29"/>
    </row>
    <row r="50" spans="1:5" s="117" customFormat="1" ht="41.25" customHeight="1">
      <c r="A50" s="395" t="s">
        <v>484</v>
      </c>
      <c r="B50" s="395"/>
      <c r="C50" s="395"/>
      <c r="D50" s="19"/>
      <c r="E50" s="29"/>
    </row>
    <row r="51" spans="1:5" s="117" customFormat="1" ht="33.75" customHeight="1">
      <c r="A51" s="486" t="s">
        <v>139</v>
      </c>
      <c r="B51" s="486"/>
      <c r="C51" s="486"/>
      <c r="D51" s="118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117" customFormat="1" ht="79.5" customHeight="1" thickBot="1">
      <c r="A52" s="119" t="s">
        <v>107</v>
      </c>
      <c r="B52" s="260" t="s">
        <v>133</v>
      </c>
      <c r="C52" s="260"/>
      <c r="D52" s="260"/>
      <c r="E52" s="40"/>
    </row>
    <row r="53" spans="1:5" ht="33.75" customHeight="1">
      <c r="A53" s="402" t="s">
        <v>485</v>
      </c>
      <c r="B53" s="402"/>
      <c r="C53" s="402"/>
      <c r="D53" s="120" t="s">
        <v>3</v>
      </c>
      <c r="E53" s="40"/>
    </row>
    <row r="54" spans="1:5" ht="33.75" customHeight="1">
      <c r="A54" s="395" t="s">
        <v>486</v>
      </c>
      <c r="B54" s="395"/>
      <c r="C54" s="395"/>
      <c r="D54" s="19"/>
      <c r="E54" s="40"/>
    </row>
    <row r="55" spans="1:5" ht="33.75" customHeight="1">
      <c r="A55" s="395" t="s">
        <v>487</v>
      </c>
      <c r="B55" s="395"/>
      <c r="C55" s="395"/>
      <c r="D55" s="19"/>
      <c r="E55" s="40"/>
    </row>
    <row r="56" spans="1:5" ht="33.75" customHeight="1">
      <c r="A56" s="395" t="s">
        <v>488</v>
      </c>
      <c r="B56" s="395"/>
      <c r="C56" s="395"/>
      <c r="D56" s="19"/>
      <c r="E56" s="29"/>
    </row>
    <row r="57" spans="1:5" ht="33.75" customHeight="1">
      <c r="A57" s="395" t="s">
        <v>489</v>
      </c>
      <c r="B57" s="395"/>
      <c r="C57" s="395"/>
      <c r="D57" s="19"/>
      <c r="E57" s="29"/>
    </row>
    <row r="58" spans="1:5" ht="33.75" customHeight="1">
      <c r="A58" s="548" t="s">
        <v>140</v>
      </c>
      <c r="B58" s="548"/>
      <c r="C58" s="548"/>
      <c r="D58" s="112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33.75" customHeight="1" thickBot="1">
      <c r="A59" s="119" t="s">
        <v>107</v>
      </c>
      <c r="B59" s="394" t="s">
        <v>133</v>
      </c>
      <c r="C59" s="394"/>
      <c r="D59" s="394"/>
      <c r="E59" s="29"/>
    </row>
    <row r="60" spans="1:5" ht="33.75" customHeight="1" thickBot="1">
      <c r="A60" s="549"/>
      <c r="B60" s="549"/>
      <c r="C60" s="549"/>
      <c r="D60" s="549"/>
      <c r="E60" s="29"/>
    </row>
    <row r="61" spans="1:5" ht="33.75" customHeight="1">
      <c r="A61" s="536" t="s">
        <v>141</v>
      </c>
      <c r="B61" s="536"/>
      <c r="C61" s="122" t="s">
        <v>142</v>
      </c>
      <c r="D61" s="123" t="s">
        <v>143</v>
      </c>
      <c r="E61" s="29">
        <f>SUM(E37:E58)</f>
        <v>12</v>
      </c>
    </row>
    <row r="62" spans="1:5" ht="33.75" customHeight="1">
      <c r="A62" s="550" t="s">
        <v>448</v>
      </c>
      <c r="B62" s="551"/>
      <c r="C62" s="552" t="e">
        <f>D37+D44+D51+D58</f>
        <v>#VALUE!</v>
      </c>
      <c r="D62" s="554" t="e">
        <f>C62/12*100</f>
        <v>#VALUE!</v>
      </c>
    </row>
    <row r="63" spans="1:5" ht="33.75" customHeight="1" thickBot="1">
      <c r="A63" s="556" t="s">
        <v>144</v>
      </c>
      <c r="B63" s="557"/>
      <c r="C63" s="553"/>
      <c r="D63" s="555"/>
    </row>
    <row r="64" spans="1:5" ht="33.75" customHeight="1" thickBot="1">
      <c r="A64" s="529"/>
      <c r="B64" s="530"/>
      <c r="C64" s="530"/>
      <c r="D64" s="531"/>
    </row>
    <row r="65" spans="1:5" ht="33.75" customHeight="1" thickBot="1">
      <c r="A65" s="466" t="s">
        <v>518</v>
      </c>
      <c r="B65" s="466"/>
      <c r="C65" s="466"/>
      <c r="D65" s="466"/>
    </row>
    <row r="66" spans="1:5" ht="33.75" customHeight="1" thickBot="1">
      <c r="A66" s="544" t="s">
        <v>442</v>
      </c>
      <c r="B66" s="544"/>
      <c r="C66" s="544"/>
      <c r="D66" s="544"/>
    </row>
    <row r="67" spans="1:5" ht="33.75" customHeight="1">
      <c r="A67" s="545" t="s">
        <v>110</v>
      </c>
      <c r="B67" s="546"/>
      <c r="C67" s="547"/>
      <c r="D67" s="124" t="s">
        <v>3</v>
      </c>
    </row>
    <row r="68" spans="1:5" ht="33.75" customHeight="1">
      <c r="A68" s="399" t="s">
        <v>500</v>
      </c>
      <c r="B68" s="400"/>
      <c r="C68" s="401"/>
      <c r="D68" s="20"/>
      <c r="E68" s="104">
        <v>3</v>
      </c>
    </row>
    <row r="69" spans="1:5" ht="33.75" customHeight="1">
      <c r="A69" s="399" t="s">
        <v>501</v>
      </c>
      <c r="B69" s="400"/>
      <c r="C69" s="401"/>
      <c r="D69" s="20"/>
      <c r="E69" s="104">
        <v>3</v>
      </c>
    </row>
    <row r="70" spans="1:5" ht="33.75" customHeight="1">
      <c r="A70" s="399" t="s">
        <v>502</v>
      </c>
      <c r="B70" s="400"/>
      <c r="C70" s="401"/>
      <c r="D70" s="20"/>
      <c r="E70" s="104">
        <v>3</v>
      </c>
    </row>
    <row r="71" spans="1:5" ht="33.75" customHeight="1">
      <c r="A71" s="399" t="s">
        <v>503</v>
      </c>
      <c r="B71" s="400"/>
      <c r="C71" s="401"/>
      <c r="D71" s="20"/>
      <c r="E71" s="104">
        <v>3</v>
      </c>
    </row>
    <row r="72" spans="1:5" ht="33.75" customHeight="1">
      <c r="A72" s="399" t="s">
        <v>504</v>
      </c>
      <c r="B72" s="400"/>
      <c r="C72" s="401"/>
      <c r="D72" s="20"/>
      <c r="E72" s="104">
        <v>3</v>
      </c>
    </row>
    <row r="73" spans="1:5" ht="33.75" customHeight="1">
      <c r="A73" s="399" t="s">
        <v>505</v>
      </c>
      <c r="B73" s="400"/>
      <c r="C73" s="401"/>
      <c r="D73" s="20"/>
      <c r="E73" s="104">
        <v>3</v>
      </c>
    </row>
    <row r="74" spans="1:5" ht="33.75" customHeight="1">
      <c r="A74" s="399" t="s">
        <v>506</v>
      </c>
      <c r="B74" s="400"/>
      <c r="C74" s="401"/>
      <c r="D74" s="20"/>
      <c r="E74" s="104">
        <v>3</v>
      </c>
    </row>
    <row r="75" spans="1:5" ht="33.75" customHeight="1">
      <c r="A75" s="399" t="s">
        <v>507</v>
      </c>
      <c r="B75" s="400"/>
      <c r="C75" s="401"/>
      <c r="D75" s="20"/>
      <c r="E75" s="104">
        <v>3</v>
      </c>
    </row>
    <row r="76" spans="1:5" ht="33.75" customHeight="1">
      <c r="A76" s="399" t="s">
        <v>508</v>
      </c>
      <c r="B76" s="400"/>
      <c r="C76" s="401"/>
      <c r="D76" s="20"/>
      <c r="E76" s="104">
        <v>3</v>
      </c>
    </row>
    <row r="77" spans="1:5" ht="33.75" customHeight="1">
      <c r="A77" s="399" t="s">
        <v>509</v>
      </c>
      <c r="B77" s="400"/>
      <c r="C77" s="401"/>
      <c r="D77" s="20"/>
      <c r="E77" s="104">
        <v>3</v>
      </c>
    </row>
    <row r="78" spans="1:5" ht="33.75" customHeight="1">
      <c r="A78" s="125"/>
      <c r="B78" s="126"/>
      <c r="C78" s="126" t="s">
        <v>146</v>
      </c>
      <c r="D78" s="127">
        <f>SUM(D68:D77)</f>
        <v>0</v>
      </c>
      <c r="E78" s="104">
        <f>SUM(E68:E77)</f>
        <v>30</v>
      </c>
    </row>
    <row r="79" spans="1:5" ht="80.25" customHeight="1" thickBot="1">
      <c r="A79" s="128" t="s">
        <v>107</v>
      </c>
      <c r="B79" s="260" t="s">
        <v>133</v>
      </c>
      <c r="C79" s="260"/>
      <c r="D79" s="260"/>
    </row>
    <row r="80" spans="1:5" ht="33.75" customHeight="1" thickBot="1">
      <c r="A80" s="533"/>
      <c r="B80" s="534"/>
      <c r="C80" s="534"/>
      <c r="D80" s="535"/>
    </row>
    <row r="81" spans="1:5" ht="33.75" customHeight="1">
      <c r="A81" s="536" t="s">
        <v>147</v>
      </c>
      <c r="B81" s="537"/>
      <c r="C81" s="122" t="s">
        <v>142</v>
      </c>
      <c r="D81" s="123" t="s">
        <v>143</v>
      </c>
    </row>
    <row r="82" spans="1:5" ht="33.75" customHeight="1">
      <c r="A82" s="538" t="s">
        <v>148</v>
      </c>
      <c r="B82" s="539"/>
      <c r="C82" s="540">
        <f>D78</f>
        <v>0</v>
      </c>
      <c r="D82" s="542">
        <f>C82/30*100</f>
        <v>0</v>
      </c>
    </row>
    <row r="83" spans="1:5" ht="33.75" customHeight="1" thickBot="1">
      <c r="A83" s="460" t="s">
        <v>144</v>
      </c>
      <c r="B83" s="461"/>
      <c r="C83" s="541"/>
      <c r="D83" s="543"/>
    </row>
    <row r="84" spans="1:5" ht="33.75" customHeight="1" thickBot="1">
      <c r="A84" s="529"/>
      <c r="B84" s="530"/>
      <c r="C84" s="530"/>
      <c r="D84" s="531"/>
    </row>
    <row r="85" spans="1:5" ht="33.75" customHeight="1">
      <c r="A85" s="479" t="s">
        <v>534</v>
      </c>
      <c r="B85" s="479"/>
      <c r="C85" s="479"/>
      <c r="D85" s="479"/>
    </row>
    <row r="86" spans="1:5" s="130" customFormat="1" ht="33.75" customHeight="1">
      <c r="A86" s="522" t="s">
        <v>443</v>
      </c>
      <c r="B86" s="523"/>
      <c r="C86" s="523"/>
      <c r="D86" s="524"/>
      <c r="E86" s="104"/>
    </row>
    <row r="87" spans="1:5" ht="33.75" customHeight="1">
      <c r="A87" s="532" t="s">
        <v>130</v>
      </c>
      <c r="B87" s="523"/>
      <c r="C87" s="523"/>
      <c r="D87" s="524"/>
    </row>
    <row r="88" spans="1:5" ht="33.75" customHeight="1">
      <c r="A88" s="522" t="s">
        <v>449</v>
      </c>
      <c r="B88" s="523"/>
      <c r="C88" s="523"/>
      <c r="D88" s="524"/>
    </row>
    <row r="89" spans="1:5" ht="33.75" customHeight="1">
      <c r="A89" s="522" t="s">
        <v>450</v>
      </c>
      <c r="B89" s="523"/>
      <c r="C89" s="523"/>
      <c r="D89" s="524"/>
      <c r="E89" s="129"/>
    </row>
    <row r="90" spans="1:5" ht="33.75" customHeight="1">
      <c r="A90" s="522" t="s">
        <v>451</v>
      </c>
      <c r="B90" s="523"/>
      <c r="C90" s="523"/>
      <c r="D90" s="524"/>
    </row>
    <row r="91" spans="1:5" ht="33.75" customHeight="1" thickBot="1">
      <c r="A91" s="525" t="s">
        <v>452</v>
      </c>
      <c r="B91" s="526"/>
      <c r="C91" s="526"/>
      <c r="D91" s="527"/>
    </row>
    <row r="92" spans="1:5" ht="33.75" customHeight="1" thickBot="1">
      <c r="A92" s="528" t="s">
        <v>533</v>
      </c>
      <c r="B92" s="528"/>
      <c r="C92" s="528"/>
      <c r="D92" s="528"/>
    </row>
    <row r="93" spans="1:5" ht="54.75" customHeight="1">
      <c r="A93" s="291" t="s">
        <v>453</v>
      </c>
      <c r="B93" s="292"/>
      <c r="C93" s="292"/>
      <c r="D93" s="491"/>
    </row>
    <row r="94" spans="1:5" ht="33.75" customHeight="1">
      <c r="A94" s="248" t="s">
        <v>454</v>
      </c>
      <c r="B94" s="249"/>
      <c r="C94" s="249"/>
      <c r="D94" s="131" t="s">
        <v>8</v>
      </c>
    </row>
    <row r="95" spans="1:5" ht="33.75" customHeight="1">
      <c r="A95" s="248" t="s">
        <v>151</v>
      </c>
      <c r="B95" s="249"/>
      <c r="C95" s="249"/>
      <c r="D95" s="132" t="s">
        <v>3</v>
      </c>
    </row>
    <row r="96" spans="1:5" ht="33.75" customHeight="1">
      <c r="A96" s="291" t="s">
        <v>9</v>
      </c>
      <c r="B96" s="292"/>
      <c r="C96" s="292"/>
      <c r="D96" s="19"/>
      <c r="E96" s="103">
        <v>3</v>
      </c>
    </row>
    <row r="97" spans="1:5" s="117" customFormat="1" ht="33.75" customHeight="1">
      <c r="A97" s="291" t="s">
        <v>10</v>
      </c>
      <c r="B97" s="292"/>
      <c r="C97" s="292"/>
      <c r="D97" s="19"/>
      <c r="E97" s="103">
        <v>3</v>
      </c>
    </row>
    <row r="98" spans="1:5" s="117" customFormat="1" ht="33.75" customHeight="1">
      <c r="A98" s="291" t="s">
        <v>11</v>
      </c>
      <c r="B98" s="292"/>
      <c r="C98" s="292"/>
      <c r="D98" s="19"/>
      <c r="E98" s="103">
        <v>3</v>
      </c>
    </row>
    <row r="99" spans="1:5" ht="33.75" customHeight="1">
      <c r="A99" s="498" t="s">
        <v>12</v>
      </c>
      <c r="B99" s="499"/>
      <c r="C99" s="499"/>
      <c r="D99" s="19"/>
      <c r="E99" s="103">
        <v>3</v>
      </c>
    </row>
    <row r="100" spans="1:5" ht="33.75" customHeight="1">
      <c r="A100" s="291" t="s">
        <v>13</v>
      </c>
      <c r="B100" s="292"/>
      <c r="C100" s="292"/>
      <c r="D100" s="19"/>
      <c r="E100" s="103">
        <v>3</v>
      </c>
    </row>
    <row r="101" spans="1:5" ht="33.75" customHeight="1">
      <c r="A101" s="291" t="s">
        <v>14</v>
      </c>
      <c r="B101" s="292"/>
      <c r="C101" s="292"/>
      <c r="D101" s="19"/>
      <c r="E101" s="103">
        <v>3</v>
      </c>
    </row>
    <row r="102" spans="1:5" ht="33.75" customHeight="1">
      <c r="A102" s="291" t="s">
        <v>15</v>
      </c>
      <c r="B102" s="292"/>
      <c r="C102" s="292"/>
      <c r="D102" s="19"/>
      <c r="E102" s="103">
        <v>3</v>
      </c>
    </row>
    <row r="103" spans="1:5" ht="33.75" customHeight="1">
      <c r="A103" s="291" t="s">
        <v>16</v>
      </c>
      <c r="B103" s="292"/>
      <c r="C103" s="292"/>
      <c r="D103" s="19"/>
      <c r="E103" s="103">
        <v>3</v>
      </c>
    </row>
    <row r="104" spans="1:5" ht="33.75" customHeight="1">
      <c r="A104" s="291" t="s">
        <v>17</v>
      </c>
      <c r="B104" s="292"/>
      <c r="C104" s="292"/>
      <c r="D104" s="19"/>
      <c r="E104" s="103">
        <v>3</v>
      </c>
    </row>
    <row r="105" spans="1:5" ht="33.75" customHeight="1">
      <c r="A105" s="291" t="s">
        <v>18</v>
      </c>
      <c r="B105" s="292"/>
      <c r="C105" s="292"/>
      <c r="D105" s="19"/>
      <c r="E105" s="103">
        <v>3</v>
      </c>
    </row>
    <row r="106" spans="1:5" ht="33.75" customHeight="1">
      <c r="A106" s="291" t="s">
        <v>19</v>
      </c>
      <c r="B106" s="292"/>
      <c r="C106" s="292"/>
      <c r="D106" s="19"/>
      <c r="E106" s="103">
        <v>3</v>
      </c>
    </row>
    <row r="107" spans="1:5" ht="33.75" customHeight="1">
      <c r="A107" s="291" t="s">
        <v>20</v>
      </c>
      <c r="B107" s="292"/>
      <c r="C107" s="292"/>
      <c r="D107" s="19"/>
      <c r="E107" s="103">
        <v>3</v>
      </c>
    </row>
    <row r="108" spans="1:5" ht="33.75" customHeight="1">
      <c r="A108" s="291" t="s">
        <v>21</v>
      </c>
      <c r="B108" s="292"/>
      <c r="C108" s="292"/>
      <c r="D108" s="19"/>
      <c r="E108" s="103">
        <v>3</v>
      </c>
    </row>
    <row r="109" spans="1:5" ht="33.75" customHeight="1">
      <c r="A109" s="248" t="s">
        <v>152</v>
      </c>
      <c r="B109" s="249"/>
      <c r="C109" s="249"/>
      <c r="D109" s="132" t="s">
        <v>3</v>
      </c>
    </row>
    <row r="110" spans="1:5" ht="33.75" customHeight="1">
      <c r="A110" s="393" t="s">
        <v>22</v>
      </c>
      <c r="B110" s="510"/>
      <c r="C110" s="510"/>
      <c r="D110" s="19"/>
      <c r="E110" s="103">
        <v>3</v>
      </c>
    </row>
    <row r="111" spans="1:5" ht="33.75" customHeight="1">
      <c r="A111" s="393" t="s">
        <v>23</v>
      </c>
      <c r="B111" s="510"/>
      <c r="C111" s="510"/>
      <c r="D111" s="19"/>
      <c r="E111" s="103">
        <v>3</v>
      </c>
    </row>
    <row r="112" spans="1:5" ht="33.75" customHeight="1">
      <c r="A112" s="393" t="s">
        <v>24</v>
      </c>
      <c r="B112" s="510"/>
      <c r="C112" s="510"/>
      <c r="D112" s="19"/>
      <c r="E112" s="103">
        <v>3</v>
      </c>
    </row>
    <row r="113" spans="1:5" ht="33.75" customHeight="1">
      <c r="A113" s="248" t="s">
        <v>387</v>
      </c>
      <c r="B113" s="249"/>
      <c r="C113" s="249"/>
      <c r="D113" s="132" t="s">
        <v>3</v>
      </c>
      <c r="E113" s="103"/>
    </row>
    <row r="114" spans="1:5" ht="33.75" customHeight="1">
      <c r="A114" s="515" t="s">
        <v>388</v>
      </c>
      <c r="B114" s="516"/>
      <c r="C114" s="517"/>
      <c r="D114" s="19"/>
      <c r="E114" s="103">
        <v>3</v>
      </c>
    </row>
    <row r="115" spans="1:5" ht="33.75" customHeight="1">
      <c r="A115" s="291" t="s">
        <v>389</v>
      </c>
      <c r="B115" s="292"/>
      <c r="C115" s="292"/>
      <c r="D115" s="19"/>
      <c r="E115" s="103">
        <v>3</v>
      </c>
    </row>
    <row r="116" spans="1:5" ht="33.75" customHeight="1">
      <c r="A116" s="486" t="s">
        <v>150</v>
      </c>
      <c r="B116" s="486"/>
      <c r="C116" s="486"/>
      <c r="D116" s="118">
        <f>SUM(D96:D115)</f>
        <v>0</v>
      </c>
      <c r="E116" s="103">
        <f>SUM(E96:E115)</f>
        <v>54</v>
      </c>
    </row>
    <row r="117" spans="1:5" ht="80.25" customHeight="1" thickBot="1">
      <c r="A117" s="133" t="s">
        <v>107</v>
      </c>
      <c r="B117" s="260" t="s">
        <v>133</v>
      </c>
      <c r="C117" s="260"/>
      <c r="D117" s="260"/>
    </row>
    <row r="118" spans="1:5" ht="33.75" customHeight="1">
      <c r="A118" s="518" t="s">
        <v>153</v>
      </c>
      <c r="B118" s="519"/>
      <c r="C118" s="134" t="s">
        <v>455</v>
      </c>
      <c r="D118" s="69" t="s">
        <v>155</v>
      </c>
    </row>
    <row r="119" spans="1:5" ht="33.75" customHeight="1" thickBot="1">
      <c r="A119" s="520"/>
      <c r="B119" s="521"/>
      <c r="C119" s="135">
        <f>D116</f>
        <v>0</v>
      </c>
      <c r="D119" s="136">
        <f>C119/54*100</f>
        <v>0</v>
      </c>
    </row>
    <row r="120" spans="1:5" ht="33.75" customHeight="1">
      <c r="A120" s="488"/>
      <c r="B120" s="489"/>
      <c r="C120" s="489"/>
      <c r="D120" s="490"/>
    </row>
    <row r="121" spans="1:5" s="130" customFormat="1" ht="33.75" customHeight="1">
      <c r="A121" s="291" t="s">
        <v>456</v>
      </c>
      <c r="B121" s="292"/>
      <c r="C121" s="292"/>
      <c r="D121" s="491"/>
      <c r="E121" s="104"/>
    </row>
    <row r="122" spans="1:5" ht="33.75" customHeight="1">
      <c r="A122" s="513" t="s">
        <v>395</v>
      </c>
      <c r="B122" s="513"/>
      <c r="C122" s="513"/>
      <c r="D122" s="132" t="s">
        <v>8</v>
      </c>
    </row>
    <row r="123" spans="1:5" ht="33.75" customHeight="1">
      <c r="A123" s="514" t="s">
        <v>166</v>
      </c>
      <c r="B123" s="514"/>
      <c r="C123" s="514"/>
      <c r="D123" s="132" t="s">
        <v>3</v>
      </c>
    </row>
    <row r="124" spans="1:5" ht="33.75" customHeight="1">
      <c r="A124" s="512" t="s">
        <v>25</v>
      </c>
      <c r="B124" s="512"/>
      <c r="C124" s="512"/>
      <c r="D124" s="22"/>
      <c r="E124" s="21">
        <v>3</v>
      </c>
    </row>
    <row r="125" spans="1:5" ht="33.75" customHeight="1">
      <c r="A125" s="512" t="s">
        <v>26</v>
      </c>
      <c r="B125" s="512"/>
      <c r="C125" s="512"/>
      <c r="D125" s="22"/>
      <c r="E125" s="21">
        <v>3</v>
      </c>
    </row>
    <row r="126" spans="1:5" ht="33.75" customHeight="1">
      <c r="A126" s="512" t="s">
        <v>27</v>
      </c>
      <c r="B126" s="512"/>
      <c r="C126" s="512"/>
      <c r="D126" s="22"/>
      <c r="E126" s="21">
        <v>3</v>
      </c>
    </row>
    <row r="127" spans="1:5" ht="33.75" customHeight="1">
      <c r="A127" s="511" t="s">
        <v>28</v>
      </c>
      <c r="B127" s="511"/>
      <c r="C127" s="511"/>
      <c r="D127" s="22"/>
      <c r="E127" s="21">
        <v>3</v>
      </c>
    </row>
    <row r="128" spans="1:5" ht="33.75" customHeight="1">
      <c r="A128" s="512" t="s">
        <v>29</v>
      </c>
      <c r="B128" s="512"/>
      <c r="C128" s="512"/>
      <c r="D128" s="22"/>
      <c r="E128" s="21">
        <v>3</v>
      </c>
    </row>
    <row r="129" spans="1:5" ht="33.75" customHeight="1">
      <c r="A129" s="512" t="s">
        <v>30</v>
      </c>
      <c r="B129" s="512"/>
      <c r="C129" s="512"/>
      <c r="D129" s="22"/>
      <c r="E129" s="21">
        <v>3</v>
      </c>
    </row>
    <row r="130" spans="1:5" ht="33.75" customHeight="1">
      <c r="A130" s="512" t="s">
        <v>31</v>
      </c>
      <c r="B130" s="512"/>
      <c r="C130" s="512"/>
      <c r="D130" s="22"/>
      <c r="E130" s="21">
        <v>3</v>
      </c>
    </row>
    <row r="131" spans="1:5" ht="33.75" customHeight="1">
      <c r="A131" s="512" t="s">
        <v>32</v>
      </c>
      <c r="B131" s="512"/>
      <c r="C131" s="512"/>
      <c r="D131" s="22"/>
      <c r="E131" s="21">
        <v>3</v>
      </c>
    </row>
    <row r="132" spans="1:5" ht="33.75" customHeight="1">
      <c r="A132" s="248" t="s">
        <v>152</v>
      </c>
      <c r="B132" s="249"/>
      <c r="C132" s="249"/>
      <c r="D132" s="132" t="s">
        <v>3</v>
      </c>
      <c r="E132" s="103"/>
    </row>
    <row r="133" spans="1:5" ht="33.75" customHeight="1">
      <c r="A133" s="393" t="s">
        <v>33</v>
      </c>
      <c r="B133" s="510"/>
      <c r="C133" s="510"/>
      <c r="D133" s="19"/>
      <c r="E133" s="103">
        <v>3</v>
      </c>
    </row>
    <row r="134" spans="1:5" ht="33.75" customHeight="1">
      <c r="A134" s="393" t="s">
        <v>34</v>
      </c>
      <c r="B134" s="510"/>
      <c r="C134" s="510"/>
      <c r="D134" s="19"/>
      <c r="E134" s="103">
        <v>3</v>
      </c>
    </row>
    <row r="135" spans="1:5" ht="33.75" customHeight="1">
      <c r="A135" s="393" t="s">
        <v>35</v>
      </c>
      <c r="B135" s="510"/>
      <c r="C135" s="510"/>
      <c r="D135" s="19"/>
      <c r="E135" s="103">
        <v>3</v>
      </c>
    </row>
    <row r="136" spans="1:5" ht="33.75" customHeight="1">
      <c r="A136" s="248" t="s">
        <v>387</v>
      </c>
      <c r="B136" s="249"/>
      <c r="C136" s="249"/>
      <c r="D136" s="132" t="s">
        <v>3</v>
      </c>
      <c r="E136" s="103"/>
    </row>
    <row r="137" spans="1:5" ht="33.75" customHeight="1">
      <c r="A137" s="291" t="s">
        <v>390</v>
      </c>
      <c r="B137" s="292"/>
      <c r="C137" s="292"/>
      <c r="D137" s="19"/>
      <c r="E137" s="103">
        <v>3</v>
      </c>
    </row>
    <row r="138" spans="1:5" ht="33.75" customHeight="1">
      <c r="A138" s="291" t="s">
        <v>391</v>
      </c>
      <c r="B138" s="292"/>
      <c r="C138" s="292"/>
      <c r="D138" s="19"/>
      <c r="E138" s="103">
        <v>3</v>
      </c>
    </row>
    <row r="139" spans="1:5" ht="33.75" customHeight="1">
      <c r="A139" s="277" t="s">
        <v>392</v>
      </c>
      <c r="B139" s="278"/>
      <c r="C139" s="329"/>
      <c r="D139" s="19"/>
      <c r="E139" s="103">
        <v>3</v>
      </c>
    </row>
    <row r="140" spans="1:5" ht="33.75" customHeight="1">
      <c r="A140" s="498" t="s">
        <v>393</v>
      </c>
      <c r="B140" s="499"/>
      <c r="C140" s="499"/>
      <c r="D140" s="19"/>
      <c r="E140" s="103">
        <v>3</v>
      </c>
    </row>
    <row r="141" spans="1:5" ht="33.75" customHeight="1">
      <c r="A141" s="486" t="s">
        <v>167</v>
      </c>
      <c r="B141" s="486"/>
      <c r="C141" s="486"/>
      <c r="D141" s="118">
        <f>SUM(D124:D140)</f>
        <v>0</v>
      </c>
      <c r="E141" s="104">
        <f>SUM(E124:E140)</f>
        <v>45</v>
      </c>
    </row>
    <row r="142" spans="1:5" ht="80.25" customHeight="1" thickBot="1">
      <c r="A142" s="133" t="s">
        <v>107</v>
      </c>
      <c r="B142" s="260" t="s">
        <v>133</v>
      </c>
      <c r="C142" s="260"/>
      <c r="D142" s="260"/>
    </row>
    <row r="143" spans="1:5" ht="33.75" customHeight="1">
      <c r="A143" s="503" t="s">
        <v>168</v>
      </c>
      <c r="B143" s="504"/>
      <c r="C143" s="134" t="s">
        <v>455</v>
      </c>
      <c r="D143" s="69" t="s">
        <v>155</v>
      </c>
    </row>
    <row r="144" spans="1:5" ht="33.75" customHeight="1" thickBot="1">
      <c r="A144" s="505"/>
      <c r="B144" s="506"/>
      <c r="C144" s="135">
        <f>D141</f>
        <v>0</v>
      </c>
      <c r="D144" s="136">
        <f>C144/45*100</f>
        <v>0</v>
      </c>
    </row>
    <row r="145" spans="1:5" ht="33.75" customHeight="1">
      <c r="A145" s="507"/>
      <c r="B145" s="508"/>
      <c r="C145" s="508"/>
      <c r="D145" s="509"/>
    </row>
    <row r="146" spans="1:5" ht="33.75" customHeight="1">
      <c r="A146" s="291" t="s">
        <v>457</v>
      </c>
      <c r="B146" s="292"/>
      <c r="C146" s="292"/>
      <c r="D146" s="491"/>
    </row>
    <row r="147" spans="1:5" ht="33.75" customHeight="1">
      <c r="A147" s="248" t="s">
        <v>529</v>
      </c>
      <c r="B147" s="249"/>
      <c r="C147" s="249"/>
      <c r="D147" s="131" t="s">
        <v>8</v>
      </c>
    </row>
    <row r="148" spans="1:5" ht="33.75" customHeight="1">
      <c r="A148" s="248" t="s">
        <v>166</v>
      </c>
      <c r="B148" s="249"/>
      <c r="C148" s="249"/>
      <c r="D148" s="132" t="s">
        <v>3</v>
      </c>
    </row>
    <row r="149" spans="1:5" ht="33.75" customHeight="1">
      <c r="A149" s="244" t="s">
        <v>521</v>
      </c>
      <c r="B149" s="245"/>
      <c r="C149" s="245"/>
      <c r="D149" s="178"/>
      <c r="E149" s="103">
        <v>3</v>
      </c>
    </row>
    <row r="150" spans="1:5" ht="33.75" customHeight="1">
      <c r="A150" s="244" t="s">
        <v>522</v>
      </c>
      <c r="B150" s="245"/>
      <c r="C150" s="245"/>
      <c r="D150" s="178"/>
      <c r="E150" s="103">
        <v>3</v>
      </c>
    </row>
    <row r="151" spans="1:5" ht="33.75" customHeight="1">
      <c r="A151" s="244" t="s">
        <v>523</v>
      </c>
      <c r="B151" s="245"/>
      <c r="C151" s="245"/>
      <c r="D151" s="178"/>
      <c r="E151" s="103">
        <v>3</v>
      </c>
    </row>
    <row r="152" spans="1:5" ht="33.75" customHeight="1">
      <c r="A152" s="244" t="s">
        <v>524</v>
      </c>
      <c r="B152" s="245"/>
      <c r="C152" s="245"/>
      <c r="D152" s="178"/>
      <c r="E152" s="103">
        <v>3</v>
      </c>
    </row>
    <row r="153" spans="1:5" ht="33.75" customHeight="1">
      <c r="A153" s="248" t="s">
        <v>152</v>
      </c>
      <c r="B153" s="249"/>
      <c r="C153" s="249"/>
      <c r="D153" s="132" t="s">
        <v>3</v>
      </c>
      <c r="E153" s="103"/>
    </row>
    <row r="154" spans="1:5" ht="33.75" customHeight="1">
      <c r="A154" s="244" t="s">
        <v>526</v>
      </c>
      <c r="B154" s="245"/>
      <c r="C154" s="245"/>
      <c r="D154" s="19"/>
      <c r="E154" s="103">
        <v>3</v>
      </c>
    </row>
    <row r="155" spans="1:5" ht="33.75" customHeight="1">
      <c r="A155" s="244" t="s">
        <v>36</v>
      </c>
      <c r="B155" s="245"/>
      <c r="C155" s="245"/>
      <c r="D155" s="19"/>
      <c r="E155" s="103">
        <v>3</v>
      </c>
    </row>
    <row r="156" spans="1:5" ht="33.75" customHeight="1">
      <c r="A156" s="244" t="s">
        <v>37</v>
      </c>
      <c r="B156" s="245"/>
      <c r="C156" s="245"/>
      <c r="D156" s="19"/>
      <c r="E156" s="103">
        <v>3</v>
      </c>
    </row>
    <row r="157" spans="1:5" ht="33.75" customHeight="1">
      <c r="A157" s="248" t="s">
        <v>387</v>
      </c>
      <c r="B157" s="249"/>
      <c r="C157" s="249"/>
      <c r="D157" s="132" t="s">
        <v>3</v>
      </c>
      <c r="E157" s="103"/>
    </row>
    <row r="158" spans="1:5" ht="33.75" customHeight="1">
      <c r="A158" s="291" t="s">
        <v>38</v>
      </c>
      <c r="B158" s="292"/>
      <c r="C158" s="292"/>
      <c r="D158" s="19"/>
      <c r="E158" s="103">
        <v>3</v>
      </c>
    </row>
    <row r="159" spans="1:5" ht="33.75" customHeight="1">
      <c r="A159" s="291" t="s">
        <v>39</v>
      </c>
      <c r="B159" s="292"/>
      <c r="C159" s="292"/>
      <c r="D159" s="19"/>
      <c r="E159" s="103">
        <v>3</v>
      </c>
    </row>
    <row r="160" spans="1:5" ht="33.75" customHeight="1">
      <c r="A160" s="291" t="s">
        <v>40</v>
      </c>
      <c r="B160" s="292"/>
      <c r="C160" s="292"/>
      <c r="D160" s="19"/>
      <c r="E160" s="103">
        <v>3</v>
      </c>
    </row>
    <row r="161" spans="1:5" ht="33.75" customHeight="1">
      <c r="A161" s="291" t="s">
        <v>41</v>
      </c>
      <c r="B161" s="292"/>
      <c r="C161" s="292"/>
      <c r="D161" s="19"/>
      <c r="E161" s="103">
        <v>3</v>
      </c>
    </row>
    <row r="162" spans="1:5" ht="33.75" customHeight="1">
      <c r="A162" s="291" t="s">
        <v>527</v>
      </c>
      <c r="B162" s="292"/>
      <c r="C162" s="292"/>
      <c r="D162" s="19"/>
      <c r="E162" s="103">
        <v>3</v>
      </c>
    </row>
    <row r="163" spans="1:5" ht="33.75" customHeight="1">
      <c r="A163" s="486" t="s">
        <v>169</v>
      </c>
      <c r="B163" s="486"/>
      <c r="C163" s="486"/>
      <c r="D163" s="118">
        <f>SUM(D149:D162)</f>
        <v>0</v>
      </c>
      <c r="E163" s="104">
        <f>SUM(E149:E162)</f>
        <v>36</v>
      </c>
    </row>
    <row r="164" spans="1:5" ht="80.25" customHeight="1" thickBot="1">
      <c r="A164" s="137" t="s">
        <v>107</v>
      </c>
      <c r="B164" s="260" t="s">
        <v>133</v>
      </c>
      <c r="C164" s="260"/>
      <c r="D164" s="260"/>
    </row>
    <row r="165" spans="1:5" ht="33.75" customHeight="1">
      <c r="A165" s="501" t="s">
        <v>170</v>
      </c>
      <c r="B165" s="502"/>
      <c r="C165" s="134" t="s">
        <v>455</v>
      </c>
      <c r="D165" s="69" t="s">
        <v>155</v>
      </c>
    </row>
    <row r="166" spans="1:5" ht="33.75" customHeight="1" thickBot="1">
      <c r="A166" s="474"/>
      <c r="B166" s="475"/>
      <c r="C166" s="135">
        <f>D163</f>
        <v>0</v>
      </c>
      <c r="D166" s="136">
        <f>C166/36*100</f>
        <v>0</v>
      </c>
    </row>
    <row r="167" spans="1:5" ht="33.75" customHeight="1">
      <c r="A167" s="488"/>
      <c r="B167" s="489"/>
      <c r="C167" s="489"/>
      <c r="D167" s="490"/>
    </row>
    <row r="168" spans="1:5" s="130" customFormat="1" ht="33.75" customHeight="1">
      <c r="A168" s="291" t="s">
        <v>458</v>
      </c>
      <c r="B168" s="292"/>
      <c r="C168" s="292"/>
      <c r="D168" s="491"/>
      <c r="E168" s="104"/>
    </row>
    <row r="169" spans="1:5" ht="33.75" customHeight="1">
      <c r="A169" s="248" t="s">
        <v>459</v>
      </c>
      <c r="B169" s="249"/>
      <c r="C169" s="249"/>
      <c r="D169" s="131" t="s">
        <v>8</v>
      </c>
    </row>
    <row r="170" spans="1:5" ht="33.75" customHeight="1">
      <c r="A170" s="248" t="s">
        <v>166</v>
      </c>
      <c r="B170" s="249"/>
      <c r="C170" s="249"/>
      <c r="D170" s="132" t="s">
        <v>3</v>
      </c>
    </row>
    <row r="171" spans="1:5" ht="33.75" customHeight="1">
      <c r="A171" s="291" t="s">
        <v>42</v>
      </c>
      <c r="B171" s="292"/>
      <c r="C171" s="292"/>
      <c r="D171" s="178"/>
      <c r="E171" s="21">
        <v>3</v>
      </c>
    </row>
    <row r="172" spans="1:5" ht="33.75" customHeight="1">
      <c r="A172" s="291" t="s">
        <v>43</v>
      </c>
      <c r="B172" s="292"/>
      <c r="C172" s="292"/>
      <c r="D172" s="178"/>
      <c r="E172" s="21">
        <v>3</v>
      </c>
    </row>
    <row r="173" spans="1:5" ht="33.75" customHeight="1">
      <c r="A173" s="291" t="s">
        <v>44</v>
      </c>
      <c r="B173" s="292"/>
      <c r="C173" s="292"/>
      <c r="D173" s="178"/>
      <c r="E173" s="21">
        <v>3</v>
      </c>
    </row>
    <row r="174" spans="1:5" ht="33.75" customHeight="1">
      <c r="A174" s="498" t="s">
        <v>45</v>
      </c>
      <c r="B174" s="499"/>
      <c r="C174" s="499"/>
      <c r="D174" s="178"/>
      <c r="E174" s="21">
        <v>3</v>
      </c>
    </row>
    <row r="175" spans="1:5" ht="33.75" customHeight="1">
      <c r="A175" s="291" t="s">
        <v>46</v>
      </c>
      <c r="B175" s="292"/>
      <c r="C175" s="292"/>
      <c r="D175" s="178"/>
      <c r="E175" s="21">
        <v>3</v>
      </c>
    </row>
    <row r="176" spans="1:5" ht="33.75" customHeight="1">
      <c r="A176" s="291" t="s">
        <v>47</v>
      </c>
      <c r="B176" s="292"/>
      <c r="C176" s="292"/>
      <c r="D176" s="178"/>
      <c r="E176" s="21">
        <v>3</v>
      </c>
    </row>
    <row r="177" spans="1:5" ht="33.75" customHeight="1">
      <c r="A177" s="291" t="s">
        <v>48</v>
      </c>
      <c r="B177" s="292"/>
      <c r="C177" s="292"/>
      <c r="D177" s="178"/>
      <c r="E177" s="21">
        <v>3</v>
      </c>
    </row>
    <row r="178" spans="1:5" ht="33.75" customHeight="1">
      <c r="A178" s="291" t="s">
        <v>49</v>
      </c>
      <c r="B178" s="292"/>
      <c r="C178" s="292"/>
      <c r="D178" s="178"/>
      <c r="E178" s="21">
        <v>3</v>
      </c>
    </row>
    <row r="179" spans="1:5" ht="33.75" customHeight="1">
      <c r="A179" s="248" t="s">
        <v>152</v>
      </c>
      <c r="B179" s="249"/>
      <c r="C179" s="249"/>
      <c r="D179" s="132" t="s">
        <v>3</v>
      </c>
    </row>
    <row r="180" spans="1:5" ht="33.75" customHeight="1">
      <c r="A180" s="291" t="s">
        <v>50</v>
      </c>
      <c r="B180" s="292"/>
      <c r="C180" s="292"/>
      <c r="D180" s="19"/>
      <c r="E180" s="21">
        <v>3</v>
      </c>
    </row>
    <row r="181" spans="1:5" ht="33.75" customHeight="1">
      <c r="A181" s="291" t="s">
        <v>51</v>
      </c>
      <c r="B181" s="292"/>
      <c r="C181" s="292"/>
      <c r="D181" s="19"/>
      <c r="E181" s="21">
        <v>3</v>
      </c>
    </row>
    <row r="182" spans="1:5" ht="33.75" customHeight="1">
      <c r="A182" s="291" t="s">
        <v>52</v>
      </c>
      <c r="B182" s="292"/>
      <c r="C182" s="292"/>
      <c r="D182" s="19"/>
      <c r="E182" s="21">
        <v>3</v>
      </c>
    </row>
    <row r="183" spans="1:5" ht="33.75" customHeight="1">
      <c r="A183" s="498" t="s">
        <v>53</v>
      </c>
      <c r="B183" s="499"/>
      <c r="C183" s="499"/>
      <c r="D183" s="19"/>
      <c r="E183" s="21">
        <v>3</v>
      </c>
    </row>
    <row r="184" spans="1:5" ht="33.75" customHeight="1">
      <c r="A184" s="291" t="s">
        <v>54</v>
      </c>
      <c r="B184" s="292"/>
      <c r="C184" s="292"/>
      <c r="D184" s="19"/>
      <c r="E184" s="21">
        <v>3</v>
      </c>
    </row>
    <row r="185" spans="1:5" ht="33.75" customHeight="1">
      <c r="A185" s="291" t="s">
        <v>55</v>
      </c>
      <c r="B185" s="292"/>
      <c r="C185" s="292"/>
      <c r="D185" s="19"/>
      <c r="E185" s="21">
        <v>3</v>
      </c>
    </row>
    <row r="186" spans="1:5" ht="33.75" customHeight="1">
      <c r="A186" s="248" t="s">
        <v>387</v>
      </c>
      <c r="B186" s="249"/>
      <c r="C186" s="249"/>
      <c r="D186" s="132" t="s">
        <v>3</v>
      </c>
      <c r="E186" s="21"/>
    </row>
    <row r="187" spans="1:5" ht="33.75" customHeight="1">
      <c r="A187" s="291" t="s">
        <v>396</v>
      </c>
      <c r="B187" s="292"/>
      <c r="C187" s="292"/>
      <c r="D187" s="19"/>
      <c r="E187" s="21">
        <v>3</v>
      </c>
    </row>
    <row r="188" spans="1:5" ht="33.75" customHeight="1">
      <c r="A188" s="291" t="s">
        <v>397</v>
      </c>
      <c r="B188" s="292"/>
      <c r="C188" s="292"/>
      <c r="D188" s="19"/>
      <c r="E188" s="21">
        <v>3</v>
      </c>
    </row>
    <row r="189" spans="1:5" ht="33.75" customHeight="1">
      <c r="A189" s="291" t="s">
        <v>398</v>
      </c>
      <c r="B189" s="292"/>
      <c r="C189" s="292"/>
      <c r="D189" s="19"/>
      <c r="E189" s="21">
        <v>3</v>
      </c>
    </row>
    <row r="190" spans="1:5" ht="33.75" customHeight="1">
      <c r="A190" s="498" t="s">
        <v>399</v>
      </c>
      <c r="B190" s="499"/>
      <c r="C190" s="499"/>
      <c r="D190" s="19"/>
      <c r="E190" s="21">
        <v>3</v>
      </c>
    </row>
    <row r="191" spans="1:5" s="130" customFormat="1" ht="33.75" customHeight="1">
      <c r="A191" s="291" t="s">
        <v>400</v>
      </c>
      <c r="B191" s="292"/>
      <c r="C191" s="292"/>
      <c r="D191" s="19"/>
      <c r="E191" s="21">
        <v>3</v>
      </c>
    </row>
    <row r="192" spans="1:5" ht="33.75" customHeight="1">
      <c r="A192" s="291" t="s">
        <v>401</v>
      </c>
      <c r="B192" s="292"/>
      <c r="C192" s="292"/>
      <c r="D192" s="19"/>
      <c r="E192" s="21">
        <v>3</v>
      </c>
    </row>
    <row r="193" spans="1:5" ht="33.75" customHeight="1">
      <c r="A193" s="486" t="s">
        <v>175</v>
      </c>
      <c r="B193" s="486"/>
      <c r="C193" s="486"/>
      <c r="D193" s="118">
        <f>SUM(D171:D192)</f>
        <v>0</v>
      </c>
      <c r="E193" s="21">
        <f>SUM(E171:E192)</f>
        <v>60</v>
      </c>
    </row>
    <row r="194" spans="1:5" ht="80.25" customHeight="1" thickBot="1">
      <c r="A194" s="128" t="s">
        <v>107</v>
      </c>
      <c r="B194" s="260" t="s">
        <v>133</v>
      </c>
      <c r="C194" s="260"/>
      <c r="D194" s="260"/>
      <c r="E194" s="21"/>
    </row>
    <row r="195" spans="1:5" ht="33.75" customHeight="1">
      <c r="A195" s="470" t="s">
        <v>176</v>
      </c>
      <c r="B195" s="471"/>
      <c r="C195" s="134" t="s">
        <v>455</v>
      </c>
      <c r="D195" s="69" t="s">
        <v>155</v>
      </c>
    </row>
    <row r="196" spans="1:5" ht="33.75" customHeight="1" thickBot="1">
      <c r="A196" s="474"/>
      <c r="B196" s="475"/>
      <c r="C196" s="135">
        <f>D193</f>
        <v>0</v>
      </c>
      <c r="D196" s="136">
        <f>C196/60*100</f>
        <v>0</v>
      </c>
    </row>
    <row r="197" spans="1:5" ht="33.75" customHeight="1" thickBot="1">
      <c r="A197" s="476"/>
      <c r="B197" s="464"/>
      <c r="C197" s="464"/>
      <c r="D197" s="465"/>
    </row>
    <row r="198" spans="1:5" ht="33.75" customHeight="1">
      <c r="A198" s="470" t="s">
        <v>177</v>
      </c>
      <c r="B198" s="471"/>
      <c r="C198" s="134" t="s">
        <v>460</v>
      </c>
      <c r="D198" s="123" t="s">
        <v>179</v>
      </c>
    </row>
    <row r="199" spans="1:5" ht="33.75" customHeight="1" thickBot="1">
      <c r="A199" s="474"/>
      <c r="B199" s="475"/>
      <c r="C199" s="138">
        <f>C119+C144+C166+C196</f>
        <v>0</v>
      </c>
      <c r="D199" s="139">
        <f>C199/195*100</f>
        <v>0</v>
      </c>
      <c r="E199" s="104">
        <f>E116+E141+E163+E193</f>
        <v>195</v>
      </c>
    </row>
    <row r="200" spans="1:5" ht="33.75" customHeight="1">
      <c r="A200" s="485"/>
      <c r="B200" s="485"/>
      <c r="C200" s="485"/>
      <c r="D200" s="485"/>
    </row>
    <row r="201" spans="1:5" ht="33.75" customHeight="1">
      <c r="A201" s="500" t="s">
        <v>461</v>
      </c>
      <c r="B201" s="500"/>
      <c r="C201" s="500"/>
      <c r="D201" s="500"/>
    </row>
    <row r="202" spans="1:5" ht="33.75" customHeight="1">
      <c r="A202" s="291" t="s">
        <v>462</v>
      </c>
      <c r="B202" s="292"/>
      <c r="C202" s="292"/>
      <c r="D202" s="491"/>
    </row>
    <row r="203" spans="1:5" ht="33.75" customHeight="1">
      <c r="A203" s="248" t="s">
        <v>463</v>
      </c>
      <c r="B203" s="249"/>
      <c r="C203" s="249"/>
      <c r="D203" s="131" t="s">
        <v>8</v>
      </c>
    </row>
    <row r="204" spans="1:5" ht="33.75" customHeight="1">
      <c r="A204" s="248" t="s">
        <v>166</v>
      </c>
      <c r="B204" s="249"/>
      <c r="C204" s="249"/>
      <c r="D204" s="132" t="s">
        <v>3</v>
      </c>
    </row>
    <row r="205" spans="1:5" ht="33.75" customHeight="1">
      <c r="A205" s="291" t="s">
        <v>56</v>
      </c>
      <c r="B205" s="292"/>
      <c r="C205" s="292"/>
      <c r="D205" s="179"/>
      <c r="E205" s="103">
        <v>3</v>
      </c>
    </row>
    <row r="206" spans="1:5" ht="33.75" customHeight="1">
      <c r="A206" s="291" t="s">
        <v>57</v>
      </c>
      <c r="B206" s="292"/>
      <c r="C206" s="292"/>
      <c r="D206" s="179"/>
      <c r="E206" s="103">
        <v>3</v>
      </c>
    </row>
    <row r="207" spans="1:5" ht="33.75" customHeight="1">
      <c r="A207" s="291" t="s">
        <v>58</v>
      </c>
      <c r="B207" s="292"/>
      <c r="C207" s="292"/>
      <c r="D207" s="179"/>
      <c r="E207" s="103">
        <v>3</v>
      </c>
    </row>
    <row r="208" spans="1:5" ht="33.75" customHeight="1">
      <c r="A208" s="498" t="s">
        <v>59</v>
      </c>
      <c r="B208" s="499"/>
      <c r="C208" s="499"/>
      <c r="D208" s="179"/>
      <c r="E208" s="103">
        <v>3</v>
      </c>
    </row>
    <row r="209" spans="1:5" ht="33.75" customHeight="1">
      <c r="A209" s="248" t="s">
        <v>152</v>
      </c>
      <c r="B209" s="249"/>
      <c r="C209" s="249"/>
      <c r="D209" s="132" t="s">
        <v>3</v>
      </c>
    </row>
    <row r="210" spans="1:5" ht="33.75" customHeight="1">
      <c r="A210" s="291" t="s">
        <v>60</v>
      </c>
      <c r="B210" s="292"/>
      <c r="C210" s="292"/>
      <c r="D210" s="19"/>
      <c r="E210" s="103">
        <v>3</v>
      </c>
    </row>
    <row r="211" spans="1:5" ht="33.75" customHeight="1">
      <c r="A211" s="291" t="s">
        <v>61</v>
      </c>
      <c r="B211" s="292"/>
      <c r="C211" s="292"/>
      <c r="D211" s="19"/>
      <c r="E211" s="103">
        <v>3</v>
      </c>
    </row>
    <row r="212" spans="1:5" ht="33.75" customHeight="1">
      <c r="A212" s="248" t="s">
        <v>387</v>
      </c>
      <c r="B212" s="249"/>
      <c r="C212" s="249"/>
      <c r="D212" s="132" t="s">
        <v>3</v>
      </c>
      <c r="E212" s="103"/>
    </row>
    <row r="213" spans="1:5" ht="33.75" customHeight="1">
      <c r="A213" s="291" t="s">
        <v>403</v>
      </c>
      <c r="B213" s="292"/>
      <c r="C213" s="292"/>
      <c r="D213" s="19"/>
      <c r="E213" s="103">
        <v>3</v>
      </c>
    </row>
    <row r="214" spans="1:5" ht="33.75" customHeight="1">
      <c r="A214" s="291" t="s">
        <v>404</v>
      </c>
      <c r="B214" s="292"/>
      <c r="C214" s="292"/>
      <c r="D214" s="19"/>
      <c r="E214" s="103">
        <v>3</v>
      </c>
    </row>
    <row r="215" spans="1:5" ht="33.75" customHeight="1">
      <c r="A215" s="291" t="s">
        <v>405</v>
      </c>
      <c r="B215" s="292"/>
      <c r="C215" s="292"/>
      <c r="D215" s="19"/>
      <c r="E215" s="103">
        <v>3</v>
      </c>
    </row>
    <row r="216" spans="1:5" ht="33.75" customHeight="1">
      <c r="A216" s="498" t="s">
        <v>406</v>
      </c>
      <c r="B216" s="499"/>
      <c r="C216" s="499"/>
      <c r="D216" s="19"/>
      <c r="E216" s="103">
        <v>3</v>
      </c>
    </row>
    <row r="217" spans="1:5" ht="33.75" customHeight="1">
      <c r="A217" s="486" t="s">
        <v>183</v>
      </c>
      <c r="B217" s="486"/>
      <c r="C217" s="486"/>
      <c r="D217" s="118">
        <f>SUM(D205:D216)</f>
        <v>0</v>
      </c>
      <c r="E217" s="104">
        <f>SUM(E205:E216)</f>
        <v>30</v>
      </c>
    </row>
    <row r="218" spans="1:5" ht="80.25" customHeight="1" thickBot="1">
      <c r="A218" s="140" t="s">
        <v>107</v>
      </c>
      <c r="B218" s="260" t="s">
        <v>133</v>
      </c>
      <c r="C218" s="260"/>
      <c r="D218" s="260"/>
    </row>
    <row r="219" spans="1:5" ht="33.75" customHeight="1">
      <c r="A219" s="470" t="s">
        <v>184</v>
      </c>
      <c r="B219" s="471"/>
      <c r="C219" s="134" t="s">
        <v>455</v>
      </c>
      <c r="D219" s="69" t="s">
        <v>155</v>
      </c>
    </row>
    <row r="220" spans="1:5" ht="33.75" customHeight="1" thickBot="1">
      <c r="A220" s="474"/>
      <c r="B220" s="475"/>
      <c r="C220" s="141">
        <f>D217</f>
        <v>0</v>
      </c>
      <c r="D220" s="136">
        <f>C220/30*100</f>
        <v>0</v>
      </c>
    </row>
    <row r="221" spans="1:5" ht="33.75" customHeight="1">
      <c r="A221" s="495"/>
      <c r="B221" s="496"/>
      <c r="C221" s="496"/>
      <c r="D221" s="497"/>
    </row>
    <row r="222" spans="1:5" ht="33.75" customHeight="1">
      <c r="A222" s="277" t="s">
        <v>464</v>
      </c>
      <c r="B222" s="278"/>
      <c r="C222" s="278"/>
      <c r="D222" s="279"/>
    </row>
    <row r="223" spans="1:5" ht="33.75" customHeight="1">
      <c r="A223" s="326" t="s">
        <v>465</v>
      </c>
      <c r="B223" s="327"/>
      <c r="C223" s="328"/>
      <c r="D223" s="131" t="s">
        <v>8</v>
      </c>
    </row>
    <row r="224" spans="1:5" ht="33.75" customHeight="1">
      <c r="A224" s="248" t="s">
        <v>466</v>
      </c>
      <c r="B224" s="249"/>
      <c r="C224" s="249"/>
      <c r="D224" s="132" t="s">
        <v>3</v>
      </c>
    </row>
    <row r="225" spans="1:5" ht="33.75" customHeight="1">
      <c r="A225" s="277" t="s">
        <v>62</v>
      </c>
      <c r="B225" s="278"/>
      <c r="C225" s="329"/>
      <c r="D225" s="180"/>
      <c r="E225" s="103">
        <v>3</v>
      </c>
    </row>
    <row r="226" spans="1:5" ht="33.75" customHeight="1">
      <c r="A226" s="277" t="s">
        <v>63</v>
      </c>
      <c r="B226" s="278"/>
      <c r="C226" s="329"/>
      <c r="D226" s="180"/>
      <c r="E226" s="103">
        <v>3</v>
      </c>
    </row>
    <row r="227" spans="1:5" ht="33.75" customHeight="1">
      <c r="A227" s="277" t="s">
        <v>64</v>
      </c>
      <c r="B227" s="278"/>
      <c r="C227" s="329"/>
      <c r="D227" s="180"/>
      <c r="E227" s="103">
        <v>3</v>
      </c>
    </row>
    <row r="228" spans="1:5" ht="33.75" customHeight="1">
      <c r="A228" s="326" t="s">
        <v>152</v>
      </c>
      <c r="B228" s="327"/>
      <c r="C228" s="328"/>
      <c r="D228" s="132" t="s">
        <v>3</v>
      </c>
    </row>
    <row r="229" spans="1:5" ht="33.75" customHeight="1">
      <c r="A229" s="277" t="s">
        <v>65</v>
      </c>
      <c r="B229" s="278"/>
      <c r="C229" s="329"/>
      <c r="D229" s="181"/>
      <c r="E229" s="103">
        <v>3</v>
      </c>
    </row>
    <row r="230" spans="1:5" ht="33.75" customHeight="1">
      <c r="A230" s="277" t="s">
        <v>66</v>
      </c>
      <c r="B230" s="278"/>
      <c r="C230" s="329"/>
      <c r="D230" s="181"/>
      <c r="E230" s="103">
        <v>3</v>
      </c>
    </row>
    <row r="231" spans="1:5" ht="33.75" customHeight="1">
      <c r="A231" s="277" t="s">
        <v>67</v>
      </c>
      <c r="B231" s="278"/>
      <c r="C231" s="329"/>
      <c r="D231" s="181"/>
      <c r="E231" s="103">
        <v>3</v>
      </c>
    </row>
    <row r="232" spans="1:5" ht="33.75" customHeight="1">
      <c r="A232" s="326" t="s">
        <v>387</v>
      </c>
      <c r="B232" s="327"/>
      <c r="C232" s="328"/>
      <c r="D232" s="132" t="s">
        <v>3</v>
      </c>
      <c r="E232" s="103"/>
    </row>
    <row r="233" spans="1:5" ht="33.75" customHeight="1">
      <c r="A233" s="277" t="s">
        <v>408</v>
      </c>
      <c r="B233" s="278"/>
      <c r="C233" s="329"/>
      <c r="D233" s="181"/>
      <c r="E233" s="103">
        <v>3</v>
      </c>
    </row>
    <row r="234" spans="1:5" ht="33.75" customHeight="1">
      <c r="A234" s="277" t="s">
        <v>409</v>
      </c>
      <c r="B234" s="278"/>
      <c r="C234" s="329"/>
      <c r="D234" s="181"/>
      <c r="E234" s="103">
        <v>3</v>
      </c>
    </row>
    <row r="235" spans="1:5" ht="33.75" customHeight="1">
      <c r="A235" s="277" t="s">
        <v>410</v>
      </c>
      <c r="B235" s="278"/>
      <c r="C235" s="329"/>
      <c r="D235" s="181"/>
      <c r="E235" s="103">
        <v>3</v>
      </c>
    </row>
    <row r="236" spans="1:5" ht="33.75" customHeight="1">
      <c r="A236" s="277" t="s">
        <v>411</v>
      </c>
      <c r="B236" s="278"/>
      <c r="C236" s="329"/>
      <c r="D236" s="181"/>
      <c r="E236" s="103">
        <v>3</v>
      </c>
    </row>
    <row r="237" spans="1:5" ht="33.75" customHeight="1">
      <c r="A237" s="277" t="s">
        <v>412</v>
      </c>
      <c r="B237" s="278"/>
      <c r="C237" s="329"/>
      <c r="D237" s="181"/>
      <c r="E237" s="103">
        <v>3</v>
      </c>
    </row>
    <row r="238" spans="1:5" ht="33.75" customHeight="1">
      <c r="A238" s="486" t="s">
        <v>185</v>
      </c>
      <c r="B238" s="486"/>
      <c r="C238" s="486"/>
      <c r="D238" s="118">
        <f>SUM(D225:D237)</f>
        <v>0</v>
      </c>
      <c r="E238" s="104">
        <f>SUM(E225:E237)</f>
        <v>33</v>
      </c>
    </row>
    <row r="239" spans="1:5" ht="80.25" customHeight="1" thickBot="1">
      <c r="A239" s="128" t="s">
        <v>107</v>
      </c>
      <c r="B239" s="260" t="s">
        <v>133</v>
      </c>
      <c r="C239" s="260"/>
      <c r="D239" s="260"/>
    </row>
    <row r="240" spans="1:5" ht="33.75" customHeight="1">
      <c r="A240" s="470" t="s">
        <v>186</v>
      </c>
      <c r="B240" s="471"/>
      <c r="C240" s="134" t="s">
        <v>455</v>
      </c>
      <c r="D240" s="69" t="s">
        <v>155</v>
      </c>
    </row>
    <row r="241" spans="1:5" ht="33.75" customHeight="1" thickBot="1">
      <c r="A241" s="474"/>
      <c r="B241" s="475"/>
      <c r="C241" s="142">
        <f>D238</f>
        <v>0</v>
      </c>
      <c r="D241" s="143">
        <f>C241/33*100</f>
        <v>0</v>
      </c>
    </row>
    <row r="242" spans="1:5" ht="33.75" customHeight="1">
      <c r="A242" s="492"/>
      <c r="B242" s="493"/>
      <c r="C242" s="493"/>
      <c r="D242" s="494"/>
    </row>
    <row r="243" spans="1:5" ht="33.75" customHeight="1">
      <c r="A243" s="291" t="s">
        <v>467</v>
      </c>
      <c r="B243" s="292"/>
      <c r="C243" s="292"/>
      <c r="D243" s="491"/>
    </row>
    <row r="244" spans="1:5" ht="33.75" customHeight="1">
      <c r="A244" s="248" t="s">
        <v>468</v>
      </c>
      <c r="B244" s="249"/>
      <c r="C244" s="249"/>
      <c r="D244" s="131" t="s">
        <v>8</v>
      </c>
    </row>
    <row r="245" spans="1:5" ht="33.75" customHeight="1">
      <c r="A245" s="248" t="s">
        <v>151</v>
      </c>
      <c r="B245" s="249"/>
      <c r="C245" s="249"/>
      <c r="D245" s="132" t="s">
        <v>3</v>
      </c>
    </row>
    <row r="246" spans="1:5" ht="33.75" customHeight="1">
      <c r="A246" s="277" t="s">
        <v>68</v>
      </c>
      <c r="B246" s="278"/>
      <c r="C246" s="329"/>
      <c r="D246" s="178"/>
      <c r="E246" s="103">
        <v>3</v>
      </c>
    </row>
    <row r="247" spans="1:5" ht="33.75" customHeight="1">
      <c r="A247" s="277" t="s">
        <v>69</v>
      </c>
      <c r="B247" s="278"/>
      <c r="C247" s="329"/>
      <c r="D247" s="178"/>
      <c r="E247" s="103">
        <v>3</v>
      </c>
    </row>
    <row r="248" spans="1:5" ht="33.75" customHeight="1">
      <c r="A248" s="277" t="s">
        <v>70</v>
      </c>
      <c r="B248" s="278"/>
      <c r="C248" s="329"/>
      <c r="D248" s="178"/>
      <c r="E248" s="103">
        <v>3</v>
      </c>
    </row>
    <row r="249" spans="1:5" ht="33.75" customHeight="1">
      <c r="A249" s="277" t="s">
        <v>71</v>
      </c>
      <c r="B249" s="278"/>
      <c r="C249" s="329"/>
      <c r="D249" s="178"/>
      <c r="E249" s="103">
        <v>3</v>
      </c>
    </row>
    <row r="250" spans="1:5" ht="33.75" customHeight="1">
      <c r="A250" s="277" t="s">
        <v>72</v>
      </c>
      <c r="B250" s="278"/>
      <c r="C250" s="329"/>
      <c r="D250" s="178"/>
      <c r="E250" s="103">
        <v>3</v>
      </c>
    </row>
    <row r="251" spans="1:5" ht="33.75" customHeight="1">
      <c r="A251" s="277" t="s">
        <v>73</v>
      </c>
      <c r="B251" s="278"/>
      <c r="C251" s="329"/>
      <c r="D251" s="178"/>
      <c r="E251" s="103">
        <v>3</v>
      </c>
    </row>
    <row r="252" spans="1:5" ht="33.75" customHeight="1">
      <c r="A252" s="277" t="s">
        <v>74</v>
      </c>
      <c r="B252" s="278"/>
      <c r="C252" s="329"/>
      <c r="D252" s="178"/>
      <c r="E252" s="103">
        <v>3</v>
      </c>
    </row>
    <row r="253" spans="1:5" ht="33.75" customHeight="1">
      <c r="A253" s="277" t="s">
        <v>75</v>
      </c>
      <c r="B253" s="278"/>
      <c r="C253" s="329"/>
      <c r="D253" s="178"/>
      <c r="E253" s="103">
        <v>3</v>
      </c>
    </row>
    <row r="254" spans="1:5" ht="33.75" customHeight="1">
      <c r="A254" s="277" t="s">
        <v>76</v>
      </c>
      <c r="B254" s="278"/>
      <c r="C254" s="329"/>
      <c r="D254" s="178"/>
      <c r="E254" s="103">
        <v>3</v>
      </c>
    </row>
    <row r="255" spans="1:5" ht="33.75" customHeight="1">
      <c r="A255" s="326" t="s">
        <v>152</v>
      </c>
      <c r="B255" s="327"/>
      <c r="C255" s="328"/>
      <c r="D255" s="132" t="s">
        <v>3</v>
      </c>
    </row>
    <row r="256" spans="1:5" ht="33.75" customHeight="1">
      <c r="A256" s="346" t="s">
        <v>530</v>
      </c>
      <c r="B256" s="347"/>
      <c r="C256" s="348"/>
      <c r="D256" s="19"/>
      <c r="E256" s="103">
        <v>3</v>
      </c>
    </row>
    <row r="257" spans="1:5" ht="33.75" customHeight="1">
      <c r="A257" s="277" t="s">
        <v>77</v>
      </c>
      <c r="B257" s="278"/>
      <c r="C257" s="329"/>
      <c r="D257" s="19"/>
      <c r="E257" s="103">
        <v>3</v>
      </c>
    </row>
    <row r="258" spans="1:5" ht="33.75" customHeight="1">
      <c r="A258" s="277" t="s">
        <v>78</v>
      </c>
      <c r="B258" s="278"/>
      <c r="C258" s="329"/>
      <c r="D258" s="19"/>
      <c r="E258" s="103">
        <v>3</v>
      </c>
    </row>
    <row r="259" spans="1:5" ht="33.75" customHeight="1">
      <c r="A259" s="277" t="s">
        <v>79</v>
      </c>
      <c r="B259" s="278"/>
      <c r="C259" s="329"/>
      <c r="D259" s="19"/>
      <c r="E259" s="103">
        <v>3</v>
      </c>
    </row>
    <row r="260" spans="1:5" ht="33.75" customHeight="1">
      <c r="A260" s="277" t="s">
        <v>80</v>
      </c>
      <c r="B260" s="278"/>
      <c r="C260" s="329"/>
      <c r="D260" s="19"/>
      <c r="E260" s="103">
        <v>3</v>
      </c>
    </row>
    <row r="261" spans="1:5" ht="33.75" customHeight="1">
      <c r="A261" s="277" t="s">
        <v>81</v>
      </c>
      <c r="B261" s="278"/>
      <c r="C261" s="329"/>
      <c r="D261" s="19"/>
      <c r="E261" s="103">
        <v>3</v>
      </c>
    </row>
    <row r="262" spans="1:5" ht="33.75" customHeight="1">
      <c r="A262" s="277" t="s">
        <v>82</v>
      </c>
      <c r="B262" s="278"/>
      <c r="C262" s="329"/>
      <c r="D262" s="19"/>
      <c r="E262" s="103">
        <v>3</v>
      </c>
    </row>
    <row r="263" spans="1:5" ht="33.75" customHeight="1">
      <c r="A263" s="277" t="s">
        <v>83</v>
      </c>
      <c r="B263" s="278"/>
      <c r="C263" s="329"/>
      <c r="D263" s="19"/>
      <c r="E263" s="103">
        <v>3</v>
      </c>
    </row>
    <row r="264" spans="1:5" ht="33.75" customHeight="1">
      <c r="A264" s="277" t="s">
        <v>84</v>
      </c>
      <c r="B264" s="278"/>
      <c r="C264" s="329"/>
      <c r="D264" s="19"/>
      <c r="E264" s="103">
        <v>3</v>
      </c>
    </row>
    <row r="265" spans="1:5" ht="33.75" customHeight="1">
      <c r="A265" s="326" t="s">
        <v>387</v>
      </c>
      <c r="B265" s="327"/>
      <c r="C265" s="328"/>
      <c r="D265" s="132" t="s">
        <v>3</v>
      </c>
      <c r="E265" s="103"/>
    </row>
    <row r="266" spans="1:5" ht="33.75" customHeight="1">
      <c r="A266" s="277" t="s">
        <v>414</v>
      </c>
      <c r="B266" s="278"/>
      <c r="C266" s="329"/>
      <c r="D266" s="19"/>
      <c r="E266" s="103">
        <v>3</v>
      </c>
    </row>
    <row r="267" spans="1:5" ht="33.75" customHeight="1">
      <c r="A267" s="277" t="s">
        <v>415</v>
      </c>
      <c r="B267" s="278"/>
      <c r="C267" s="329"/>
      <c r="D267" s="19"/>
      <c r="E267" s="103">
        <v>3</v>
      </c>
    </row>
    <row r="268" spans="1:5" ht="33.75" customHeight="1">
      <c r="A268" s="277" t="s">
        <v>416</v>
      </c>
      <c r="B268" s="278"/>
      <c r="C268" s="329"/>
      <c r="D268" s="19"/>
      <c r="E268" s="103">
        <v>3</v>
      </c>
    </row>
    <row r="269" spans="1:5" ht="33.75" customHeight="1">
      <c r="A269" s="486" t="s">
        <v>188</v>
      </c>
      <c r="B269" s="486"/>
      <c r="C269" s="486"/>
      <c r="D269" s="118">
        <f>SUM(D246:D268)</f>
        <v>0</v>
      </c>
      <c r="E269" s="104">
        <f>SUM(E246:E268)</f>
        <v>63</v>
      </c>
    </row>
    <row r="270" spans="1:5" ht="80.25" customHeight="1" thickBot="1">
      <c r="A270" s="133" t="s">
        <v>107</v>
      </c>
      <c r="B270" s="260" t="s">
        <v>133</v>
      </c>
      <c r="C270" s="260"/>
      <c r="D270" s="260"/>
    </row>
    <row r="271" spans="1:5" ht="33.75" customHeight="1">
      <c r="A271" s="470" t="s">
        <v>189</v>
      </c>
      <c r="B271" s="471"/>
      <c r="C271" s="134" t="s">
        <v>455</v>
      </c>
      <c r="D271" s="69" t="s">
        <v>155</v>
      </c>
    </row>
    <row r="272" spans="1:5" ht="33.75" customHeight="1" thickBot="1">
      <c r="A272" s="474"/>
      <c r="B272" s="475"/>
      <c r="C272" s="135">
        <f>D269</f>
        <v>0</v>
      </c>
      <c r="D272" s="136">
        <f>C272/63*100</f>
        <v>0</v>
      </c>
    </row>
    <row r="273" spans="1:5" ht="33.75" customHeight="1">
      <c r="A273" s="488"/>
      <c r="B273" s="489"/>
      <c r="C273" s="489"/>
      <c r="D273" s="490"/>
    </row>
    <row r="274" spans="1:5" ht="33.75" customHeight="1">
      <c r="A274" s="291" t="s">
        <v>469</v>
      </c>
      <c r="B274" s="292"/>
      <c r="C274" s="292"/>
      <c r="D274" s="491"/>
    </row>
    <row r="275" spans="1:5" ht="33.75" customHeight="1">
      <c r="A275" s="248" t="s">
        <v>470</v>
      </c>
      <c r="B275" s="249"/>
      <c r="C275" s="249"/>
      <c r="D275" s="131" t="s">
        <v>8</v>
      </c>
    </row>
    <row r="276" spans="1:5" ht="33.75" customHeight="1">
      <c r="A276" s="248" t="s">
        <v>166</v>
      </c>
      <c r="B276" s="249"/>
      <c r="C276" s="249"/>
      <c r="D276" s="132" t="s">
        <v>3</v>
      </c>
    </row>
    <row r="277" spans="1:5" ht="33.75" customHeight="1">
      <c r="A277" s="277" t="s">
        <v>85</v>
      </c>
      <c r="B277" s="278"/>
      <c r="C277" s="329"/>
      <c r="D277" s="178"/>
      <c r="E277" s="103">
        <v>3</v>
      </c>
    </row>
    <row r="278" spans="1:5" ht="33.75" customHeight="1">
      <c r="A278" s="277" t="s">
        <v>86</v>
      </c>
      <c r="B278" s="278"/>
      <c r="C278" s="329"/>
      <c r="D278" s="178"/>
      <c r="E278" s="103">
        <v>3</v>
      </c>
    </row>
    <row r="279" spans="1:5" ht="33.75" customHeight="1">
      <c r="A279" s="277" t="s">
        <v>87</v>
      </c>
      <c r="B279" s="278"/>
      <c r="C279" s="329"/>
      <c r="D279" s="178"/>
      <c r="E279" s="103">
        <v>3</v>
      </c>
    </row>
    <row r="280" spans="1:5" ht="33.75" customHeight="1">
      <c r="A280" s="277" t="s">
        <v>88</v>
      </c>
      <c r="B280" s="278"/>
      <c r="C280" s="329"/>
      <c r="D280" s="178"/>
      <c r="E280" s="103">
        <v>3</v>
      </c>
    </row>
    <row r="281" spans="1:5" ht="33.75" customHeight="1">
      <c r="A281" s="277" t="s">
        <v>89</v>
      </c>
      <c r="B281" s="278"/>
      <c r="C281" s="329"/>
      <c r="D281" s="178"/>
      <c r="E281" s="103">
        <v>3</v>
      </c>
    </row>
    <row r="282" spans="1:5" ht="33.75" customHeight="1">
      <c r="A282" s="277" t="s">
        <v>90</v>
      </c>
      <c r="B282" s="278"/>
      <c r="C282" s="329"/>
      <c r="D282" s="178"/>
      <c r="E282" s="103">
        <v>3</v>
      </c>
    </row>
    <row r="283" spans="1:5" ht="33.75" customHeight="1">
      <c r="A283" s="277" t="s">
        <v>91</v>
      </c>
      <c r="B283" s="278"/>
      <c r="C283" s="329"/>
      <c r="D283" s="178"/>
      <c r="E283" s="103">
        <v>3</v>
      </c>
    </row>
    <row r="284" spans="1:5" ht="33.75" customHeight="1">
      <c r="A284" s="277" t="s">
        <v>92</v>
      </c>
      <c r="B284" s="278"/>
      <c r="C284" s="329"/>
      <c r="D284" s="178"/>
      <c r="E284" s="103">
        <v>3</v>
      </c>
    </row>
    <row r="285" spans="1:5" ht="33.75" customHeight="1">
      <c r="A285" s="277" t="s">
        <v>93</v>
      </c>
      <c r="B285" s="278"/>
      <c r="C285" s="329"/>
      <c r="D285" s="178"/>
      <c r="E285" s="103">
        <v>3</v>
      </c>
    </row>
    <row r="286" spans="1:5" ht="33.75" customHeight="1">
      <c r="A286" s="277" t="s">
        <v>100</v>
      </c>
      <c r="B286" s="278"/>
      <c r="C286" s="329"/>
      <c r="D286" s="178"/>
      <c r="E286" s="103">
        <v>3</v>
      </c>
    </row>
    <row r="287" spans="1:5" ht="33.75" customHeight="1">
      <c r="A287" s="277" t="s">
        <v>101</v>
      </c>
      <c r="B287" s="278"/>
      <c r="C287" s="329"/>
      <c r="D287" s="178"/>
      <c r="E287" s="103">
        <v>3</v>
      </c>
    </row>
    <row r="288" spans="1:5" ht="33.75" customHeight="1">
      <c r="A288" s="277" t="s">
        <v>102</v>
      </c>
      <c r="B288" s="278"/>
      <c r="C288" s="329"/>
      <c r="D288" s="178"/>
      <c r="E288" s="103">
        <v>3</v>
      </c>
    </row>
    <row r="289" spans="1:5" ht="33.75" customHeight="1">
      <c r="A289" s="277" t="s">
        <v>103</v>
      </c>
      <c r="B289" s="278"/>
      <c r="C289" s="329"/>
      <c r="D289" s="178"/>
      <c r="E289" s="103">
        <v>3</v>
      </c>
    </row>
    <row r="290" spans="1:5" ht="33.75" customHeight="1">
      <c r="A290" s="326" t="s">
        <v>152</v>
      </c>
      <c r="B290" s="327"/>
      <c r="C290" s="328"/>
      <c r="D290" s="132" t="s">
        <v>3</v>
      </c>
    </row>
    <row r="291" spans="1:5" ht="33.75" customHeight="1">
      <c r="A291" s="277" t="s">
        <v>94</v>
      </c>
      <c r="B291" s="278"/>
      <c r="C291" s="329"/>
      <c r="D291" s="19"/>
      <c r="E291" s="103">
        <v>3</v>
      </c>
    </row>
    <row r="292" spans="1:5" ht="33.75" customHeight="1">
      <c r="A292" s="277" t="s">
        <v>95</v>
      </c>
      <c r="B292" s="278"/>
      <c r="C292" s="329"/>
      <c r="D292" s="19"/>
      <c r="E292" s="103">
        <v>3</v>
      </c>
    </row>
    <row r="293" spans="1:5" ht="33.75" customHeight="1">
      <c r="A293" s="277" t="s">
        <v>96</v>
      </c>
      <c r="B293" s="278"/>
      <c r="C293" s="329"/>
      <c r="D293" s="19"/>
      <c r="E293" s="103">
        <v>3</v>
      </c>
    </row>
    <row r="294" spans="1:5" ht="33.75" customHeight="1">
      <c r="A294" s="277" t="s">
        <v>97</v>
      </c>
      <c r="B294" s="278"/>
      <c r="C294" s="329"/>
      <c r="D294" s="19"/>
      <c r="E294" s="103">
        <v>3</v>
      </c>
    </row>
    <row r="295" spans="1:5" ht="33.75" customHeight="1">
      <c r="A295" s="277" t="s">
        <v>98</v>
      </c>
      <c r="B295" s="278"/>
      <c r="C295" s="329"/>
      <c r="D295" s="19"/>
      <c r="E295" s="103">
        <v>3</v>
      </c>
    </row>
    <row r="296" spans="1:5" ht="33.75" customHeight="1">
      <c r="A296" s="277" t="s">
        <v>99</v>
      </c>
      <c r="B296" s="278"/>
      <c r="C296" s="329"/>
      <c r="D296" s="19"/>
      <c r="E296" s="103">
        <v>3</v>
      </c>
    </row>
    <row r="297" spans="1:5" ht="33.75" customHeight="1">
      <c r="A297" s="326" t="s">
        <v>387</v>
      </c>
      <c r="B297" s="327"/>
      <c r="C297" s="328"/>
      <c r="D297" s="132" t="s">
        <v>3</v>
      </c>
      <c r="E297" s="103"/>
    </row>
    <row r="298" spans="1:5" ht="33.75" customHeight="1">
      <c r="A298" s="277" t="s">
        <v>418</v>
      </c>
      <c r="B298" s="278"/>
      <c r="C298" s="329"/>
      <c r="D298" s="19"/>
      <c r="E298" s="103">
        <v>3</v>
      </c>
    </row>
    <row r="299" spans="1:5" ht="33.75" customHeight="1">
      <c r="A299" s="277" t="s">
        <v>419</v>
      </c>
      <c r="B299" s="278"/>
      <c r="C299" s="329"/>
      <c r="D299" s="19"/>
      <c r="E299" s="103">
        <v>3</v>
      </c>
    </row>
    <row r="300" spans="1:5" ht="33.75" customHeight="1">
      <c r="A300" s="486" t="s">
        <v>190</v>
      </c>
      <c r="B300" s="486"/>
      <c r="C300" s="486"/>
      <c r="D300" s="118">
        <f>SUM(D277:D299)</f>
        <v>0</v>
      </c>
      <c r="E300" s="104">
        <f>SUM(E277:E299)</f>
        <v>63</v>
      </c>
    </row>
    <row r="301" spans="1:5" ht="80.25" customHeight="1" thickBot="1">
      <c r="A301" s="133" t="s">
        <v>107</v>
      </c>
      <c r="B301" s="260" t="s">
        <v>133</v>
      </c>
      <c r="C301" s="260"/>
      <c r="D301" s="260"/>
    </row>
    <row r="302" spans="1:5" ht="33.75" customHeight="1">
      <c r="A302" s="470" t="s">
        <v>191</v>
      </c>
      <c r="B302" s="471"/>
      <c r="C302" s="134" t="s">
        <v>455</v>
      </c>
      <c r="D302" s="69" t="s">
        <v>155</v>
      </c>
    </row>
    <row r="303" spans="1:5" ht="33.75" customHeight="1" thickBot="1">
      <c r="A303" s="474"/>
      <c r="B303" s="475"/>
      <c r="C303" s="142">
        <f>D300</f>
        <v>0</v>
      </c>
      <c r="D303" s="136">
        <f>C303/63*100</f>
        <v>0</v>
      </c>
    </row>
    <row r="304" spans="1:5" ht="33.75" customHeight="1" thickBot="1">
      <c r="A304" s="476"/>
      <c r="B304" s="464"/>
      <c r="C304" s="464"/>
      <c r="D304" s="465"/>
    </row>
    <row r="305" spans="1:5" ht="33.75" customHeight="1">
      <c r="A305" s="470" t="s">
        <v>192</v>
      </c>
      <c r="B305" s="471"/>
      <c r="C305" s="134" t="s">
        <v>460</v>
      </c>
      <c r="D305" s="123" t="s">
        <v>179</v>
      </c>
    </row>
    <row r="306" spans="1:5" ht="33.75" customHeight="1" thickBot="1">
      <c r="A306" s="474"/>
      <c r="B306" s="475"/>
      <c r="C306" s="144">
        <f>C220+C241+C272+C303</f>
        <v>0</v>
      </c>
      <c r="D306" s="139">
        <f>C306/189*100</f>
        <v>0</v>
      </c>
      <c r="E306" s="104">
        <f>E217+E238+E269+E300</f>
        <v>189</v>
      </c>
    </row>
    <row r="307" spans="1:5" ht="33.75" customHeight="1" thickBot="1">
      <c r="A307" s="476"/>
      <c r="B307" s="464"/>
      <c r="C307" s="464"/>
      <c r="D307" s="465"/>
    </row>
    <row r="308" spans="1:5" ht="33.75" customHeight="1">
      <c r="A308" s="487" t="s">
        <v>471</v>
      </c>
      <c r="B308" s="487"/>
      <c r="C308" s="487"/>
      <c r="D308" s="487"/>
    </row>
    <row r="309" spans="1:5" ht="67.5" customHeight="1">
      <c r="A309" s="277" t="s">
        <v>473</v>
      </c>
      <c r="B309" s="278"/>
      <c r="C309" s="278"/>
      <c r="D309" s="279"/>
    </row>
    <row r="310" spans="1:5" ht="33.75" customHeight="1">
      <c r="A310" s="326" t="s">
        <v>472</v>
      </c>
      <c r="B310" s="327"/>
      <c r="C310" s="328"/>
      <c r="D310" s="131" t="s">
        <v>8</v>
      </c>
    </row>
    <row r="311" spans="1:5" ht="33.75" customHeight="1">
      <c r="A311" s="326" t="s">
        <v>166</v>
      </c>
      <c r="B311" s="327"/>
      <c r="C311" s="328"/>
      <c r="D311" s="132" t="s">
        <v>3</v>
      </c>
    </row>
    <row r="312" spans="1:5" ht="33.75" customHeight="1">
      <c r="A312" s="277" t="s">
        <v>421</v>
      </c>
      <c r="B312" s="278"/>
      <c r="C312" s="329"/>
      <c r="D312" s="178"/>
      <c r="E312" s="103">
        <v>3</v>
      </c>
    </row>
    <row r="313" spans="1:5" ht="33.75" customHeight="1">
      <c r="A313" s="277" t="s">
        <v>422</v>
      </c>
      <c r="B313" s="278"/>
      <c r="C313" s="329"/>
      <c r="D313" s="178"/>
      <c r="E313" s="103">
        <v>3</v>
      </c>
    </row>
    <row r="314" spans="1:5" ht="33.75" customHeight="1">
      <c r="A314" s="277" t="s">
        <v>423</v>
      </c>
      <c r="B314" s="278"/>
      <c r="C314" s="329"/>
      <c r="D314" s="178"/>
      <c r="E314" s="103">
        <v>3</v>
      </c>
    </row>
    <row r="315" spans="1:5" ht="33.75" customHeight="1">
      <c r="A315" s="277" t="s">
        <v>424</v>
      </c>
      <c r="B315" s="278"/>
      <c r="C315" s="329"/>
      <c r="D315" s="178"/>
      <c r="E315" s="103">
        <v>3</v>
      </c>
    </row>
    <row r="316" spans="1:5" ht="33.75" customHeight="1">
      <c r="A316" s="277" t="s">
        <v>425</v>
      </c>
      <c r="B316" s="278"/>
      <c r="C316" s="329"/>
      <c r="D316" s="178"/>
      <c r="E316" s="103">
        <v>3</v>
      </c>
    </row>
    <row r="317" spans="1:5" ht="33.75" customHeight="1">
      <c r="A317" s="277" t="s">
        <v>426</v>
      </c>
      <c r="B317" s="278"/>
      <c r="C317" s="329"/>
      <c r="D317" s="178"/>
      <c r="E317" s="103">
        <v>3</v>
      </c>
    </row>
    <row r="318" spans="1:5" ht="33.75" customHeight="1">
      <c r="A318" s="277" t="s">
        <v>427</v>
      </c>
      <c r="B318" s="278"/>
      <c r="C318" s="329"/>
      <c r="D318" s="178"/>
      <c r="E318" s="103">
        <v>3</v>
      </c>
    </row>
    <row r="319" spans="1:5" ht="33.75" customHeight="1">
      <c r="A319" s="277" t="s">
        <v>428</v>
      </c>
      <c r="B319" s="278"/>
      <c r="C319" s="329"/>
      <c r="D319" s="178"/>
      <c r="E319" s="103">
        <v>3</v>
      </c>
    </row>
    <row r="320" spans="1:5" ht="33.75" customHeight="1">
      <c r="A320" s="277" t="s">
        <v>429</v>
      </c>
      <c r="B320" s="278"/>
      <c r="C320" s="329"/>
      <c r="D320" s="178"/>
      <c r="E320" s="103">
        <v>3</v>
      </c>
    </row>
    <row r="321" spans="1:1008" ht="33.75" customHeight="1">
      <c r="A321" s="277" t="s">
        <v>430</v>
      </c>
      <c r="B321" s="278"/>
      <c r="C321" s="329"/>
      <c r="D321" s="178"/>
      <c r="E321" s="103">
        <v>3</v>
      </c>
    </row>
    <row r="322" spans="1:1008" ht="33.75" customHeight="1">
      <c r="A322" s="277" t="s">
        <v>431</v>
      </c>
      <c r="B322" s="278"/>
      <c r="C322" s="329"/>
      <c r="D322" s="178"/>
      <c r="E322" s="103">
        <v>3</v>
      </c>
    </row>
    <row r="323" spans="1:1008" ht="33.75" customHeight="1">
      <c r="A323" s="326" t="s">
        <v>152</v>
      </c>
      <c r="B323" s="327"/>
      <c r="C323" s="328"/>
      <c r="D323" s="132" t="s">
        <v>3</v>
      </c>
    </row>
    <row r="324" spans="1:1008" ht="33.75" customHeight="1">
      <c r="A324" s="277" t="s">
        <v>432</v>
      </c>
      <c r="B324" s="278"/>
      <c r="C324" s="329"/>
      <c r="D324" s="19"/>
      <c r="E324" s="103">
        <v>3</v>
      </c>
    </row>
    <row r="325" spans="1:1008" ht="33.75" customHeight="1">
      <c r="A325" s="277" t="s">
        <v>433</v>
      </c>
      <c r="B325" s="278"/>
      <c r="C325" s="329"/>
      <c r="D325" s="19"/>
      <c r="E325" s="103">
        <v>3</v>
      </c>
    </row>
    <row r="326" spans="1:1008" ht="33.75" customHeight="1">
      <c r="A326" s="326" t="s">
        <v>387</v>
      </c>
      <c r="B326" s="327"/>
      <c r="C326" s="328"/>
      <c r="D326" s="132" t="s">
        <v>3</v>
      </c>
      <c r="E326" s="103"/>
    </row>
    <row r="327" spans="1:1008" ht="33.75" customHeight="1">
      <c r="A327" s="277" t="s">
        <v>434</v>
      </c>
      <c r="B327" s="278"/>
      <c r="C327" s="329"/>
      <c r="D327" s="19"/>
      <c r="E327" s="103">
        <v>3</v>
      </c>
    </row>
    <row r="328" spans="1:1008" s="114" customFormat="1" ht="33.75" customHeight="1">
      <c r="A328" s="277" t="s">
        <v>435</v>
      </c>
      <c r="B328" s="278"/>
      <c r="C328" s="329"/>
      <c r="D328" s="19"/>
      <c r="E328" s="103">
        <v>3</v>
      </c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  <c r="BQ328" s="145"/>
      <c r="BR328" s="145"/>
      <c r="BS328" s="145"/>
      <c r="BT328" s="145"/>
      <c r="BU328" s="145"/>
      <c r="BV328" s="145"/>
      <c r="BW328" s="145"/>
      <c r="BX328" s="145"/>
      <c r="BY328" s="145"/>
      <c r="BZ328" s="145"/>
      <c r="CA328" s="145"/>
      <c r="CB328" s="145"/>
      <c r="CC328" s="145"/>
      <c r="CD328" s="145"/>
      <c r="CE328" s="145"/>
      <c r="CF328" s="145"/>
      <c r="CG328" s="145"/>
      <c r="CH328" s="145"/>
      <c r="CI328" s="145"/>
      <c r="CJ328" s="145"/>
      <c r="CK328" s="145"/>
      <c r="CL328" s="145"/>
      <c r="CM328" s="145"/>
      <c r="CN328" s="145"/>
      <c r="CO328" s="145"/>
      <c r="CP328" s="145"/>
      <c r="CQ328" s="145"/>
      <c r="CR328" s="145"/>
      <c r="CS328" s="145"/>
      <c r="CT328" s="145"/>
      <c r="CU328" s="145"/>
      <c r="CV328" s="145"/>
      <c r="CW328" s="145"/>
      <c r="CX328" s="145"/>
      <c r="CY328" s="145"/>
      <c r="CZ328" s="145"/>
      <c r="DA328" s="145"/>
      <c r="DB328" s="145"/>
      <c r="DC328" s="145"/>
      <c r="DD328" s="145"/>
      <c r="DE328" s="145"/>
      <c r="DF328" s="145"/>
      <c r="DG328" s="145"/>
      <c r="DH328" s="145"/>
      <c r="DI328" s="145"/>
      <c r="DJ328" s="145"/>
      <c r="DK328" s="145"/>
      <c r="DL328" s="145"/>
      <c r="DM328" s="145"/>
      <c r="DN328" s="145"/>
      <c r="DO328" s="145"/>
      <c r="DP328" s="145"/>
      <c r="DQ328" s="145"/>
      <c r="DR328" s="145"/>
      <c r="DS328" s="145"/>
      <c r="DT328" s="145"/>
      <c r="DU328" s="145"/>
      <c r="DV328" s="145"/>
      <c r="DW328" s="145"/>
      <c r="DX328" s="145"/>
      <c r="DY328" s="145"/>
      <c r="DZ328" s="145"/>
      <c r="EA328" s="145"/>
      <c r="EB328" s="145"/>
      <c r="EC328" s="145"/>
      <c r="ED328" s="145"/>
      <c r="EE328" s="145"/>
      <c r="EF328" s="145"/>
      <c r="EG328" s="145"/>
      <c r="EH328" s="145"/>
      <c r="EI328" s="145"/>
      <c r="EJ328" s="145"/>
      <c r="EK328" s="145"/>
      <c r="EL328" s="145"/>
      <c r="EM328" s="145"/>
      <c r="EN328" s="145"/>
      <c r="EO328" s="145"/>
      <c r="EP328" s="145"/>
      <c r="EQ328" s="145"/>
      <c r="ER328" s="145"/>
      <c r="ES328" s="145"/>
      <c r="ET328" s="145"/>
      <c r="EU328" s="145"/>
      <c r="EV328" s="145"/>
      <c r="EW328" s="145"/>
      <c r="EX328" s="145"/>
      <c r="EY328" s="145"/>
      <c r="EZ328" s="145"/>
      <c r="FA328" s="145"/>
      <c r="FB328" s="145"/>
      <c r="FC328" s="145"/>
      <c r="FD328" s="145"/>
      <c r="FE328" s="145"/>
      <c r="FF328" s="145"/>
      <c r="FG328" s="145"/>
      <c r="FH328" s="145"/>
      <c r="FI328" s="145"/>
      <c r="FJ328" s="145"/>
      <c r="FK328" s="145"/>
      <c r="FL328" s="145"/>
      <c r="FM328" s="145"/>
      <c r="FN328" s="145"/>
      <c r="FO328" s="145"/>
      <c r="FP328" s="145"/>
      <c r="FQ328" s="145"/>
      <c r="FR328" s="145"/>
      <c r="FS328" s="145"/>
      <c r="FT328" s="145"/>
      <c r="FU328" s="145"/>
      <c r="FV328" s="145"/>
      <c r="FW328" s="145"/>
      <c r="FX328" s="145"/>
      <c r="FY328" s="145"/>
      <c r="FZ328" s="145"/>
      <c r="GA328" s="145"/>
      <c r="GB328" s="145"/>
      <c r="GC328" s="145"/>
      <c r="GD328" s="145"/>
      <c r="GE328" s="145"/>
      <c r="GF328" s="145"/>
      <c r="GG328" s="145"/>
      <c r="GH328" s="145"/>
      <c r="GI328" s="145"/>
      <c r="GJ328" s="145"/>
      <c r="GK328" s="145"/>
      <c r="GL328" s="145"/>
      <c r="GM328" s="145"/>
      <c r="GN328" s="145"/>
      <c r="GO328" s="145"/>
      <c r="GP328" s="145"/>
      <c r="GQ328" s="145"/>
      <c r="GR328" s="145"/>
      <c r="GS328" s="145"/>
      <c r="GT328" s="145"/>
      <c r="GU328" s="145"/>
      <c r="GV328" s="145"/>
      <c r="GW328" s="145"/>
      <c r="GX328" s="145"/>
      <c r="GY328" s="145"/>
      <c r="GZ328" s="145"/>
      <c r="HA328" s="145"/>
      <c r="HB328" s="145"/>
      <c r="HC328" s="145"/>
      <c r="HD328" s="145"/>
      <c r="HE328" s="145"/>
      <c r="HF328" s="145"/>
      <c r="HG328" s="145"/>
      <c r="HH328" s="145"/>
      <c r="HI328" s="145"/>
      <c r="HJ328" s="145"/>
      <c r="HK328" s="145"/>
      <c r="HL328" s="145"/>
      <c r="HM328" s="145"/>
      <c r="HN328" s="145"/>
      <c r="HO328" s="145"/>
      <c r="HP328" s="145"/>
      <c r="HQ328" s="145"/>
      <c r="HR328" s="145"/>
      <c r="HS328" s="145"/>
      <c r="HT328" s="145"/>
      <c r="HU328" s="145"/>
      <c r="HV328" s="145"/>
      <c r="HW328" s="145"/>
      <c r="HX328" s="145"/>
      <c r="HY328" s="145"/>
      <c r="HZ328" s="145"/>
      <c r="IA328" s="145"/>
      <c r="IB328" s="145"/>
      <c r="IC328" s="145"/>
      <c r="ID328" s="145"/>
      <c r="IE328" s="145"/>
      <c r="IF328" s="145"/>
      <c r="IG328" s="145"/>
      <c r="IH328" s="145"/>
      <c r="II328" s="145"/>
      <c r="IJ328" s="145"/>
      <c r="IK328" s="145"/>
      <c r="IL328" s="145"/>
      <c r="IM328" s="145"/>
      <c r="IN328" s="145"/>
      <c r="IO328" s="145"/>
      <c r="IP328" s="145"/>
      <c r="IQ328" s="145"/>
      <c r="IR328" s="145"/>
      <c r="IS328" s="145"/>
      <c r="IT328" s="145"/>
      <c r="IU328" s="145"/>
      <c r="IV328" s="145"/>
      <c r="IW328" s="145"/>
      <c r="IX328" s="145"/>
      <c r="IY328" s="145"/>
      <c r="IZ328" s="145"/>
      <c r="JA328" s="145"/>
      <c r="JB328" s="145"/>
      <c r="JC328" s="145"/>
      <c r="JD328" s="145"/>
      <c r="JE328" s="145"/>
      <c r="JF328" s="145"/>
      <c r="JG328" s="145"/>
      <c r="JH328" s="145"/>
      <c r="JI328" s="145"/>
      <c r="JJ328" s="145"/>
      <c r="JK328" s="145"/>
      <c r="JL328" s="145"/>
      <c r="JM328" s="145"/>
      <c r="JN328" s="145"/>
      <c r="JO328" s="145"/>
      <c r="JP328" s="145"/>
      <c r="JQ328" s="145"/>
      <c r="JR328" s="145"/>
      <c r="JS328" s="145"/>
      <c r="JT328" s="145"/>
      <c r="JU328" s="145"/>
      <c r="JV328" s="145"/>
      <c r="JW328" s="145"/>
      <c r="JX328" s="145"/>
      <c r="JY328" s="145"/>
      <c r="JZ328" s="145"/>
      <c r="KA328" s="145"/>
      <c r="KB328" s="145"/>
      <c r="KC328" s="145"/>
      <c r="KD328" s="145"/>
      <c r="KE328" s="145"/>
      <c r="KF328" s="145"/>
      <c r="KG328" s="145"/>
      <c r="KH328" s="145"/>
      <c r="KI328" s="145"/>
      <c r="KJ328" s="145"/>
      <c r="KK328" s="145"/>
      <c r="KL328" s="145"/>
      <c r="KM328" s="145"/>
      <c r="KN328" s="145"/>
      <c r="KO328" s="145"/>
      <c r="KP328" s="145"/>
      <c r="KQ328" s="145"/>
      <c r="KR328" s="145"/>
      <c r="KS328" s="145"/>
      <c r="KT328" s="145"/>
      <c r="KU328" s="145"/>
      <c r="KV328" s="145"/>
      <c r="KW328" s="145"/>
      <c r="KX328" s="145"/>
      <c r="KY328" s="145"/>
      <c r="KZ328" s="145"/>
      <c r="LA328" s="145"/>
      <c r="LB328" s="145"/>
      <c r="LC328" s="145"/>
      <c r="LD328" s="145"/>
      <c r="LE328" s="145"/>
      <c r="LF328" s="145"/>
      <c r="LG328" s="145"/>
      <c r="LH328" s="145"/>
      <c r="LI328" s="145"/>
      <c r="LJ328" s="145"/>
      <c r="LK328" s="145"/>
      <c r="LL328" s="145"/>
      <c r="LM328" s="145"/>
      <c r="LN328" s="145"/>
      <c r="LO328" s="145"/>
      <c r="LP328" s="145"/>
      <c r="LQ328" s="145"/>
      <c r="LR328" s="145"/>
      <c r="LS328" s="145"/>
      <c r="LT328" s="145"/>
      <c r="LU328" s="145"/>
      <c r="LV328" s="145"/>
      <c r="LW328" s="145"/>
      <c r="LX328" s="145"/>
      <c r="LY328" s="145"/>
      <c r="LZ328" s="145"/>
      <c r="MA328" s="145"/>
      <c r="MB328" s="145"/>
      <c r="MC328" s="145"/>
      <c r="MD328" s="145"/>
      <c r="ME328" s="145"/>
      <c r="MF328" s="145"/>
      <c r="MG328" s="145"/>
      <c r="MH328" s="145"/>
      <c r="MI328" s="145"/>
      <c r="MJ328" s="145"/>
      <c r="MK328" s="145"/>
      <c r="ML328" s="145"/>
      <c r="MM328" s="145"/>
      <c r="MN328" s="145"/>
      <c r="MO328" s="145"/>
      <c r="MP328" s="145"/>
      <c r="MQ328" s="145"/>
      <c r="MR328" s="145"/>
      <c r="MS328" s="145"/>
      <c r="MT328" s="145"/>
      <c r="MU328" s="145"/>
      <c r="MV328" s="145"/>
      <c r="MW328" s="145"/>
      <c r="MX328" s="145"/>
      <c r="MY328" s="145"/>
      <c r="MZ328" s="145"/>
      <c r="NA328" s="145"/>
      <c r="NB328" s="145"/>
      <c r="NC328" s="145"/>
      <c r="ND328" s="145"/>
      <c r="NE328" s="145"/>
      <c r="NF328" s="145"/>
      <c r="NG328" s="145"/>
      <c r="NH328" s="145"/>
      <c r="NI328" s="145"/>
      <c r="NJ328" s="145"/>
      <c r="NK328" s="145"/>
      <c r="NL328" s="145"/>
      <c r="NM328" s="145"/>
      <c r="NN328" s="145"/>
      <c r="NO328" s="145"/>
      <c r="NP328" s="145"/>
      <c r="NQ328" s="145"/>
      <c r="NR328" s="145"/>
      <c r="NS328" s="145"/>
      <c r="NT328" s="145"/>
      <c r="NU328" s="145"/>
      <c r="NV328" s="145"/>
      <c r="NW328" s="145"/>
      <c r="NX328" s="145"/>
      <c r="NY328" s="145"/>
      <c r="NZ328" s="145"/>
      <c r="OA328" s="145"/>
      <c r="OB328" s="145"/>
      <c r="OC328" s="145"/>
      <c r="OD328" s="145"/>
      <c r="OE328" s="145"/>
      <c r="OF328" s="145"/>
      <c r="OG328" s="145"/>
      <c r="OH328" s="145"/>
      <c r="OI328" s="145"/>
      <c r="OJ328" s="145"/>
      <c r="OK328" s="145"/>
      <c r="OL328" s="145"/>
      <c r="OM328" s="145"/>
      <c r="ON328" s="145"/>
      <c r="OO328" s="145"/>
      <c r="OP328" s="145"/>
      <c r="OQ328" s="145"/>
      <c r="OR328" s="145"/>
      <c r="OS328" s="145"/>
      <c r="OT328" s="145"/>
      <c r="OU328" s="145"/>
      <c r="OV328" s="145"/>
      <c r="OW328" s="145"/>
      <c r="OX328" s="145"/>
      <c r="OY328" s="145"/>
      <c r="OZ328" s="145"/>
      <c r="PA328" s="145"/>
      <c r="PB328" s="145"/>
      <c r="PC328" s="145"/>
      <c r="PD328" s="145"/>
      <c r="PE328" s="145"/>
      <c r="PF328" s="145"/>
      <c r="PG328" s="145"/>
      <c r="PH328" s="145"/>
      <c r="PI328" s="145"/>
      <c r="PJ328" s="145"/>
      <c r="PK328" s="145"/>
      <c r="PL328" s="145"/>
      <c r="PM328" s="145"/>
      <c r="PN328" s="145"/>
      <c r="PO328" s="145"/>
      <c r="PP328" s="145"/>
      <c r="PQ328" s="145"/>
      <c r="PR328" s="145"/>
      <c r="PS328" s="145"/>
      <c r="PT328" s="145"/>
      <c r="PU328" s="145"/>
      <c r="PV328" s="145"/>
      <c r="PW328" s="145"/>
      <c r="PX328" s="145"/>
      <c r="PY328" s="145"/>
      <c r="PZ328" s="145"/>
      <c r="QA328" s="145"/>
      <c r="QB328" s="145"/>
      <c r="QC328" s="145"/>
      <c r="QD328" s="145"/>
      <c r="QE328" s="145"/>
      <c r="QF328" s="145"/>
      <c r="QG328" s="145"/>
      <c r="QH328" s="145"/>
      <c r="QI328" s="145"/>
      <c r="QJ328" s="145"/>
      <c r="QK328" s="145"/>
      <c r="QL328" s="145"/>
      <c r="QM328" s="145"/>
      <c r="QN328" s="145"/>
      <c r="QO328" s="145"/>
      <c r="QP328" s="145"/>
      <c r="QQ328" s="145"/>
      <c r="QR328" s="145"/>
      <c r="QS328" s="145"/>
      <c r="QT328" s="145"/>
      <c r="QU328" s="145"/>
      <c r="QV328" s="145"/>
      <c r="QW328" s="145"/>
      <c r="QX328" s="145"/>
      <c r="QY328" s="145"/>
      <c r="QZ328" s="145"/>
      <c r="RA328" s="145"/>
      <c r="RB328" s="145"/>
      <c r="RC328" s="145"/>
      <c r="RD328" s="145"/>
      <c r="RE328" s="145"/>
      <c r="RF328" s="145"/>
      <c r="RG328" s="145"/>
      <c r="RH328" s="145"/>
      <c r="RI328" s="145"/>
      <c r="RJ328" s="145"/>
      <c r="RK328" s="145"/>
      <c r="RL328" s="145"/>
      <c r="RM328" s="145"/>
      <c r="RN328" s="145"/>
      <c r="RO328" s="145"/>
      <c r="RP328" s="145"/>
      <c r="RQ328" s="145"/>
      <c r="RR328" s="145"/>
      <c r="RS328" s="145"/>
      <c r="RT328" s="145"/>
      <c r="RU328" s="145"/>
      <c r="RV328" s="145"/>
      <c r="RW328" s="145"/>
      <c r="RX328" s="145"/>
      <c r="RY328" s="145"/>
      <c r="RZ328" s="145"/>
      <c r="SA328" s="145"/>
      <c r="SB328" s="145"/>
      <c r="SC328" s="145"/>
      <c r="SD328" s="145"/>
      <c r="SE328" s="145"/>
      <c r="SF328" s="145"/>
      <c r="SG328" s="145"/>
      <c r="SH328" s="145"/>
      <c r="SI328" s="145"/>
      <c r="SJ328" s="145"/>
      <c r="SK328" s="145"/>
      <c r="SL328" s="145"/>
      <c r="SM328" s="145"/>
      <c r="SN328" s="145"/>
      <c r="SO328" s="145"/>
      <c r="SP328" s="145"/>
      <c r="SQ328" s="145"/>
      <c r="SR328" s="145"/>
      <c r="SS328" s="145"/>
      <c r="ST328" s="145"/>
      <c r="SU328" s="145"/>
      <c r="SV328" s="145"/>
      <c r="SW328" s="145"/>
      <c r="SX328" s="145"/>
      <c r="SY328" s="145"/>
      <c r="SZ328" s="145"/>
      <c r="TA328" s="145"/>
      <c r="TB328" s="145"/>
      <c r="TC328" s="145"/>
      <c r="TD328" s="145"/>
      <c r="TE328" s="145"/>
      <c r="TF328" s="145"/>
      <c r="TG328" s="145"/>
      <c r="TH328" s="145"/>
      <c r="TI328" s="145"/>
      <c r="TJ328" s="145"/>
      <c r="TK328" s="145"/>
      <c r="TL328" s="145"/>
      <c r="TM328" s="145"/>
      <c r="TN328" s="145"/>
      <c r="TO328" s="145"/>
      <c r="TP328" s="145"/>
      <c r="TQ328" s="145"/>
      <c r="TR328" s="145"/>
      <c r="TS328" s="145"/>
      <c r="TT328" s="145"/>
      <c r="TU328" s="145"/>
      <c r="TV328" s="145"/>
      <c r="TW328" s="145"/>
      <c r="TX328" s="145"/>
      <c r="TY328" s="145"/>
      <c r="TZ328" s="145"/>
      <c r="UA328" s="145"/>
      <c r="UB328" s="145"/>
      <c r="UC328" s="145"/>
      <c r="UD328" s="145"/>
      <c r="UE328" s="145"/>
      <c r="UF328" s="145"/>
      <c r="UG328" s="145"/>
      <c r="UH328" s="145"/>
      <c r="UI328" s="145"/>
      <c r="UJ328" s="145"/>
      <c r="UK328" s="145"/>
      <c r="UL328" s="145"/>
      <c r="UM328" s="145"/>
      <c r="UN328" s="145"/>
      <c r="UO328" s="145"/>
      <c r="UP328" s="145"/>
      <c r="UQ328" s="145"/>
      <c r="UR328" s="145"/>
      <c r="US328" s="145"/>
      <c r="UT328" s="145"/>
      <c r="UU328" s="145"/>
      <c r="UV328" s="145"/>
      <c r="UW328" s="145"/>
      <c r="UX328" s="145"/>
      <c r="UY328" s="145"/>
      <c r="UZ328" s="145"/>
      <c r="VA328" s="145"/>
      <c r="VB328" s="145"/>
      <c r="VC328" s="145"/>
      <c r="VD328" s="145"/>
      <c r="VE328" s="145"/>
      <c r="VF328" s="145"/>
      <c r="VG328" s="145"/>
      <c r="VH328" s="145"/>
      <c r="VI328" s="145"/>
      <c r="VJ328" s="145"/>
      <c r="VK328" s="145"/>
      <c r="VL328" s="145"/>
      <c r="VM328" s="145"/>
      <c r="VN328" s="145"/>
      <c r="VO328" s="145"/>
      <c r="VP328" s="145"/>
      <c r="VQ328" s="145"/>
      <c r="VR328" s="145"/>
      <c r="VS328" s="145"/>
      <c r="VT328" s="145"/>
      <c r="VU328" s="145"/>
      <c r="VV328" s="145"/>
      <c r="VW328" s="145"/>
      <c r="VX328" s="145"/>
      <c r="VY328" s="145"/>
      <c r="VZ328" s="145"/>
      <c r="WA328" s="145"/>
      <c r="WB328" s="145"/>
      <c r="WC328" s="145"/>
      <c r="WD328" s="145"/>
      <c r="WE328" s="145"/>
      <c r="WF328" s="145"/>
      <c r="WG328" s="145"/>
      <c r="WH328" s="145"/>
      <c r="WI328" s="145"/>
      <c r="WJ328" s="145"/>
      <c r="WK328" s="145"/>
      <c r="WL328" s="145"/>
      <c r="WM328" s="145"/>
      <c r="WN328" s="145"/>
      <c r="WO328" s="145"/>
      <c r="WP328" s="145"/>
      <c r="WQ328" s="145"/>
      <c r="WR328" s="145"/>
      <c r="WS328" s="145"/>
      <c r="WT328" s="145"/>
      <c r="WU328" s="145"/>
      <c r="WV328" s="145"/>
      <c r="WW328" s="145"/>
      <c r="WX328" s="145"/>
      <c r="WY328" s="145"/>
      <c r="WZ328" s="145"/>
      <c r="XA328" s="145"/>
      <c r="XB328" s="145"/>
      <c r="XC328" s="145"/>
      <c r="XD328" s="145"/>
      <c r="XE328" s="145"/>
      <c r="XF328" s="145"/>
      <c r="XG328" s="145"/>
      <c r="XH328" s="145"/>
      <c r="XI328" s="145"/>
      <c r="XJ328" s="145"/>
      <c r="XK328" s="145"/>
      <c r="XL328" s="145"/>
      <c r="XM328" s="145"/>
      <c r="XN328" s="145"/>
      <c r="XO328" s="145"/>
      <c r="XP328" s="145"/>
      <c r="XQ328" s="145"/>
      <c r="XR328" s="145"/>
      <c r="XS328" s="145"/>
      <c r="XT328" s="145"/>
      <c r="XU328" s="145"/>
      <c r="XV328" s="145"/>
      <c r="XW328" s="145"/>
      <c r="XX328" s="145"/>
      <c r="XY328" s="145"/>
      <c r="XZ328" s="145"/>
      <c r="YA328" s="145"/>
      <c r="YB328" s="145"/>
      <c r="YC328" s="145"/>
      <c r="YD328" s="145"/>
      <c r="YE328" s="145"/>
      <c r="YF328" s="145"/>
      <c r="YG328" s="145"/>
      <c r="YH328" s="145"/>
      <c r="YI328" s="145"/>
      <c r="YJ328" s="145"/>
      <c r="YK328" s="145"/>
      <c r="YL328" s="145"/>
      <c r="YM328" s="145"/>
      <c r="YN328" s="145"/>
      <c r="YO328" s="145"/>
      <c r="YP328" s="145"/>
      <c r="YQ328" s="145"/>
      <c r="YR328" s="145"/>
      <c r="YS328" s="145"/>
      <c r="YT328" s="145"/>
      <c r="YU328" s="145"/>
      <c r="YV328" s="145"/>
      <c r="YW328" s="145"/>
      <c r="YX328" s="145"/>
      <c r="YY328" s="145"/>
      <c r="YZ328" s="145"/>
      <c r="ZA328" s="145"/>
      <c r="ZB328" s="145"/>
      <c r="ZC328" s="145"/>
      <c r="ZD328" s="145"/>
      <c r="ZE328" s="145"/>
      <c r="ZF328" s="145"/>
      <c r="ZG328" s="145"/>
      <c r="ZH328" s="145"/>
      <c r="ZI328" s="145"/>
      <c r="ZJ328" s="145"/>
      <c r="ZK328" s="145"/>
      <c r="ZL328" s="145"/>
      <c r="ZM328" s="145"/>
      <c r="ZN328" s="145"/>
      <c r="ZO328" s="145"/>
      <c r="ZP328" s="145"/>
      <c r="ZQ328" s="145"/>
      <c r="ZR328" s="145"/>
      <c r="ZS328" s="145"/>
      <c r="ZT328" s="145"/>
      <c r="ZU328" s="145"/>
      <c r="ZV328" s="145"/>
      <c r="ZW328" s="145"/>
      <c r="ZX328" s="145"/>
      <c r="ZY328" s="145"/>
      <c r="ZZ328" s="145"/>
      <c r="AAA328" s="145"/>
      <c r="AAB328" s="145"/>
      <c r="AAC328" s="145"/>
      <c r="AAD328" s="145"/>
      <c r="AAE328" s="145"/>
      <c r="AAF328" s="145"/>
      <c r="AAG328" s="145"/>
      <c r="AAH328" s="145"/>
      <c r="AAI328" s="145"/>
      <c r="AAJ328" s="145"/>
      <c r="AAK328" s="145"/>
      <c r="AAL328" s="145"/>
      <c r="AAM328" s="145"/>
      <c r="AAN328" s="145"/>
      <c r="AAO328" s="145"/>
      <c r="AAP328" s="145"/>
      <c r="AAQ328" s="145"/>
      <c r="AAR328" s="145"/>
      <c r="AAS328" s="145"/>
      <c r="AAT328" s="145"/>
      <c r="AAU328" s="145"/>
      <c r="AAV328" s="145"/>
      <c r="AAW328" s="145"/>
      <c r="AAX328" s="145"/>
      <c r="AAY328" s="145"/>
      <c r="AAZ328" s="145"/>
      <c r="ABA328" s="145"/>
      <c r="ABB328" s="145"/>
      <c r="ABC328" s="145"/>
      <c r="ABD328" s="145"/>
      <c r="ABE328" s="145"/>
      <c r="ABF328" s="145"/>
      <c r="ABG328" s="145"/>
      <c r="ABH328" s="145"/>
      <c r="ABI328" s="145"/>
      <c r="ABJ328" s="145"/>
      <c r="ABK328" s="145"/>
      <c r="ABL328" s="145"/>
      <c r="ABM328" s="145"/>
      <c r="ABN328" s="145"/>
      <c r="ABO328" s="145"/>
      <c r="ABP328" s="145"/>
      <c r="ABQ328" s="145"/>
      <c r="ABR328" s="145"/>
      <c r="ABS328" s="145"/>
      <c r="ABT328" s="145"/>
      <c r="ABU328" s="145"/>
      <c r="ABV328" s="145"/>
      <c r="ABW328" s="145"/>
      <c r="ABX328" s="145"/>
      <c r="ABY328" s="145"/>
      <c r="ABZ328" s="145"/>
      <c r="ACA328" s="145"/>
      <c r="ACB328" s="145"/>
      <c r="ACC328" s="145"/>
      <c r="ACD328" s="145"/>
      <c r="ACE328" s="145"/>
      <c r="ACF328" s="145"/>
      <c r="ACG328" s="145"/>
      <c r="ACH328" s="145"/>
      <c r="ACI328" s="145"/>
      <c r="ACJ328" s="145"/>
      <c r="ACK328" s="145"/>
      <c r="ACL328" s="145"/>
      <c r="ACM328" s="145"/>
      <c r="ACN328" s="145"/>
      <c r="ACO328" s="145"/>
      <c r="ACP328" s="145"/>
      <c r="ACQ328" s="145"/>
      <c r="ACR328" s="145"/>
      <c r="ACS328" s="145"/>
      <c r="ACT328" s="145"/>
      <c r="ACU328" s="145"/>
      <c r="ACV328" s="145"/>
      <c r="ACW328" s="145"/>
      <c r="ACX328" s="145"/>
      <c r="ACY328" s="145"/>
      <c r="ACZ328" s="145"/>
      <c r="ADA328" s="145"/>
      <c r="ADB328" s="145"/>
      <c r="ADC328" s="145"/>
      <c r="ADD328" s="145"/>
      <c r="ADE328" s="145"/>
      <c r="ADF328" s="145"/>
      <c r="ADG328" s="145"/>
      <c r="ADH328" s="145"/>
      <c r="ADI328" s="145"/>
      <c r="ADJ328" s="145"/>
      <c r="ADK328" s="145"/>
      <c r="ADL328" s="145"/>
      <c r="ADM328" s="145"/>
      <c r="ADN328" s="145"/>
      <c r="ADO328" s="145"/>
      <c r="ADP328" s="145"/>
      <c r="ADQ328" s="145"/>
      <c r="ADR328" s="145"/>
      <c r="ADS328" s="145"/>
      <c r="ADT328" s="145"/>
      <c r="ADU328" s="145"/>
      <c r="ADV328" s="145"/>
      <c r="ADW328" s="145"/>
      <c r="ADX328" s="145"/>
      <c r="ADY328" s="145"/>
      <c r="ADZ328" s="145"/>
      <c r="AEA328" s="145"/>
      <c r="AEB328" s="145"/>
      <c r="AEC328" s="145"/>
      <c r="AED328" s="145"/>
      <c r="AEE328" s="145"/>
      <c r="AEF328" s="145"/>
      <c r="AEG328" s="145"/>
      <c r="AEH328" s="145"/>
      <c r="AEI328" s="145"/>
      <c r="AEJ328" s="145"/>
      <c r="AEK328" s="145"/>
      <c r="AEL328" s="145"/>
      <c r="AEM328" s="145"/>
      <c r="AEN328" s="145"/>
      <c r="AEO328" s="145"/>
      <c r="AEP328" s="145"/>
      <c r="AEQ328" s="145"/>
      <c r="AER328" s="145"/>
      <c r="AES328" s="145"/>
      <c r="AET328" s="145"/>
      <c r="AEU328" s="145"/>
      <c r="AEV328" s="145"/>
      <c r="AEW328" s="145"/>
      <c r="AEX328" s="145"/>
      <c r="AEY328" s="145"/>
      <c r="AEZ328" s="145"/>
      <c r="AFA328" s="145"/>
      <c r="AFB328" s="145"/>
      <c r="AFC328" s="145"/>
      <c r="AFD328" s="145"/>
      <c r="AFE328" s="145"/>
      <c r="AFF328" s="145"/>
      <c r="AFG328" s="145"/>
      <c r="AFH328" s="145"/>
      <c r="AFI328" s="145"/>
      <c r="AFJ328" s="145"/>
      <c r="AFK328" s="145"/>
      <c r="AFL328" s="145"/>
      <c r="AFM328" s="145"/>
      <c r="AFN328" s="145"/>
      <c r="AFO328" s="145"/>
      <c r="AFP328" s="145"/>
      <c r="AFQ328" s="145"/>
      <c r="AFR328" s="145"/>
      <c r="AFS328" s="145"/>
      <c r="AFT328" s="145"/>
      <c r="AFU328" s="145"/>
      <c r="AFV328" s="145"/>
      <c r="AFW328" s="145"/>
      <c r="AFX328" s="145"/>
      <c r="AFY328" s="145"/>
      <c r="AFZ328" s="145"/>
      <c r="AGA328" s="145"/>
      <c r="AGB328" s="145"/>
      <c r="AGC328" s="145"/>
      <c r="AGD328" s="145"/>
      <c r="AGE328" s="145"/>
      <c r="AGF328" s="145"/>
      <c r="AGG328" s="145"/>
      <c r="AGH328" s="145"/>
      <c r="AGI328" s="145"/>
      <c r="AGJ328" s="145"/>
      <c r="AGK328" s="145"/>
      <c r="AGL328" s="145"/>
      <c r="AGM328" s="145"/>
      <c r="AGN328" s="145"/>
      <c r="AGO328" s="145"/>
      <c r="AGP328" s="145"/>
      <c r="AGQ328" s="145"/>
      <c r="AGR328" s="145"/>
      <c r="AGS328" s="145"/>
      <c r="AGT328" s="145"/>
      <c r="AGU328" s="145"/>
      <c r="AGV328" s="145"/>
      <c r="AGW328" s="145"/>
      <c r="AGX328" s="145"/>
      <c r="AGY328" s="145"/>
      <c r="AGZ328" s="145"/>
      <c r="AHA328" s="145"/>
      <c r="AHB328" s="145"/>
      <c r="AHC328" s="145"/>
      <c r="AHD328" s="145"/>
      <c r="AHE328" s="145"/>
      <c r="AHF328" s="145"/>
      <c r="AHG328" s="145"/>
      <c r="AHH328" s="145"/>
      <c r="AHI328" s="145"/>
      <c r="AHJ328" s="145"/>
      <c r="AHK328" s="145"/>
      <c r="AHL328" s="145"/>
      <c r="AHM328" s="145"/>
      <c r="AHN328" s="145"/>
      <c r="AHO328" s="145"/>
      <c r="AHP328" s="145"/>
      <c r="AHQ328" s="145"/>
      <c r="AHR328" s="145"/>
      <c r="AHS328" s="145"/>
      <c r="AHT328" s="145"/>
      <c r="AHU328" s="145"/>
      <c r="AHV328" s="145"/>
      <c r="AHW328" s="145"/>
      <c r="AHX328" s="145"/>
      <c r="AHY328" s="145"/>
      <c r="AHZ328" s="145"/>
      <c r="AIA328" s="145"/>
      <c r="AIB328" s="145"/>
      <c r="AIC328" s="145"/>
      <c r="AID328" s="145"/>
      <c r="AIE328" s="145"/>
      <c r="AIF328" s="145"/>
      <c r="AIG328" s="145"/>
      <c r="AIH328" s="145"/>
      <c r="AII328" s="145"/>
      <c r="AIJ328" s="145"/>
      <c r="AIK328" s="145"/>
      <c r="AIL328" s="145"/>
      <c r="AIM328" s="145"/>
      <c r="AIN328" s="145"/>
      <c r="AIO328" s="145"/>
      <c r="AIP328" s="145"/>
      <c r="AIQ328" s="145"/>
      <c r="AIR328" s="145"/>
      <c r="AIS328" s="145"/>
      <c r="AIT328" s="145"/>
      <c r="AIU328" s="145"/>
      <c r="AIV328" s="145"/>
      <c r="AIW328" s="145"/>
      <c r="AIX328" s="145"/>
      <c r="AIY328" s="145"/>
      <c r="AIZ328" s="145"/>
      <c r="AJA328" s="145"/>
      <c r="AJB328" s="145"/>
      <c r="AJC328" s="145"/>
      <c r="AJD328" s="145"/>
      <c r="AJE328" s="145"/>
      <c r="AJF328" s="145"/>
      <c r="AJG328" s="145"/>
      <c r="AJH328" s="145"/>
      <c r="AJI328" s="145"/>
      <c r="AJJ328" s="145"/>
      <c r="AJK328" s="145"/>
      <c r="AJL328" s="145"/>
      <c r="AJM328" s="145"/>
      <c r="AJN328" s="145"/>
      <c r="AJO328" s="145"/>
      <c r="AJP328" s="145"/>
      <c r="AJQ328" s="145"/>
      <c r="AJR328" s="145"/>
      <c r="AJS328" s="145"/>
      <c r="AJT328" s="145"/>
      <c r="AJU328" s="145"/>
      <c r="AJV328" s="145"/>
      <c r="AJW328" s="145"/>
      <c r="AJX328" s="145"/>
      <c r="AJY328" s="145"/>
      <c r="AJZ328" s="145"/>
      <c r="AKA328" s="145"/>
      <c r="AKB328" s="145"/>
      <c r="AKC328" s="145"/>
      <c r="AKD328" s="145"/>
      <c r="AKE328" s="145"/>
      <c r="AKF328" s="145"/>
      <c r="AKG328" s="145"/>
      <c r="AKH328" s="145"/>
      <c r="AKI328" s="145"/>
      <c r="AKJ328" s="145"/>
      <c r="AKK328" s="145"/>
      <c r="AKL328" s="145"/>
      <c r="AKM328" s="145"/>
      <c r="AKN328" s="145"/>
      <c r="AKO328" s="145"/>
      <c r="AKP328" s="145"/>
      <c r="AKQ328" s="145"/>
      <c r="AKR328" s="145"/>
      <c r="AKS328" s="145"/>
      <c r="AKT328" s="145"/>
      <c r="AKU328" s="145"/>
      <c r="AKV328" s="145"/>
      <c r="AKW328" s="145"/>
      <c r="AKX328" s="145"/>
      <c r="AKY328" s="145"/>
      <c r="AKZ328" s="145"/>
      <c r="ALA328" s="145"/>
      <c r="ALB328" s="145"/>
      <c r="ALC328" s="145"/>
      <c r="ALD328" s="145"/>
      <c r="ALE328" s="145"/>
      <c r="ALF328" s="145"/>
      <c r="ALG328" s="145"/>
      <c r="ALH328" s="145"/>
      <c r="ALI328" s="145"/>
      <c r="ALJ328" s="145"/>
      <c r="ALK328" s="145"/>
      <c r="ALL328" s="145"/>
      <c r="ALM328" s="145"/>
      <c r="ALN328" s="145"/>
      <c r="ALO328" s="145"/>
      <c r="ALP328" s="145"/>
      <c r="ALQ328" s="145"/>
      <c r="ALR328" s="145"/>
      <c r="ALS328" s="145"/>
      <c r="ALT328" s="145"/>
    </row>
    <row r="329" spans="1:1008" s="114" customFormat="1" ht="33.75" customHeight="1">
      <c r="A329" s="277" t="s">
        <v>436</v>
      </c>
      <c r="B329" s="278"/>
      <c r="C329" s="329"/>
      <c r="D329" s="19"/>
      <c r="E329" s="103">
        <v>3</v>
      </c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  <c r="BQ329" s="145"/>
      <c r="BR329" s="145"/>
      <c r="BS329" s="145"/>
      <c r="BT329" s="145"/>
      <c r="BU329" s="145"/>
      <c r="BV329" s="145"/>
      <c r="BW329" s="145"/>
      <c r="BX329" s="145"/>
      <c r="BY329" s="145"/>
      <c r="BZ329" s="145"/>
      <c r="CA329" s="145"/>
      <c r="CB329" s="145"/>
      <c r="CC329" s="145"/>
      <c r="CD329" s="145"/>
      <c r="CE329" s="145"/>
      <c r="CF329" s="145"/>
      <c r="CG329" s="145"/>
      <c r="CH329" s="145"/>
      <c r="CI329" s="145"/>
      <c r="CJ329" s="145"/>
      <c r="CK329" s="145"/>
      <c r="CL329" s="145"/>
      <c r="CM329" s="145"/>
      <c r="CN329" s="145"/>
      <c r="CO329" s="145"/>
      <c r="CP329" s="145"/>
      <c r="CQ329" s="145"/>
      <c r="CR329" s="145"/>
      <c r="CS329" s="145"/>
      <c r="CT329" s="145"/>
      <c r="CU329" s="145"/>
      <c r="CV329" s="145"/>
      <c r="CW329" s="145"/>
      <c r="CX329" s="145"/>
      <c r="CY329" s="145"/>
      <c r="CZ329" s="145"/>
      <c r="DA329" s="145"/>
      <c r="DB329" s="145"/>
      <c r="DC329" s="145"/>
      <c r="DD329" s="145"/>
      <c r="DE329" s="145"/>
      <c r="DF329" s="145"/>
      <c r="DG329" s="145"/>
      <c r="DH329" s="145"/>
      <c r="DI329" s="145"/>
      <c r="DJ329" s="145"/>
      <c r="DK329" s="145"/>
      <c r="DL329" s="145"/>
      <c r="DM329" s="145"/>
      <c r="DN329" s="145"/>
      <c r="DO329" s="145"/>
      <c r="DP329" s="145"/>
      <c r="DQ329" s="145"/>
      <c r="DR329" s="145"/>
      <c r="DS329" s="145"/>
      <c r="DT329" s="145"/>
      <c r="DU329" s="145"/>
      <c r="DV329" s="145"/>
      <c r="DW329" s="145"/>
      <c r="DX329" s="145"/>
      <c r="DY329" s="145"/>
      <c r="DZ329" s="145"/>
      <c r="EA329" s="145"/>
      <c r="EB329" s="145"/>
      <c r="EC329" s="145"/>
      <c r="ED329" s="145"/>
      <c r="EE329" s="145"/>
      <c r="EF329" s="145"/>
      <c r="EG329" s="145"/>
      <c r="EH329" s="145"/>
      <c r="EI329" s="145"/>
      <c r="EJ329" s="145"/>
      <c r="EK329" s="145"/>
      <c r="EL329" s="145"/>
      <c r="EM329" s="145"/>
      <c r="EN329" s="145"/>
      <c r="EO329" s="145"/>
      <c r="EP329" s="145"/>
      <c r="EQ329" s="145"/>
      <c r="ER329" s="145"/>
      <c r="ES329" s="145"/>
      <c r="ET329" s="145"/>
      <c r="EU329" s="145"/>
      <c r="EV329" s="145"/>
      <c r="EW329" s="145"/>
      <c r="EX329" s="145"/>
      <c r="EY329" s="145"/>
      <c r="EZ329" s="145"/>
      <c r="FA329" s="145"/>
      <c r="FB329" s="145"/>
      <c r="FC329" s="145"/>
      <c r="FD329" s="145"/>
      <c r="FE329" s="145"/>
      <c r="FF329" s="145"/>
      <c r="FG329" s="145"/>
      <c r="FH329" s="145"/>
      <c r="FI329" s="145"/>
      <c r="FJ329" s="145"/>
      <c r="FK329" s="145"/>
      <c r="FL329" s="145"/>
      <c r="FM329" s="145"/>
      <c r="FN329" s="145"/>
      <c r="FO329" s="145"/>
      <c r="FP329" s="145"/>
      <c r="FQ329" s="145"/>
      <c r="FR329" s="145"/>
      <c r="FS329" s="145"/>
      <c r="FT329" s="145"/>
      <c r="FU329" s="145"/>
      <c r="FV329" s="145"/>
      <c r="FW329" s="145"/>
      <c r="FX329" s="145"/>
      <c r="FY329" s="145"/>
      <c r="FZ329" s="145"/>
      <c r="GA329" s="145"/>
      <c r="GB329" s="145"/>
      <c r="GC329" s="145"/>
      <c r="GD329" s="145"/>
      <c r="GE329" s="145"/>
      <c r="GF329" s="145"/>
      <c r="GG329" s="145"/>
      <c r="GH329" s="145"/>
      <c r="GI329" s="145"/>
      <c r="GJ329" s="145"/>
      <c r="GK329" s="145"/>
      <c r="GL329" s="145"/>
      <c r="GM329" s="145"/>
      <c r="GN329" s="145"/>
      <c r="GO329" s="145"/>
      <c r="GP329" s="145"/>
      <c r="GQ329" s="145"/>
      <c r="GR329" s="145"/>
      <c r="GS329" s="145"/>
      <c r="GT329" s="145"/>
      <c r="GU329" s="145"/>
      <c r="GV329" s="145"/>
      <c r="GW329" s="145"/>
      <c r="GX329" s="145"/>
      <c r="GY329" s="145"/>
      <c r="GZ329" s="145"/>
      <c r="HA329" s="145"/>
      <c r="HB329" s="145"/>
      <c r="HC329" s="145"/>
      <c r="HD329" s="145"/>
      <c r="HE329" s="145"/>
      <c r="HF329" s="145"/>
      <c r="HG329" s="145"/>
      <c r="HH329" s="145"/>
      <c r="HI329" s="145"/>
      <c r="HJ329" s="145"/>
      <c r="HK329" s="145"/>
      <c r="HL329" s="145"/>
      <c r="HM329" s="145"/>
      <c r="HN329" s="145"/>
      <c r="HO329" s="145"/>
      <c r="HP329" s="145"/>
      <c r="HQ329" s="145"/>
      <c r="HR329" s="145"/>
      <c r="HS329" s="145"/>
      <c r="HT329" s="145"/>
      <c r="HU329" s="145"/>
      <c r="HV329" s="145"/>
      <c r="HW329" s="145"/>
      <c r="HX329" s="145"/>
      <c r="HY329" s="145"/>
      <c r="HZ329" s="145"/>
      <c r="IA329" s="145"/>
      <c r="IB329" s="145"/>
      <c r="IC329" s="145"/>
      <c r="ID329" s="145"/>
      <c r="IE329" s="145"/>
      <c r="IF329" s="145"/>
      <c r="IG329" s="145"/>
      <c r="IH329" s="145"/>
      <c r="II329" s="145"/>
      <c r="IJ329" s="145"/>
      <c r="IK329" s="145"/>
      <c r="IL329" s="145"/>
      <c r="IM329" s="145"/>
      <c r="IN329" s="145"/>
      <c r="IO329" s="145"/>
      <c r="IP329" s="145"/>
      <c r="IQ329" s="145"/>
      <c r="IR329" s="145"/>
      <c r="IS329" s="145"/>
      <c r="IT329" s="145"/>
      <c r="IU329" s="145"/>
      <c r="IV329" s="145"/>
      <c r="IW329" s="145"/>
      <c r="IX329" s="145"/>
      <c r="IY329" s="145"/>
      <c r="IZ329" s="145"/>
      <c r="JA329" s="145"/>
      <c r="JB329" s="145"/>
      <c r="JC329" s="145"/>
      <c r="JD329" s="145"/>
      <c r="JE329" s="145"/>
      <c r="JF329" s="145"/>
      <c r="JG329" s="145"/>
      <c r="JH329" s="145"/>
      <c r="JI329" s="145"/>
      <c r="JJ329" s="145"/>
      <c r="JK329" s="145"/>
      <c r="JL329" s="145"/>
      <c r="JM329" s="145"/>
      <c r="JN329" s="145"/>
      <c r="JO329" s="145"/>
      <c r="JP329" s="145"/>
      <c r="JQ329" s="145"/>
      <c r="JR329" s="145"/>
      <c r="JS329" s="145"/>
      <c r="JT329" s="145"/>
      <c r="JU329" s="145"/>
      <c r="JV329" s="145"/>
      <c r="JW329" s="145"/>
      <c r="JX329" s="145"/>
      <c r="JY329" s="145"/>
      <c r="JZ329" s="145"/>
      <c r="KA329" s="145"/>
      <c r="KB329" s="145"/>
      <c r="KC329" s="145"/>
      <c r="KD329" s="145"/>
      <c r="KE329" s="145"/>
      <c r="KF329" s="145"/>
      <c r="KG329" s="145"/>
      <c r="KH329" s="145"/>
      <c r="KI329" s="145"/>
      <c r="KJ329" s="145"/>
      <c r="KK329" s="145"/>
      <c r="KL329" s="145"/>
      <c r="KM329" s="145"/>
      <c r="KN329" s="145"/>
      <c r="KO329" s="145"/>
      <c r="KP329" s="145"/>
      <c r="KQ329" s="145"/>
      <c r="KR329" s="145"/>
      <c r="KS329" s="145"/>
      <c r="KT329" s="145"/>
      <c r="KU329" s="145"/>
      <c r="KV329" s="145"/>
      <c r="KW329" s="145"/>
      <c r="KX329" s="145"/>
      <c r="KY329" s="145"/>
      <c r="KZ329" s="145"/>
      <c r="LA329" s="145"/>
      <c r="LB329" s="145"/>
      <c r="LC329" s="145"/>
      <c r="LD329" s="145"/>
      <c r="LE329" s="145"/>
      <c r="LF329" s="145"/>
      <c r="LG329" s="145"/>
      <c r="LH329" s="145"/>
      <c r="LI329" s="145"/>
      <c r="LJ329" s="145"/>
      <c r="LK329" s="145"/>
      <c r="LL329" s="145"/>
      <c r="LM329" s="145"/>
      <c r="LN329" s="145"/>
      <c r="LO329" s="145"/>
      <c r="LP329" s="145"/>
      <c r="LQ329" s="145"/>
      <c r="LR329" s="145"/>
      <c r="LS329" s="145"/>
      <c r="LT329" s="145"/>
      <c r="LU329" s="145"/>
      <c r="LV329" s="145"/>
      <c r="LW329" s="145"/>
      <c r="LX329" s="145"/>
      <c r="LY329" s="145"/>
      <c r="LZ329" s="145"/>
      <c r="MA329" s="145"/>
      <c r="MB329" s="145"/>
      <c r="MC329" s="145"/>
      <c r="MD329" s="145"/>
      <c r="ME329" s="145"/>
      <c r="MF329" s="145"/>
      <c r="MG329" s="145"/>
      <c r="MH329" s="145"/>
      <c r="MI329" s="145"/>
      <c r="MJ329" s="145"/>
      <c r="MK329" s="145"/>
      <c r="ML329" s="145"/>
      <c r="MM329" s="145"/>
      <c r="MN329" s="145"/>
      <c r="MO329" s="145"/>
      <c r="MP329" s="145"/>
      <c r="MQ329" s="145"/>
      <c r="MR329" s="145"/>
      <c r="MS329" s="145"/>
      <c r="MT329" s="145"/>
      <c r="MU329" s="145"/>
      <c r="MV329" s="145"/>
      <c r="MW329" s="145"/>
      <c r="MX329" s="145"/>
      <c r="MY329" s="145"/>
      <c r="MZ329" s="145"/>
      <c r="NA329" s="145"/>
      <c r="NB329" s="145"/>
      <c r="NC329" s="145"/>
      <c r="ND329" s="145"/>
      <c r="NE329" s="145"/>
      <c r="NF329" s="145"/>
      <c r="NG329" s="145"/>
      <c r="NH329" s="145"/>
      <c r="NI329" s="145"/>
      <c r="NJ329" s="145"/>
      <c r="NK329" s="145"/>
      <c r="NL329" s="145"/>
      <c r="NM329" s="145"/>
      <c r="NN329" s="145"/>
      <c r="NO329" s="145"/>
      <c r="NP329" s="145"/>
      <c r="NQ329" s="145"/>
      <c r="NR329" s="145"/>
      <c r="NS329" s="145"/>
      <c r="NT329" s="145"/>
      <c r="NU329" s="145"/>
      <c r="NV329" s="145"/>
      <c r="NW329" s="145"/>
      <c r="NX329" s="145"/>
      <c r="NY329" s="145"/>
      <c r="NZ329" s="145"/>
      <c r="OA329" s="145"/>
      <c r="OB329" s="145"/>
      <c r="OC329" s="145"/>
      <c r="OD329" s="145"/>
      <c r="OE329" s="145"/>
      <c r="OF329" s="145"/>
      <c r="OG329" s="145"/>
      <c r="OH329" s="145"/>
      <c r="OI329" s="145"/>
      <c r="OJ329" s="145"/>
      <c r="OK329" s="145"/>
      <c r="OL329" s="145"/>
      <c r="OM329" s="145"/>
      <c r="ON329" s="145"/>
      <c r="OO329" s="145"/>
      <c r="OP329" s="145"/>
      <c r="OQ329" s="145"/>
      <c r="OR329" s="145"/>
      <c r="OS329" s="145"/>
      <c r="OT329" s="145"/>
      <c r="OU329" s="145"/>
      <c r="OV329" s="145"/>
      <c r="OW329" s="145"/>
      <c r="OX329" s="145"/>
      <c r="OY329" s="145"/>
      <c r="OZ329" s="145"/>
      <c r="PA329" s="145"/>
      <c r="PB329" s="145"/>
      <c r="PC329" s="145"/>
      <c r="PD329" s="145"/>
      <c r="PE329" s="145"/>
      <c r="PF329" s="145"/>
      <c r="PG329" s="145"/>
      <c r="PH329" s="145"/>
      <c r="PI329" s="145"/>
      <c r="PJ329" s="145"/>
      <c r="PK329" s="145"/>
      <c r="PL329" s="145"/>
      <c r="PM329" s="145"/>
      <c r="PN329" s="145"/>
      <c r="PO329" s="145"/>
      <c r="PP329" s="145"/>
      <c r="PQ329" s="145"/>
      <c r="PR329" s="145"/>
      <c r="PS329" s="145"/>
      <c r="PT329" s="145"/>
      <c r="PU329" s="145"/>
      <c r="PV329" s="145"/>
      <c r="PW329" s="145"/>
      <c r="PX329" s="145"/>
      <c r="PY329" s="145"/>
      <c r="PZ329" s="145"/>
      <c r="QA329" s="145"/>
      <c r="QB329" s="145"/>
      <c r="QC329" s="145"/>
      <c r="QD329" s="145"/>
      <c r="QE329" s="145"/>
      <c r="QF329" s="145"/>
      <c r="QG329" s="145"/>
      <c r="QH329" s="145"/>
      <c r="QI329" s="145"/>
      <c r="QJ329" s="145"/>
      <c r="QK329" s="145"/>
      <c r="QL329" s="145"/>
      <c r="QM329" s="145"/>
      <c r="QN329" s="145"/>
      <c r="QO329" s="145"/>
      <c r="QP329" s="145"/>
      <c r="QQ329" s="145"/>
      <c r="QR329" s="145"/>
      <c r="QS329" s="145"/>
      <c r="QT329" s="145"/>
      <c r="QU329" s="145"/>
      <c r="QV329" s="145"/>
      <c r="QW329" s="145"/>
      <c r="QX329" s="145"/>
      <c r="QY329" s="145"/>
      <c r="QZ329" s="145"/>
      <c r="RA329" s="145"/>
      <c r="RB329" s="145"/>
      <c r="RC329" s="145"/>
      <c r="RD329" s="145"/>
      <c r="RE329" s="145"/>
      <c r="RF329" s="145"/>
      <c r="RG329" s="145"/>
      <c r="RH329" s="145"/>
      <c r="RI329" s="145"/>
      <c r="RJ329" s="145"/>
      <c r="RK329" s="145"/>
      <c r="RL329" s="145"/>
      <c r="RM329" s="145"/>
      <c r="RN329" s="145"/>
      <c r="RO329" s="145"/>
      <c r="RP329" s="145"/>
      <c r="RQ329" s="145"/>
      <c r="RR329" s="145"/>
      <c r="RS329" s="145"/>
      <c r="RT329" s="145"/>
      <c r="RU329" s="145"/>
      <c r="RV329" s="145"/>
      <c r="RW329" s="145"/>
      <c r="RX329" s="145"/>
      <c r="RY329" s="145"/>
      <c r="RZ329" s="145"/>
      <c r="SA329" s="145"/>
      <c r="SB329" s="145"/>
      <c r="SC329" s="145"/>
      <c r="SD329" s="145"/>
      <c r="SE329" s="145"/>
      <c r="SF329" s="145"/>
      <c r="SG329" s="145"/>
      <c r="SH329" s="145"/>
      <c r="SI329" s="145"/>
      <c r="SJ329" s="145"/>
      <c r="SK329" s="145"/>
      <c r="SL329" s="145"/>
      <c r="SM329" s="145"/>
      <c r="SN329" s="145"/>
      <c r="SO329" s="145"/>
      <c r="SP329" s="145"/>
      <c r="SQ329" s="145"/>
      <c r="SR329" s="145"/>
      <c r="SS329" s="145"/>
      <c r="ST329" s="145"/>
      <c r="SU329" s="145"/>
      <c r="SV329" s="145"/>
      <c r="SW329" s="145"/>
      <c r="SX329" s="145"/>
      <c r="SY329" s="145"/>
      <c r="SZ329" s="145"/>
      <c r="TA329" s="145"/>
      <c r="TB329" s="145"/>
      <c r="TC329" s="145"/>
      <c r="TD329" s="145"/>
      <c r="TE329" s="145"/>
      <c r="TF329" s="145"/>
      <c r="TG329" s="145"/>
      <c r="TH329" s="145"/>
      <c r="TI329" s="145"/>
      <c r="TJ329" s="145"/>
      <c r="TK329" s="145"/>
      <c r="TL329" s="145"/>
      <c r="TM329" s="145"/>
      <c r="TN329" s="145"/>
      <c r="TO329" s="145"/>
      <c r="TP329" s="145"/>
      <c r="TQ329" s="145"/>
      <c r="TR329" s="145"/>
      <c r="TS329" s="145"/>
      <c r="TT329" s="145"/>
      <c r="TU329" s="145"/>
      <c r="TV329" s="145"/>
      <c r="TW329" s="145"/>
      <c r="TX329" s="145"/>
      <c r="TY329" s="145"/>
      <c r="TZ329" s="145"/>
      <c r="UA329" s="145"/>
      <c r="UB329" s="145"/>
      <c r="UC329" s="145"/>
      <c r="UD329" s="145"/>
      <c r="UE329" s="145"/>
      <c r="UF329" s="145"/>
      <c r="UG329" s="145"/>
      <c r="UH329" s="145"/>
      <c r="UI329" s="145"/>
      <c r="UJ329" s="145"/>
      <c r="UK329" s="145"/>
      <c r="UL329" s="145"/>
      <c r="UM329" s="145"/>
      <c r="UN329" s="145"/>
      <c r="UO329" s="145"/>
      <c r="UP329" s="145"/>
      <c r="UQ329" s="145"/>
      <c r="UR329" s="145"/>
      <c r="US329" s="145"/>
      <c r="UT329" s="145"/>
      <c r="UU329" s="145"/>
      <c r="UV329" s="145"/>
      <c r="UW329" s="145"/>
      <c r="UX329" s="145"/>
      <c r="UY329" s="145"/>
      <c r="UZ329" s="145"/>
      <c r="VA329" s="145"/>
      <c r="VB329" s="145"/>
      <c r="VC329" s="145"/>
      <c r="VD329" s="145"/>
      <c r="VE329" s="145"/>
      <c r="VF329" s="145"/>
      <c r="VG329" s="145"/>
      <c r="VH329" s="145"/>
      <c r="VI329" s="145"/>
      <c r="VJ329" s="145"/>
      <c r="VK329" s="145"/>
      <c r="VL329" s="145"/>
      <c r="VM329" s="145"/>
      <c r="VN329" s="145"/>
      <c r="VO329" s="145"/>
      <c r="VP329" s="145"/>
      <c r="VQ329" s="145"/>
      <c r="VR329" s="145"/>
      <c r="VS329" s="145"/>
      <c r="VT329" s="145"/>
      <c r="VU329" s="145"/>
      <c r="VV329" s="145"/>
      <c r="VW329" s="145"/>
      <c r="VX329" s="145"/>
      <c r="VY329" s="145"/>
      <c r="VZ329" s="145"/>
      <c r="WA329" s="145"/>
      <c r="WB329" s="145"/>
      <c r="WC329" s="145"/>
      <c r="WD329" s="145"/>
      <c r="WE329" s="145"/>
      <c r="WF329" s="145"/>
      <c r="WG329" s="145"/>
      <c r="WH329" s="145"/>
      <c r="WI329" s="145"/>
      <c r="WJ329" s="145"/>
      <c r="WK329" s="145"/>
      <c r="WL329" s="145"/>
      <c r="WM329" s="145"/>
      <c r="WN329" s="145"/>
      <c r="WO329" s="145"/>
      <c r="WP329" s="145"/>
      <c r="WQ329" s="145"/>
      <c r="WR329" s="145"/>
      <c r="WS329" s="145"/>
      <c r="WT329" s="145"/>
      <c r="WU329" s="145"/>
      <c r="WV329" s="145"/>
      <c r="WW329" s="145"/>
      <c r="WX329" s="145"/>
      <c r="WY329" s="145"/>
      <c r="WZ329" s="145"/>
      <c r="XA329" s="145"/>
      <c r="XB329" s="145"/>
      <c r="XC329" s="145"/>
      <c r="XD329" s="145"/>
      <c r="XE329" s="145"/>
      <c r="XF329" s="145"/>
      <c r="XG329" s="145"/>
      <c r="XH329" s="145"/>
      <c r="XI329" s="145"/>
      <c r="XJ329" s="145"/>
      <c r="XK329" s="145"/>
      <c r="XL329" s="145"/>
      <c r="XM329" s="145"/>
      <c r="XN329" s="145"/>
      <c r="XO329" s="145"/>
      <c r="XP329" s="145"/>
      <c r="XQ329" s="145"/>
      <c r="XR329" s="145"/>
      <c r="XS329" s="145"/>
      <c r="XT329" s="145"/>
      <c r="XU329" s="145"/>
      <c r="XV329" s="145"/>
      <c r="XW329" s="145"/>
      <c r="XX329" s="145"/>
      <c r="XY329" s="145"/>
      <c r="XZ329" s="145"/>
      <c r="YA329" s="145"/>
      <c r="YB329" s="145"/>
      <c r="YC329" s="145"/>
      <c r="YD329" s="145"/>
      <c r="YE329" s="145"/>
      <c r="YF329" s="145"/>
      <c r="YG329" s="145"/>
      <c r="YH329" s="145"/>
      <c r="YI329" s="145"/>
      <c r="YJ329" s="145"/>
      <c r="YK329" s="145"/>
      <c r="YL329" s="145"/>
      <c r="YM329" s="145"/>
      <c r="YN329" s="145"/>
      <c r="YO329" s="145"/>
      <c r="YP329" s="145"/>
      <c r="YQ329" s="145"/>
      <c r="YR329" s="145"/>
      <c r="YS329" s="145"/>
      <c r="YT329" s="145"/>
      <c r="YU329" s="145"/>
      <c r="YV329" s="145"/>
      <c r="YW329" s="145"/>
      <c r="YX329" s="145"/>
      <c r="YY329" s="145"/>
      <c r="YZ329" s="145"/>
      <c r="ZA329" s="145"/>
      <c r="ZB329" s="145"/>
      <c r="ZC329" s="145"/>
      <c r="ZD329" s="145"/>
      <c r="ZE329" s="145"/>
      <c r="ZF329" s="145"/>
      <c r="ZG329" s="145"/>
      <c r="ZH329" s="145"/>
      <c r="ZI329" s="145"/>
      <c r="ZJ329" s="145"/>
      <c r="ZK329" s="145"/>
      <c r="ZL329" s="145"/>
      <c r="ZM329" s="145"/>
      <c r="ZN329" s="145"/>
      <c r="ZO329" s="145"/>
      <c r="ZP329" s="145"/>
      <c r="ZQ329" s="145"/>
      <c r="ZR329" s="145"/>
      <c r="ZS329" s="145"/>
      <c r="ZT329" s="145"/>
      <c r="ZU329" s="145"/>
      <c r="ZV329" s="145"/>
      <c r="ZW329" s="145"/>
      <c r="ZX329" s="145"/>
      <c r="ZY329" s="145"/>
      <c r="ZZ329" s="145"/>
      <c r="AAA329" s="145"/>
      <c r="AAB329" s="145"/>
      <c r="AAC329" s="145"/>
      <c r="AAD329" s="145"/>
      <c r="AAE329" s="145"/>
      <c r="AAF329" s="145"/>
      <c r="AAG329" s="145"/>
      <c r="AAH329" s="145"/>
      <c r="AAI329" s="145"/>
      <c r="AAJ329" s="145"/>
      <c r="AAK329" s="145"/>
      <c r="AAL329" s="145"/>
      <c r="AAM329" s="145"/>
      <c r="AAN329" s="145"/>
      <c r="AAO329" s="145"/>
      <c r="AAP329" s="145"/>
      <c r="AAQ329" s="145"/>
      <c r="AAR329" s="145"/>
      <c r="AAS329" s="145"/>
      <c r="AAT329" s="145"/>
      <c r="AAU329" s="145"/>
      <c r="AAV329" s="145"/>
      <c r="AAW329" s="145"/>
      <c r="AAX329" s="145"/>
      <c r="AAY329" s="145"/>
      <c r="AAZ329" s="145"/>
      <c r="ABA329" s="145"/>
      <c r="ABB329" s="145"/>
      <c r="ABC329" s="145"/>
      <c r="ABD329" s="145"/>
      <c r="ABE329" s="145"/>
      <c r="ABF329" s="145"/>
      <c r="ABG329" s="145"/>
      <c r="ABH329" s="145"/>
      <c r="ABI329" s="145"/>
      <c r="ABJ329" s="145"/>
      <c r="ABK329" s="145"/>
      <c r="ABL329" s="145"/>
      <c r="ABM329" s="145"/>
      <c r="ABN329" s="145"/>
      <c r="ABO329" s="145"/>
      <c r="ABP329" s="145"/>
      <c r="ABQ329" s="145"/>
      <c r="ABR329" s="145"/>
      <c r="ABS329" s="145"/>
      <c r="ABT329" s="145"/>
      <c r="ABU329" s="145"/>
      <c r="ABV329" s="145"/>
      <c r="ABW329" s="145"/>
      <c r="ABX329" s="145"/>
      <c r="ABY329" s="145"/>
      <c r="ABZ329" s="145"/>
      <c r="ACA329" s="145"/>
      <c r="ACB329" s="145"/>
      <c r="ACC329" s="145"/>
      <c r="ACD329" s="145"/>
      <c r="ACE329" s="145"/>
      <c r="ACF329" s="145"/>
      <c r="ACG329" s="145"/>
      <c r="ACH329" s="145"/>
      <c r="ACI329" s="145"/>
      <c r="ACJ329" s="145"/>
      <c r="ACK329" s="145"/>
      <c r="ACL329" s="145"/>
      <c r="ACM329" s="145"/>
      <c r="ACN329" s="145"/>
      <c r="ACO329" s="145"/>
      <c r="ACP329" s="145"/>
      <c r="ACQ329" s="145"/>
      <c r="ACR329" s="145"/>
      <c r="ACS329" s="145"/>
      <c r="ACT329" s="145"/>
      <c r="ACU329" s="145"/>
      <c r="ACV329" s="145"/>
      <c r="ACW329" s="145"/>
      <c r="ACX329" s="145"/>
      <c r="ACY329" s="145"/>
      <c r="ACZ329" s="145"/>
      <c r="ADA329" s="145"/>
      <c r="ADB329" s="145"/>
      <c r="ADC329" s="145"/>
      <c r="ADD329" s="145"/>
      <c r="ADE329" s="145"/>
      <c r="ADF329" s="145"/>
      <c r="ADG329" s="145"/>
      <c r="ADH329" s="145"/>
      <c r="ADI329" s="145"/>
      <c r="ADJ329" s="145"/>
      <c r="ADK329" s="145"/>
      <c r="ADL329" s="145"/>
      <c r="ADM329" s="145"/>
      <c r="ADN329" s="145"/>
      <c r="ADO329" s="145"/>
      <c r="ADP329" s="145"/>
      <c r="ADQ329" s="145"/>
      <c r="ADR329" s="145"/>
      <c r="ADS329" s="145"/>
      <c r="ADT329" s="145"/>
      <c r="ADU329" s="145"/>
      <c r="ADV329" s="145"/>
      <c r="ADW329" s="145"/>
      <c r="ADX329" s="145"/>
      <c r="ADY329" s="145"/>
      <c r="ADZ329" s="145"/>
      <c r="AEA329" s="145"/>
      <c r="AEB329" s="145"/>
      <c r="AEC329" s="145"/>
      <c r="AED329" s="145"/>
      <c r="AEE329" s="145"/>
      <c r="AEF329" s="145"/>
      <c r="AEG329" s="145"/>
      <c r="AEH329" s="145"/>
      <c r="AEI329" s="145"/>
      <c r="AEJ329" s="145"/>
      <c r="AEK329" s="145"/>
      <c r="AEL329" s="145"/>
      <c r="AEM329" s="145"/>
      <c r="AEN329" s="145"/>
      <c r="AEO329" s="145"/>
      <c r="AEP329" s="145"/>
      <c r="AEQ329" s="145"/>
      <c r="AER329" s="145"/>
      <c r="AES329" s="145"/>
      <c r="AET329" s="145"/>
      <c r="AEU329" s="145"/>
      <c r="AEV329" s="145"/>
      <c r="AEW329" s="145"/>
      <c r="AEX329" s="145"/>
      <c r="AEY329" s="145"/>
      <c r="AEZ329" s="145"/>
      <c r="AFA329" s="145"/>
      <c r="AFB329" s="145"/>
      <c r="AFC329" s="145"/>
      <c r="AFD329" s="145"/>
      <c r="AFE329" s="145"/>
      <c r="AFF329" s="145"/>
      <c r="AFG329" s="145"/>
      <c r="AFH329" s="145"/>
      <c r="AFI329" s="145"/>
      <c r="AFJ329" s="145"/>
      <c r="AFK329" s="145"/>
      <c r="AFL329" s="145"/>
      <c r="AFM329" s="145"/>
      <c r="AFN329" s="145"/>
      <c r="AFO329" s="145"/>
      <c r="AFP329" s="145"/>
      <c r="AFQ329" s="145"/>
      <c r="AFR329" s="145"/>
      <c r="AFS329" s="145"/>
      <c r="AFT329" s="145"/>
      <c r="AFU329" s="145"/>
      <c r="AFV329" s="145"/>
      <c r="AFW329" s="145"/>
      <c r="AFX329" s="145"/>
      <c r="AFY329" s="145"/>
      <c r="AFZ329" s="145"/>
      <c r="AGA329" s="145"/>
      <c r="AGB329" s="145"/>
      <c r="AGC329" s="145"/>
      <c r="AGD329" s="145"/>
      <c r="AGE329" s="145"/>
      <c r="AGF329" s="145"/>
      <c r="AGG329" s="145"/>
      <c r="AGH329" s="145"/>
      <c r="AGI329" s="145"/>
      <c r="AGJ329" s="145"/>
      <c r="AGK329" s="145"/>
      <c r="AGL329" s="145"/>
      <c r="AGM329" s="145"/>
      <c r="AGN329" s="145"/>
      <c r="AGO329" s="145"/>
      <c r="AGP329" s="145"/>
      <c r="AGQ329" s="145"/>
      <c r="AGR329" s="145"/>
      <c r="AGS329" s="145"/>
      <c r="AGT329" s="145"/>
      <c r="AGU329" s="145"/>
      <c r="AGV329" s="145"/>
      <c r="AGW329" s="145"/>
      <c r="AGX329" s="145"/>
      <c r="AGY329" s="145"/>
      <c r="AGZ329" s="145"/>
      <c r="AHA329" s="145"/>
      <c r="AHB329" s="145"/>
      <c r="AHC329" s="145"/>
      <c r="AHD329" s="145"/>
      <c r="AHE329" s="145"/>
      <c r="AHF329" s="145"/>
      <c r="AHG329" s="145"/>
      <c r="AHH329" s="145"/>
      <c r="AHI329" s="145"/>
      <c r="AHJ329" s="145"/>
      <c r="AHK329" s="145"/>
      <c r="AHL329" s="145"/>
      <c r="AHM329" s="145"/>
      <c r="AHN329" s="145"/>
      <c r="AHO329" s="145"/>
      <c r="AHP329" s="145"/>
      <c r="AHQ329" s="145"/>
      <c r="AHR329" s="145"/>
      <c r="AHS329" s="145"/>
      <c r="AHT329" s="145"/>
      <c r="AHU329" s="145"/>
      <c r="AHV329" s="145"/>
      <c r="AHW329" s="145"/>
      <c r="AHX329" s="145"/>
      <c r="AHY329" s="145"/>
      <c r="AHZ329" s="145"/>
      <c r="AIA329" s="145"/>
      <c r="AIB329" s="145"/>
      <c r="AIC329" s="145"/>
      <c r="AID329" s="145"/>
      <c r="AIE329" s="145"/>
      <c r="AIF329" s="145"/>
      <c r="AIG329" s="145"/>
      <c r="AIH329" s="145"/>
      <c r="AII329" s="145"/>
      <c r="AIJ329" s="145"/>
      <c r="AIK329" s="145"/>
      <c r="AIL329" s="145"/>
      <c r="AIM329" s="145"/>
      <c r="AIN329" s="145"/>
      <c r="AIO329" s="145"/>
      <c r="AIP329" s="145"/>
      <c r="AIQ329" s="145"/>
      <c r="AIR329" s="145"/>
      <c r="AIS329" s="145"/>
      <c r="AIT329" s="145"/>
      <c r="AIU329" s="145"/>
      <c r="AIV329" s="145"/>
      <c r="AIW329" s="145"/>
      <c r="AIX329" s="145"/>
      <c r="AIY329" s="145"/>
      <c r="AIZ329" s="145"/>
      <c r="AJA329" s="145"/>
      <c r="AJB329" s="145"/>
      <c r="AJC329" s="145"/>
      <c r="AJD329" s="145"/>
      <c r="AJE329" s="145"/>
      <c r="AJF329" s="145"/>
      <c r="AJG329" s="145"/>
      <c r="AJH329" s="145"/>
      <c r="AJI329" s="145"/>
      <c r="AJJ329" s="145"/>
      <c r="AJK329" s="145"/>
      <c r="AJL329" s="145"/>
      <c r="AJM329" s="145"/>
      <c r="AJN329" s="145"/>
      <c r="AJO329" s="145"/>
      <c r="AJP329" s="145"/>
      <c r="AJQ329" s="145"/>
      <c r="AJR329" s="145"/>
      <c r="AJS329" s="145"/>
      <c r="AJT329" s="145"/>
      <c r="AJU329" s="145"/>
      <c r="AJV329" s="145"/>
      <c r="AJW329" s="145"/>
      <c r="AJX329" s="145"/>
      <c r="AJY329" s="145"/>
      <c r="AJZ329" s="145"/>
      <c r="AKA329" s="145"/>
      <c r="AKB329" s="145"/>
      <c r="AKC329" s="145"/>
      <c r="AKD329" s="145"/>
      <c r="AKE329" s="145"/>
      <c r="AKF329" s="145"/>
      <c r="AKG329" s="145"/>
      <c r="AKH329" s="145"/>
      <c r="AKI329" s="145"/>
      <c r="AKJ329" s="145"/>
      <c r="AKK329" s="145"/>
      <c r="AKL329" s="145"/>
      <c r="AKM329" s="145"/>
      <c r="AKN329" s="145"/>
      <c r="AKO329" s="145"/>
      <c r="AKP329" s="145"/>
      <c r="AKQ329" s="145"/>
      <c r="AKR329" s="145"/>
      <c r="AKS329" s="145"/>
      <c r="AKT329" s="145"/>
      <c r="AKU329" s="145"/>
      <c r="AKV329" s="145"/>
      <c r="AKW329" s="145"/>
      <c r="AKX329" s="145"/>
      <c r="AKY329" s="145"/>
      <c r="AKZ329" s="145"/>
      <c r="ALA329" s="145"/>
      <c r="ALB329" s="145"/>
      <c r="ALC329" s="145"/>
      <c r="ALD329" s="145"/>
      <c r="ALE329" s="145"/>
      <c r="ALF329" s="145"/>
      <c r="ALG329" s="145"/>
      <c r="ALH329" s="145"/>
      <c r="ALI329" s="145"/>
      <c r="ALJ329" s="145"/>
      <c r="ALK329" s="145"/>
      <c r="ALL329" s="145"/>
      <c r="ALM329" s="145"/>
      <c r="ALN329" s="145"/>
      <c r="ALO329" s="145"/>
      <c r="ALP329" s="145"/>
      <c r="ALQ329" s="145"/>
      <c r="ALR329" s="145"/>
      <c r="ALS329" s="145"/>
      <c r="ALT329" s="145"/>
    </row>
    <row r="330" spans="1:1008" s="114" customFormat="1" ht="33.75" customHeight="1">
      <c r="A330" s="277" t="s">
        <v>437</v>
      </c>
      <c r="B330" s="278"/>
      <c r="C330" s="329"/>
      <c r="D330" s="19"/>
      <c r="E330" s="103">
        <v>3</v>
      </c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  <c r="BQ330" s="145"/>
      <c r="BR330" s="145"/>
      <c r="BS330" s="145"/>
      <c r="BT330" s="145"/>
      <c r="BU330" s="145"/>
      <c r="BV330" s="145"/>
      <c r="BW330" s="145"/>
      <c r="BX330" s="145"/>
      <c r="BY330" s="145"/>
      <c r="BZ330" s="145"/>
      <c r="CA330" s="145"/>
      <c r="CB330" s="145"/>
      <c r="CC330" s="145"/>
      <c r="CD330" s="145"/>
      <c r="CE330" s="145"/>
      <c r="CF330" s="145"/>
      <c r="CG330" s="145"/>
      <c r="CH330" s="145"/>
      <c r="CI330" s="145"/>
      <c r="CJ330" s="145"/>
      <c r="CK330" s="145"/>
      <c r="CL330" s="145"/>
      <c r="CM330" s="145"/>
      <c r="CN330" s="145"/>
      <c r="CO330" s="145"/>
      <c r="CP330" s="145"/>
      <c r="CQ330" s="145"/>
      <c r="CR330" s="145"/>
      <c r="CS330" s="145"/>
      <c r="CT330" s="145"/>
      <c r="CU330" s="145"/>
      <c r="CV330" s="145"/>
      <c r="CW330" s="145"/>
      <c r="CX330" s="145"/>
      <c r="CY330" s="145"/>
      <c r="CZ330" s="145"/>
      <c r="DA330" s="145"/>
      <c r="DB330" s="145"/>
      <c r="DC330" s="145"/>
      <c r="DD330" s="145"/>
      <c r="DE330" s="145"/>
      <c r="DF330" s="145"/>
      <c r="DG330" s="145"/>
      <c r="DH330" s="145"/>
      <c r="DI330" s="145"/>
      <c r="DJ330" s="145"/>
      <c r="DK330" s="145"/>
      <c r="DL330" s="145"/>
      <c r="DM330" s="145"/>
      <c r="DN330" s="145"/>
      <c r="DO330" s="145"/>
      <c r="DP330" s="145"/>
      <c r="DQ330" s="145"/>
      <c r="DR330" s="145"/>
      <c r="DS330" s="145"/>
      <c r="DT330" s="145"/>
      <c r="DU330" s="145"/>
      <c r="DV330" s="145"/>
      <c r="DW330" s="145"/>
      <c r="DX330" s="145"/>
      <c r="DY330" s="145"/>
      <c r="DZ330" s="145"/>
      <c r="EA330" s="145"/>
      <c r="EB330" s="145"/>
      <c r="EC330" s="145"/>
      <c r="ED330" s="145"/>
      <c r="EE330" s="145"/>
      <c r="EF330" s="145"/>
      <c r="EG330" s="145"/>
      <c r="EH330" s="145"/>
      <c r="EI330" s="145"/>
      <c r="EJ330" s="145"/>
      <c r="EK330" s="145"/>
      <c r="EL330" s="145"/>
      <c r="EM330" s="145"/>
      <c r="EN330" s="145"/>
      <c r="EO330" s="145"/>
      <c r="EP330" s="145"/>
      <c r="EQ330" s="145"/>
      <c r="ER330" s="145"/>
      <c r="ES330" s="145"/>
      <c r="ET330" s="145"/>
      <c r="EU330" s="145"/>
      <c r="EV330" s="145"/>
      <c r="EW330" s="145"/>
      <c r="EX330" s="145"/>
      <c r="EY330" s="145"/>
      <c r="EZ330" s="145"/>
      <c r="FA330" s="145"/>
      <c r="FB330" s="145"/>
      <c r="FC330" s="145"/>
      <c r="FD330" s="145"/>
      <c r="FE330" s="145"/>
      <c r="FF330" s="145"/>
      <c r="FG330" s="145"/>
      <c r="FH330" s="145"/>
      <c r="FI330" s="145"/>
      <c r="FJ330" s="145"/>
      <c r="FK330" s="145"/>
      <c r="FL330" s="145"/>
      <c r="FM330" s="145"/>
      <c r="FN330" s="145"/>
      <c r="FO330" s="145"/>
      <c r="FP330" s="145"/>
      <c r="FQ330" s="145"/>
      <c r="FR330" s="145"/>
      <c r="FS330" s="145"/>
      <c r="FT330" s="145"/>
      <c r="FU330" s="145"/>
      <c r="FV330" s="145"/>
      <c r="FW330" s="145"/>
      <c r="FX330" s="145"/>
      <c r="FY330" s="145"/>
      <c r="FZ330" s="145"/>
      <c r="GA330" s="145"/>
      <c r="GB330" s="145"/>
      <c r="GC330" s="145"/>
      <c r="GD330" s="145"/>
      <c r="GE330" s="145"/>
      <c r="GF330" s="145"/>
      <c r="GG330" s="145"/>
      <c r="GH330" s="145"/>
      <c r="GI330" s="145"/>
      <c r="GJ330" s="145"/>
      <c r="GK330" s="145"/>
      <c r="GL330" s="145"/>
      <c r="GM330" s="145"/>
      <c r="GN330" s="145"/>
      <c r="GO330" s="145"/>
      <c r="GP330" s="145"/>
      <c r="GQ330" s="145"/>
      <c r="GR330" s="145"/>
      <c r="GS330" s="145"/>
      <c r="GT330" s="145"/>
      <c r="GU330" s="145"/>
      <c r="GV330" s="145"/>
      <c r="GW330" s="145"/>
      <c r="GX330" s="145"/>
      <c r="GY330" s="145"/>
      <c r="GZ330" s="145"/>
      <c r="HA330" s="145"/>
      <c r="HB330" s="145"/>
      <c r="HC330" s="145"/>
      <c r="HD330" s="145"/>
      <c r="HE330" s="145"/>
      <c r="HF330" s="145"/>
      <c r="HG330" s="145"/>
      <c r="HH330" s="145"/>
      <c r="HI330" s="145"/>
      <c r="HJ330" s="145"/>
      <c r="HK330" s="145"/>
      <c r="HL330" s="145"/>
      <c r="HM330" s="145"/>
      <c r="HN330" s="145"/>
      <c r="HO330" s="145"/>
      <c r="HP330" s="145"/>
      <c r="HQ330" s="145"/>
      <c r="HR330" s="145"/>
      <c r="HS330" s="145"/>
      <c r="HT330" s="145"/>
      <c r="HU330" s="145"/>
      <c r="HV330" s="145"/>
      <c r="HW330" s="145"/>
      <c r="HX330" s="145"/>
      <c r="HY330" s="145"/>
      <c r="HZ330" s="145"/>
      <c r="IA330" s="145"/>
      <c r="IB330" s="145"/>
      <c r="IC330" s="145"/>
      <c r="ID330" s="145"/>
      <c r="IE330" s="145"/>
      <c r="IF330" s="145"/>
      <c r="IG330" s="145"/>
      <c r="IH330" s="145"/>
      <c r="II330" s="145"/>
      <c r="IJ330" s="145"/>
      <c r="IK330" s="145"/>
      <c r="IL330" s="145"/>
      <c r="IM330" s="145"/>
      <c r="IN330" s="145"/>
      <c r="IO330" s="145"/>
      <c r="IP330" s="145"/>
      <c r="IQ330" s="145"/>
      <c r="IR330" s="145"/>
      <c r="IS330" s="145"/>
      <c r="IT330" s="145"/>
      <c r="IU330" s="145"/>
      <c r="IV330" s="145"/>
      <c r="IW330" s="145"/>
      <c r="IX330" s="145"/>
      <c r="IY330" s="145"/>
      <c r="IZ330" s="145"/>
      <c r="JA330" s="145"/>
      <c r="JB330" s="145"/>
      <c r="JC330" s="145"/>
      <c r="JD330" s="145"/>
      <c r="JE330" s="145"/>
      <c r="JF330" s="145"/>
      <c r="JG330" s="145"/>
      <c r="JH330" s="145"/>
      <c r="JI330" s="145"/>
      <c r="JJ330" s="145"/>
      <c r="JK330" s="145"/>
      <c r="JL330" s="145"/>
      <c r="JM330" s="145"/>
      <c r="JN330" s="145"/>
      <c r="JO330" s="145"/>
      <c r="JP330" s="145"/>
      <c r="JQ330" s="145"/>
      <c r="JR330" s="145"/>
      <c r="JS330" s="145"/>
      <c r="JT330" s="145"/>
      <c r="JU330" s="145"/>
      <c r="JV330" s="145"/>
      <c r="JW330" s="145"/>
      <c r="JX330" s="145"/>
      <c r="JY330" s="145"/>
      <c r="JZ330" s="145"/>
      <c r="KA330" s="145"/>
      <c r="KB330" s="145"/>
      <c r="KC330" s="145"/>
      <c r="KD330" s="145"/>
      <c r="KE330" s="145"/>
      <c r="KF330" s="145"/>
      <c r="KG330" s="145"/>
      <c r="KH330" s="145"/>
      <c r="KI330" s="145"/>
      <c r="KJ330" s="145"/>
      <c r="KK330" s="145"/>
      <c r="KL330" s="145"/>
      <c r="KM330" s="145"/>
      <c r="KN330" s="145"/>
      <c r="KO330" s="145"/>
      <c r="KP330" s="145"/>
      <c r="KQ330" s="145"/>
      <c r="KR330" s="145"/>
      <c r="KS330" s="145"/>
      <c r="KT330" s="145"/>
      <c r="KU330" s="145"/>
      <c r="KV330" s="145"/>
      <c r="KW330" s="145"/>
      <c r="KX330" s="145"/>
      <c r="KY330" s="145"/>
      <c r="KZ330" s="145"/>
      <c r="LA330" s="145"/>
      <c r="LB330" s="145"/>
      <c r="LC330" s="145"/>
      <c r="LD330" s="145"/>
      <c r="LE330" s="145"/>
      <c r="LF330" s="145"/>
      <c r="LG330" s="145"/>
      <c r="LH330" s="145"/>
      <c r="LI330" s="145"/>
      <c r="LJ330" s="145"/>
      <c r="LK330" s="145"/>
      <c r="LL330" s="145"/>
      <c r="LM330" s="145"/>
      <c r="LN330" s="145"/>
      <c r="LO330" s="145"/>
      <c r="LP330" s="145"/>
      <c r="LQ330" s="145"/>
      <c r="LR330" s="145"/>
      <c r="LS330" s="145"/>
      <c r="LT330" s="145"/>
      <c r="LU330" s="145"/>
      <c r="LV330" s="145"/>
      <c r="LW330" s="145"/>
      <c r="LX330" s="145"/>
      <c r="LY330" s="145"/>
      <c r="LZ330" s="145"/>
      <c r="MA330" s="145"/>
      <c r="MB330" s="145"/>
      <c r="MC330" s="145"/>
      <c r="MD330" s="145"/>
      <c r="ME330" s="145"/>
      <c r="MF330" s="145"/>
      <c r="MG330" s="145"/>
      <c r="MH330" s="145"/>
      <c r="MI330" s="145"/>
      <c r="MJ330" s="145"/>
      <c r="MK330" s="145"/>
      <c r="ML330" s="145"/>
      <c r="MM330" s="145"/>
      <c r="MN330" s="145"/>
      <c r="MO330" s="145"/>
      <c r="MP330" s="145"/>
      <c r="MQ330" s="145"/>
      <c r="MR330" s="145"/>
      <c r="MS330" s="145"/>
      <c r="MT330" s="145"/>
      <c r="MU330" s="145"/>
      <c r="MV330" s="145"/>
      <c r="MW330" s="145"/>
      <c r="MX330" s="145"/>
      <c r="MY330" s="145"/>
      <c r="MZ330" s="145"/>
      <c r="NA330" s="145"/>
      <c r="NB330" s="145"/>
      <c r="NC330" s="145"/>
      <c r="ND330" s="145"/>
      <c r="NE330" s="145"/>
      <c r="NF330" s="145"/>
      <c r="NG330" s="145"/>
      <c r="NH330" s="145"/>
      <c r="NI330" s="145"/>
      <c r="NJ330" s="145"/>
      <c r="NK330" s="145"/>
      <c r="NL330" s="145"/>
      <c r="NM330" s="145"/>
      <c r="NN330" s="145"/>
      <c r="NO330" s="145"/>
      <c r="NP330" s="145"/>
      <c r="NQ330" s="145"/>
      <c r="NR330" s="145"/>
      <c r="NS330" s="145"/>
      <c r="NT330" s="145"/>
      <c r="NU330" s="145"/>
      <c r="NV330" s="145"/>
      <c r="NW330" s="145"/>
      <c r="NX330" s="145"/>
      <c r="NY330" s="145"/>
      <c r="NZ330" s="145"/>
      <c r="OA330" s="145"/>
      <c r="OB330" s="145"/>
      <c r="OC330" s="145"/>
      <c r="OD330" s="145"/>
      <c r="OE330" s="145"/>
      <c r="OF330" s="145"/>
      <c r="OG330" s="145"/>
      <c r="OH330" s="145"/>
      <c r="OI330" s="145"/>
      <c r="OJ330" s="145"/>
      <c r="OK330" s="145"/>
      <c r="OL330" s="145"/>
      <c r="OM330" s="145"/>
      <c r="ON330" s="145"/>
      <c r="OO330" s="145"/>
      <c r="OP330" s="145"/>
      <c r="OQ330" s="145"/>
      <c r="OR330" s="145"/>
      <c r="OS330" s="145"/>
      <c r="OT330" s="145"/>
      <c r="OU330" s="145"/>
      <c r="OV330" s="145"/>
      <c r="OW330" s="145"/>
      <c r="OX330" s="145"/>
      <c r="OY330" s="145"/>
      <c r="OZ330" s="145"/>
      <c r="PA330" s="145"/>
      <c r="PB330" s="145"/>
      <c r="PC330" s="145"/>
      <c r="PD330" s="145"/>
      <c r="PE330" s="145"/>
      <c r="PF330" s="145"/>
      <c r="PG330" s="145"/>
      <c r="PH330" s="145"/>
      <c r="PI330" s="145"/>
      <c r="PJ330" s="145"/>
      <c r="PK330" s="145"/>
      <c r="PL330" s="145"/>
      <c r="PM330" s="145"/>
      <c r="PN330" s="145"/>
      <c r="PO330" s="145"/>
      <c r="PP330" s="145"/>
      <c r="PQ330" s="145"/>
      <c r="PR330" s="145"/>
      <c r="PS330" s="145"/>
      <c r="PT330" s="145"/>
      <c r="PU330" s="145"/>
      <c r="PV330" s="145"/>
      <c r="PW330" s="145"/>
      <c r="PX330" s="145"/>
      <c r="PY330" s="145"/>
      <c r="PZ330" s="145"/>
      <c r="QA330" s="145"/>
      <c r="QB330" s="145"/>
      <c r="QC330" s="145"/>
      <c r="QD330" s="145"/>
      <c r="QE330" s="145"/>
      <c r="QF330" s="145"/>
      <c r="QG330" s="145"/>
      <c r="QH330" s="145"/>
      <c r="QI330" s="145"/>
      <c r="QJ330" s="145"/>
      <c r="QK330" s="145"/>
      <c r="QL330" s="145"/>
      <c r="QM330" s="145"/>
      <c r="QN330" s="145"/>
      <c r="QO330" s="145"/>
      <c r="QP330" s="145"/>
      <c r="QQ330" s="145"/>
      <c r="QR330" s="145"/>
      <c r="QS330" s="145"/>
      <c r="QT330" s="145"/>
      <c r="QU330" s="145"/>
      <c r="QV330" s="145"/>
      <c r="QW330" s="145"/>
      <c r="QX330" s="145"/>
      <c r="QY330" s="145"/>
      <c r="QZ330" s="145"/>
      <c r="RA330" s="145"/>
      <c r="RB330" s="145"/>
      <c r="RC330" s="145"/>
      <c r="RD330" s="145"/>
      <c r="RE330" s="145"/>
      <c r="RF330" s="145"/>
      <c r="RG330" s="145"/>
      <c r="RH330" s="145"/>
      <c r="RI330" s="145"/>
      <c r="RJ330" s="145"/>
      <c r="RK330" s="145"/>
      <c r="RL330" s="145"/>
      <c r="RM330" s="145"/>
      <c r="RN330" s="145"/>
      <c r="RO330" s="145"/>
      <c r="RP330" s="145"/>
      <c r="RQ330" s="145"/>
      <c r="RR330" s="145"/>
      <c r="RS330" s="145"/>
      <c r="RT330" s="145"/>
      <c r="RU330" s="145"/>
      <c r="RV330" s="145"/>
      <c r="RW330" s="145"/>
      <c r="RX330" s="145"/>
      <c r="RY330" s="145"/>
      <c r="RZ330" s="145"/>
      <c r="SA330" s="145"/>
      <c r="SB330" s="145"/>
      <c r="SC330" s="145"/>
      <c r="SD330" s="145"/>
      <c r="SE330" s="145"/>
      <c r="SF330" s="145"/>
      <c r="SG330" s="145"/>
      <c r="SH330" s="145"/>
      <c r="SI330" s="145"/>
      <c r="SJ330" s="145"/>
      <c r="SK330" s="145"/>
      <c r="SL330" s="145"/>
      <c r="SM330" s="145"/>
      <c r="SN330" s="145"/>
      <c r="SO330" s="145"/>
      <c r="SP330" s="145"/>
      <c r="SQ330" s="145"/>
      <c r="SR330" s="145"/>
      <c r="SS330" s="145"/>
      <c r="ST330" s="145"/>
      <c r="SU330" s="145"/>
      <c r="SV330" s="145"/>
      <c r="SW330" s="145"/>
      <c r="SX330" s="145"/>
      <c r="SY330" s="145"/>
      <c r="SZ330" s="145"/>
      <c r="TA330" s="145"/>
      <c r="TB330" s="145"/>
      <c r="TC330" s="145"/>
      <c r="TD330" s="145"/>
      <c r="TE330" s="145"/>
      <c r="TF330" s="145"/>
      <c r="TG330" s="145"/>
      <c r="TH330" s="145"/>
      <c r="TI330" s="145"/>
      <c r="TJ330" s="145"/>
      <c r="TK330" s="145"/>
      <c r="TL330" s="145"/>
      <c r="TM330" s="145"/>
      <c r="TN330" s="145"/>
      <c r="TO330" s="145"/>
      <c r="TP330" s="145"/>
      <c r="TQ330" s="145"/>
      <c r="TR330" s="145"/>
      <c r="TS330" s="145"/>
      <c r="TT330" s="145"/>
      <c r="TU330" s="145"/>
      <c r="TV330" s="145"/>
      <c r="TW330" s="145"/>
      <c r="TX330" s="145"/>
      <c r="TY330" s="145"/>
      <c r="TZ330" s="145"/>
      <c r="UA330" s="145"/>
      <c r="UB330" s="145"/>
      <c r="UC330" s="145"/>
      <c r="UD330" s="145"/>
      <c r="UE330" s="145"/>
      <c r="UF330" s="145"/>
      <c r="UG330" s="145"/>
      <c r="UH330" s="145"/>
      <c r="UI330" s="145"/>
      <c r="UJ330" s="145"/>
      <c r="UK330" s="145"/>
      <c r="UL330" s="145"/>
      <c r="UM330" s="145"/>
      <c r="UN330" s="145"/>
      <c r="UO330" s="145"/>
      <c r="UP330" s="145"/>
      <c r="UQ330" s="145"/>
      <c r="UR330" s="145"/>
      <c r="US330" s="145"/>
      <c r="UT330" s="145"/>
      <c r="UU330" s="145"/>
      <c r="UV330" s="145"/>
      <c r="UW330" s="145"/>
      <c r="UX330" s="145"/>
      <c r="UY330" s="145"/>
      <c r="UZ330" s="145"/>
      <c r="VA330" s="145"/>
      <c r="VB330" s="145"/>
      <c r="VC330" s="145"/>
      <c r="VD330" s="145"/>
      <c r="VE330" s="145"/>
      <c r="VF330" s="145"/>
      <c r="VG330" s="145"/>
      <c r="VH330" s="145"/>
      <c r="VI330" s="145"/>
      <c r="VJ330" s="145"/>
      <c r="VK330" s="145"/>
      <c r="VL330" s="145"/>
      <c r="VM330" s="145"/>
      <c r="VN330" s="145"/>
      <c r="VO330" s="145"/>
      <c r="VP330" s="145"/>
      <c r="VQ330" s="145"/>
      <c r="VR330" s="145"/>
      <c r="VS330" s="145"/>
      <c r="VT330" s="145"/>
      <c r="VU330" s="145"/>
      <c r="VV330" s="145"/>
      <c r="VW330" s="145"/>
      <c r="VX330" s="145"/>
      <c r="VY330" s="145"/>
      <c r="VZ330" s="145"/>
      <c r="WA330" s="145"/>
      <c r="WB330" s="145"/>
      <c r="WC330" s="145"/>
      <c r="WD330" s="145"/>
      <c r="WE330" s="145"/>
      <c r="WF330" s="145"/>
      <c r="WG330" s="145"/>
      <c r="WH330" s="145"/>
      <c r="WI330" s="145"/>
      <c r="WJ330" s="145"/>
      <c r="WK330" s="145"/>
      <c r="WL330" s="145"/>
      <c r="WM330" s="145"/>
      <c r="WN330" s="145"/>
      <c r="WO330" s="145"/>
      <c r="WP330" s="145"/>
      <c r="WQ330" s="145"/>
      <c r="WR330" s="145"/>
      <c r="WS330" s="145"/>
      <c r="WT330" s="145"/>
      <c r="WU330" s="145"/>
      <c r="WV330" s="145"/>
      <c r="WW330" s="145"/>
      <c r="WX330" s="145"/>
      <c r="WY330" s="145"/>
      <c r="WZ330" s="145"/>
      <c r="XA330" s="145"/>
      <c r="XB330" s="145"/>
      <c r="XC330" s="145"/>
      <c r="XD330" s="145"/>
      <c r="XE330" s="145"/>
      <c r="XF330" s="145"/>
      <c r="XG330" s="145"/>
      <c r="XH330" s="145"/>
      <c r="XI330" s="145"/>
      <c r="XJ330" s="145"/>
      <c r="XK330" s="145"/>
      <c r="XL330" s="145"/>
      <c r="XM330" s="145"/>
      <c r="XN330" s="145"/>
      <c r="XO330" s="145"/>
      <c r="XP330" s="145"/>
      <c r="XQ330" s="145"/>
      <c r="XR330" s="145"/>
      <c r="XS330" s="145"/>
      <c r="XT330" s="145"/>
      <c r="XU330" s="145"/>
      <c r="XV330" s="145"/>
      <c r="XW330" s="145"/>
      <c r="XX330" s="145"/>
      <c r="XY330" s="145"/>
      <c r="XZ330" s="145"/>
      <c r="YA330" s="145"/>
      <c r="YB330" s="145"/>
      <c r="YC330" s="145"/>
      <c r="YD330" s="145"/>
      <c r="YE330" s="145"/>
      <c r="YF330" s="145"/>
      <c r="YG330" s="145"/>
      <c r="YH330" s="145"/>
      <c r="YI330" s="145"/>
      <c r="YJ330" s="145"/>
      <c r="YK330" s="145"/>
      <c r="YL330" s="145"/>
      <c r="YM330" s="145"/>
      <c r="YN330" s="145"/>
      <c r="YO330" s="145"/>
      <c r="YP330" s="145"/>
      <c r="YQ330" s="145"/>
      <c r="YR330" s="145"/>
      <c r="YS330" s="145"/>
      <c r="YT330" s="145"/>
      <c r="YU330" s="145"/>
      <c r="YV330" s="145"/>
      <c r="YW330" s="145"/>
      <c r="YX330" s="145"/>
      <c r="YY330" s="145"/>
      <c r="YZ330" s="145"/>
      <c r="ZA330" s="145"/>
      <c r="ZB330" s="145"/>
      <c r="ZC330" s="145"/>
      <c r="ZD330" s="145"/>
      <c r="ZE330" s="145"/>
      <c r="ZF330" s="145"/>
      <c r="ZG330" s="145"/>
      <c r="ZH330" s="145"/>
      <c r="ZI330" s="145"/>
      <c r="ZJ330" s="145"/>
      <c r="ZK330" s="145"/>
      <c r="ZL330" s="145"/>
      <c r="ZM330" s="145"/>
      <c r="ZN330" s="145"/>
      <c r="ZO330" s="145"/>
      <c r="ZP330" s="145"/>
      <c r="ZQ330" s="145"/>
      <c r="ZR330" s="145"/>
      <c r="ZS330" s="145"/>
      <c r="ZT330" s="145"/>
      <c r="ZU330" s="145"/>
      <c r="ZV330" s="145"/>
      <c r="ZW330" s="145"/>
      <c r="ZX330" s="145"/>
      <c r="ZY330" s="145"/>
      <c r="ZZ330" s="145"/>
      <c r="AAA330" s="145"/>
      <c r="AAB330" s="145"/>
      <c r="AAC330" s="145"/>
      <c r="AAD330" s="145"/>
      <c r="AAE330" s="145"/>
      <c r="AAF330" s="145"/>
      <c r="AAG330" s="145"/>
      <c r="AAH330" s="145"/>
      <c r="AAI330" s="145"/>
      <c r="AAJ330" s="145"/>
      <c r="AAK330" s="145"/>
      <c r="AAL330" s="145"/>
      <c r="AAM330" s="145"/>
      <c r="AAN330" s="145"/>
      <c r="AAO330" s="145"/>
      <c r="AAP330" s="145"/>
      <c r="AAQ330" s="145"/>
      <c r="AAR330" s="145"/>
      <c r="AAS330" s="145"/>
      <c r="AAT330" s="145"/>
      <c r="AAU330" s="145"/>
      <c r="AAV330" s="145"/>
      <c r="AAW330" s="145"/>
      <c r="AAX330" s="145"/>
      <c r="AAY330" s="145"/>
      <c r="AAZ330" s="145"/>
      <c r="ABA330" s="145"/>
      <c r="ABB330" s="145"/>
      <c r="ABC330" s="145"/>
      <c r="ABD330" s="145"/>
      <c r="ABE330" s="145"/>
      <c r="ABF330" s="145"/>
      <c r="ABG330" s="145"/>
      <c r="ABH330" s="145"/>
      <c r="ABI330" s="145"/>
      <c r="ABJ330" s="145"/>
      <c r="ABK330" s="145"/>
      <c r="ABL330" s="145"/>
      <c r="ABM330" s="145"/>
      <c r="ABN330" s="145"/>
      <c r="ABO330" s="145"/>
      <c r="ABP330" s="145"/>
      <c r="ABQ330" s="145"/>
      <c r="ABR330" s="145"/>
      <c r="ABS330" s="145"/>
      <c r="ABT330" s="145"/>
      <c r="ABU330" s="145"/>
      <c r="ABV330" s="145"/>
      <c r="ABW330" s="145"/>
      <c r="ABX330" s="145"/>
      <c r="ABY330" s="145"/>
      <c r="ABZ330" s="145"/>
      <c r="ACA330" s="145"/>
      <c r="ACB330" s="145"/>
      <c r="ACC330" s="145"/>
      <c r="ACD330" s="145"/>
      <c r="ACE330" s="145"/>
      <c r="ACF330" s="145"/>
      <c r="ACG330" s="145"/>
      <c r="ACH330" s="145"/>
      <c r="ACI330" s="145"/>
      <c r="ACJ330" s="145"/>
      <c r="ACK330" s="145"/>
      <c r="ACL330" s="145"/>
      <c r="ACM330" s="145"/>
      <c r="ACN330" s="145"/>
      <c r="ACO330" s="145"/>
      <c r="ACP330" s="145"/>
      <c r="ACQ330" s="145"/>
      <c r="ACR330" s="145"/>
      <c r="ACS330" s="145"/>
      <c r="ACT330" s="145"/>
      <c r="ACU330" s="145"/>
      <c r="ACV330" s="145"/>
      <c r="ACW330" s="145"/>
      <c r="ACX330" s="145"/>
      <c r="ACY330" s="145"/>
      <c r="ACZ330" s="145"/>
      <c r="ADA330" s="145"/>
      <c r="ADB330" s="145"/>
      <c r="ADC330" s="145"/>
      <c r="ADD330" s="145"/>
      <c r="ADE330" s="145"/>
      <c r="ADF330" s="145"/>
      <c r="ADG330" s="145"/>
      <c r="ADH330" s="145"/>
      <c r="ADI330" s="145"/>
      <c r="ADJ330" s="145"/>
      <c r="ADK330" s="145"/>
      <c r="ADL330" s="145"/>
      <c r="ADM330" s="145"/>
      <c r="ADN330" s="145"/>
      <c r="ADO330" s="145"/>
      <c r="ADP330" s="145"/>
      <c r="ADQ330" s="145"/>
      <c r="ADR330" s="145"/>
      <c r="ADS330" s="145"/>
      <c r="ADT330" s="145"/>
      <c r="ADU330" s="145"/>
      <c r="ADV330" s="145"/>
      <c r="ADW330" s="145"/>
      <c r="ADX330" s="145"/>
      <c r="ADY330" s="145"/>
      <c r="ADZ330" s="145"/>
      <c r="AEA330" s="145"/>
      <c r="AEB330" s="145"/>
      <c r="AEC330" s="145"/>
      <c r="AED330" s="145"/>
      <c r="AEE330" s="145"/>
      <c r="AEF330" s="145"/>
      <c r="AEG330" s="145"/>
      <c r="AEH330" s="145"/>
      <c r="AEI330" s="145"/>
      <c r="AEJ330" s="145"/>
      <c r="AEK330" s="145"/>
      <c r="AEL330" s="145"/>
      <c r="AEM330" s="145"/>
      <c r="AEN330" s="145"/>
      <c r="AEO330" s="145"/>
      <c r="AEP330" s="145"/>
      <c r="AEQ330" s="145"/>
      <c r="AER330" s="145"/>
      <c r="AES330" s="145"/>
      <c r="AET330" s="145"/>
      <c r="AEU330" s="145"/>
      <c r="AEV330" s="145"/>
      <c r="AEW330" s="145"/>
      <c r="AEX330" s="145"/>
      <c r="AEY330" s="145"/>
      <c r="AEZ330" s="145"/>
      <c r="AFA330" s="145"/>
      <c r="AFB330" s="145"/>
      <c r="AFC330" s="145"/>
      <c r="AFD330" s="145"/>
      <c r="AFE330" s="145"/>
      <c r="AFF330" s="145"/>
      <c r="AFG330" s="145"/>
      <c r="AFH330" s="145"/>
      <c r="AFI330" s="145"/>
      <c r="AFJ330" s="145"/>
      <c r="AFK330" s="145"/>
      <c r="AFL330" s="145"/>
      <c r="AFM330" s="145"/>
      <c r="AFN330" s="145"/>
      <c r="AFO330" s="145"/>
      <c r="AFP330" s="145"/>
      <c r="AFQ330" s="145"/>
      <c r="AFR330" s="145"/>
      <c r="AFS330" s="145"/>
      <c r="AFT330" s="145"/>
      <c r="AFU330" s="145"/>
      <c r="AFV330" s="145"/>
      <c r="AFW330" s="145"/>
      <c r="AFX330" s="145"/>
      <c r="AFY330" s="145"/>
      <c r="AFZ330" s="145"/>
      <c r="AGA330" s="145"/>
      <c r="AGB330" s="145"/>
      <c r="AGC330" s="145"/>
      <c r="AGD330" s="145"/>
      <c r="AGE330" s="145"/>
      <c r="AGF330" s="145"/>
      <c r="AGG330" s="145"/>
      <c r="AGH330" s="145"/>
      <c r="AGI330" s="145"/>
      <c r="AGJ330" s="145"/>
      <c r="AGK330" s="145"/>
      <c r="AGL330" s="145"/>
      <c r="AGM330" s="145"/>
      <c r="AGN330" s="145"/>
      <c r="AGO330" s="145"/>
      <c r="AGP330" s="145"/>
      <c r="AGQ330" s="145"/>
      <c r="AGR330" s="145"/>
      <c r="AGS330" s="145"/>
      <c r="AGT330" s="145"/>
      <c r="AGU330" s="145"/>
      <c r="AGV330" s="145"/>
      <c r="AGW330" s="145"/>
      <c r="AGX330" s="145"/>
      <c r="AGY330" s="145"/>
      <c r="AGZ330" s="145"/>
      <c r="AHA330" s="145"/>
      <c r="AHB330" s="145"/>
      <c r="AHC330" s="145"/>
      <c r="AHD330" s="145"/>
      <c r="AHE330" s="145"/>
      <c r="AHF330" s="145"/>
      <c r="AHG330" s="145"/>
      <c r="AHH330" s="145"/>
      <c r="AHI330" s="145"/>
      <c r="AHJ330" s="145"/>
      <c r="AHK330" s="145"/>
      <c r="AHL330" s="145"/>
      <c r="AHM330" s="145"/>
      <c r="AHN330" s="145"/>
      <c r="AHO330" s="145"/>
      <c r="AHP330" s="145"/>
      <c r="AHQ330" s="145"/>
      <c r="AHR330" s="145"/>
      <c r="AHS330" s="145"/>
      <c r="AHT330" s="145"/>
      <c r="AHU330" s="145"/>
      <c r="AHV330" s="145"/>
      <c r="AHW330" s="145"/>
      <c r="AHX330" s="145"/>
      <c r="AHY330" s="145"/>
      <c r="AHZ330" s="145"/>
      <c r="AIA330" s="145"/>
      <c r="AIB330" s="145"/>
      <c r="AIC330" s="145"/>
      <c r="AID330" s="145"/>
      <c r="AIE330" s="145"/>
      <c r="AIF330" s="145"/>
      <c r="AIG330" s="145"/>
      <c r="AIH330" s="145"/>
      <c r="AII330" s="145"/>
      <c r="AIJ330" s="145"/>
      <c r="AIK330" s="145"/>
      <c r="AIL330" s="145"/>
      <c r="AIM330" s="145"/>
      <c r="AIN330" s="145"/>
      <c r="AIO330" s="145"/>
      <c r="AIP330" s="145"/>
      <c r="AIQ330" s="145"/>
      <c r="AIR330" s="145"/>
      <c r="AIS330" s="145"/>
      <c r="AIT330" s="145"/>
      <c r="AIU330" s="145"/>
      <c r="AIV330" s="145"/>
      <c r="AIW330" s="145"/>
      <c r="AIX330" s="145"/>
      <c r="AIY330" s="145"/>
      <c r="AIZ330" s="145"/>
      <c r="AJA330" s="145"/>
      <c r="AJB330" s="145"/>
      <c r="AJC330" s="145"/>
      <c r="AJD330" s="145"/>
      <c r="AJE330" s="145"/>
      <c r="AJF330" s="145"/>
      <c r="AJG330" s="145"/>
      <c r="AJH330" s="145"/>
      <c r="AJI330" s="145"/>
      <c r="AJJ330" s="145"/>
      <c r="AJK330" s="145"/>
      <c r="AJL330" s="145"/>
      <c r="AJM330" s="145"/>
      <c r="AJN330" s="145"/>
      <c r="AJO330" s="145"/>
      <c r="AJP330" s="145"/>
      <c r="AJQ330" s="145"/>
      <c r="AJR330" s="145"/>
      <c r="AJS330" s="145"/>
      <c r="AJT330" s="145"/>
      <c r="AJU330" s="145"/>
      <c r="AJV330" s="145"/>
      <c r="AJW330" s="145"/>
      <c r="AJX330" s="145"/>
      <c r="AJY330" s="145"/>
      <c r="AJZ330" s="145"/>
      <c r="AKA330" s="145"/>
      <c r="AKB330" s="145"/>
      <c r="AKC330" s="145"/>
      <c r="AKD330" s="145"/>
      <c r="AKE330" s="145"/>
      <c r="AKF330" s="145"/>
      <c r="AKG330" s="145"/>
      <c r="AKH330" s="145"/>
      <c r="AKI330" s="145"/>
      <c r="AKJ330" s="145"/>
      <c r="AKK330" s="145"/>
      <c r="AKL330" s="145"/>
      <c r="AKM330" s="145"/>
      <c r="AKN330" s="145"/>
      <c r="AKO330" s="145"/>
      <c r="AKP330" s="145"/>
      <c r="AKQ330" s="145"/>
      <c r="AKR330" s="145"/>
      <c r="AKS330" s="145"/>
      <c r="AKT330" s="145"/>
      <c r="AKU330" s="145"/>
      <c r="AKV330" s="145"/>
      <c r="AKW330" s="145"/>
      <c r="AKX330" s="145"/>
      <c r="AKY330" s="145"/>
      <c r="AKZ330" s="145"/>
      <c r="ALA330" s="145"/>
      <c r="ALB330" s="145"/>
      <c r="ALC330" s="145"/>
      <c r="ALD330" s="145"/>
      <c r="ALE330" s="145"/>
      <c r="ALF330" s="145"/>
      <c r="ALG330" s="145"/>
      <c r="ALH330" s="145"/>
      <c r="ALI330" s="145"/>
      <c r="ALJ330" s="145"/>
      <c r="ALK330" s="145"/>
      <c r="ALL330" s="145"/>
      <c r="ALM330" s="145"/>
      <c r="ALN330" s="145"/>
      <c r="ALO330" s="145"/>
      <c r="ALP330" s="145"/>
      <c r="ALQ330" s="145"/>
      <c r="ALR330" s="145"/>
      <c r="ALS330" s="145"/>
      <c r="ALT330" s="145"/>
    </row>
    <row r="331" spans="1:1008" s="114" customFormat="1" ht="33.75" customHeight="1">
      <c r="A331" s="486" t="s">
        <v>193</v>
      </c>
      <c r="B331" s="486"/>
      <c r="C331" s="486"/>
      <c r="D331" s="118">
        <f>SUM(D312:D330)</f>
        <v>0</v>
      </c>
      <c r="E331" s="103">
        <f>SUM(E312:E330)</f>
        <v>51</v>
      </c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  <c r="BQ331" s="145"/>
      <c r="BR331" s="145"/>
      <c r="BS331" s="145"/>
      <c r="BT331" s="145"/>
      <c r="BU331" s="145"/>
      <c r="BV331" s="145"/>
      <c r="BW331" s="145"/>
      <c r="BX331" s="145"/>
      <c r="BY331" s="145"/>
      <c r="BZ331" s="145"/>
      <c r="CA331" s="145"/>
      <c r="CB331" s="145"/>
      <c r="CC331" s="145"/>
      <c r="CD331" s="145"/>
      <c r="CE331" s="145"/>
      <c r="CF331" s="145"/>
      <c r="CG331" s="145"/>
      <c r="CH331" s="145"/>
      <c r="CI331" s="145"/>
      <c r="CJ331" s="145"/>
      <c r="CK331" s="145"/>
      <c r="CL331" s="145"/>
      <c r="CM331" s="145"/>
      <c r="CN331" s="145"/>
      <c r="CO331" s="145"/>
      <c r="CP331" s="145"/>
      <c r="CQ331" s="145"/>
      <c r="CR331" s="145"/>
      <c r="CS331" s="145"/>
      <c r="CT331" s="145"/>
      <c r="CU331" s="145"/>
      <c r="CV331" s="145"/>
      <c r="CW331" s="145"/>
      <c r="CX331" s="145"/>
      <c r="CY331" s="145"/>
      <c r="CZ331" s="145"/>
      <c r="DA331" s="145"/>
      <c r="DB331" s="145"/>
      <c r="DC331" s="145"/>
      <c r="DD331" s="145"/>
      <c r="DE331" s="145"/>
      <c r="DF331" s="145"/>
      <c r="DG331" s="145"/>
      <c r="DH331" s="145"/>
      <c r="DI331" s="145"/>
      <c r="DJ331" s="145"/>
      <c r="DK331" s="145"/>
      <c r="DL331" s="145"/>
      <c r="DM331" s="145"/>
      <c r="DN331" s="145"/>
      <c r="DO331" s="145"/>
      <c r="DP331" s="145"/>
      <c r="DQ331" s="145"/>
      <c r="DR331" s="145"/>
      <c r="DS331" s="145"/>
      <c r="DT331" s="145"/>
      <c r="DU331" s="145"/>
      <c r="DV331" s="145"/>
      <c r="DW331" s="145"/>
      <c r="DX331" s="145"/>
      <c r="DY331" s="145"/>
      <c r="DZ331" s="145"/>
      <c r="EA331" s="145"/>
      <c r="EB331" s="145"/>
      <c r="EC331" s="145"/>
      <c r="ED331" s="145"/>
      <c r="EE331" s="145"/>
      <c r="EF331" s="145"/>
      <c r="EG331" s="145"/>
      <c r="EH331" s="145"/>
      <c r="EI331" s="145"/>
      <c r="EJ331" s="145"/>
      <c r="EK331" s="145"/>
      <c r="EL331" s="145"/>
      <c r="EM331" s="145"/>
      <c r="EN331" s="145"/>
      <c r="EO331" s="145"/>
      <c r="EP331" s="145"/>
      <c r="EQ331" s="145"/>
      <c r="ER331" s="145"/>
      <c r="ES331" s="145"/>
      <c r="ET331" s="145"/>
      <c r="EU331" s="145"/>
      <c r="EV331" s="145"/>
      <c r="EW331" s="145"/>
      <c r="EX331" s="145"/>
      <c r="EY331" s="145"/>
      <c r="EZ331" s="145"/>
      <c r="FA331" s="145"/>
      <c r="FB331" s="145"/>
      <c r="FC331" s="145"/>
      <c r="FD331" s="145"/>
      <c r="FE331" s="145"/>
      <c r="FF331" s="145"/>
      <c r="FG331" s="145"/>
      <c r="FH331" s="145"/>
      <c r="FI331" s="145"/>
      <c r="FJ331" s="145"/>
      <c r="FK331" s="145"/>
      <c r="FL331" s="145"/>
      <c r="FM331" s="145"/>
      <c r="FN331" s="145"/>
      <c r="FO331" s="145"/>
      <c r="FP331" s="145"/>
      <c r="FQ331" s="145"/>
      <c r="FR331" s="145"/>
      <c r="FS331" s="145"/>
      <c r="FT331" s="145"/>
      <c r="FU331" s="145"/>
      <c r="FV331" s="145"/>
      <c r="FW331" s="145"/>
      <c r="FX331" s="145"/>
      <c r="FY331" s="145"/>
      <c r="FZ331" s="145"/>
      <c r="GA331" s="145"/>
      <c r="GB331" s="145"/>
      <c r="GC331" s="145"/>
      <c r="GD331" s="145"/>
      <c r="GE331" s="145"/>
      <c r="GF331" s="145"/>
      <c r="GG331" s="145"/>
      <c r="GH331" s="145"/>
      <c r="GI331" s="145"/>
      <c r="GJ331" s="145"/>
      <c r="GK331" s="145"/>
      <c r="GL331" s="145"/>
      <c r="GM331" s="145"/>
      <c r="GN331" s="145"/>
      <c r="GO331" s="145"/>
      <c r="GP331" s="145"/>
      <c r="GQ331" s="145"/>
      <c r="GR331" s="145"/>
      <c r="GS331" s="145"/>
      <c r="GT331" s="145"/>
      <c r="GU331" s="145"/>
      <c r="GV331" s="145"/>
      <c r="GW331" s="145"/>
      <c r="GX331" s="145"/>
      <c r="GY331" s="145"/>
      <c r="GZ331" s="145"/>
      <c r="HA331" s="145"/>
      <c r="HB331" s="145"/>
      <c r="HC331" s="145"/>
      <c r="HD331" s="145"/>
      <c r="HE331" s="145"/>
      <c r="HF331" s="145"/>
      <c r="HG331" s="145"/>
      <c r="HH331" s="145"/>
      <c r="HI331" s="145"/>
      <c r="HJ331" s="145"/>
      <c r="HK331" s="145"/>
      <c r="HL331" s="145"/>
      <c r="HM331" s="145"/>
      <c r="HN331" s="145"/>
      <c r="HO331" s="145"/>
      <c r="HP331" s="145"/>
      <c r="HQ331" s="145"/>
      <c r="HR331" s="145"/>
      <c r="HS331" s="145"/>
      <c r="HT331" s="145"/>
      <c r="HU331" s="145"/>
      <c r="HV331" s="145"/>
      <c r="HW331" s="145"/>
      <c r="HX331" s="145"/>
      <c r="HY331" s="145"/>
      <c r="HZ331" s="145"/>
      <c r="IA331" s="145"/>
      <c r="IB331" s="145"/>
      <c r="IC331" s="145"/>
      <c r="ID331" s="145"/>
      <c r="IE331" s="145"/>
      <c r="IF331" s="145"/>
      <c r="IG331" s="145"/>
      <c r="IH331" s="145"/>
      <c r="II331" s="145"/>
      <c r="IJ331" s="145"/>
      <c r="IK331" s="145"/>
      <c r="IL331" s="145"/>
      <c r="IM331" s="145"/>
      <c r="IN331" s="145"/>
      <c r="IO331" s="145"/>
      <c r="IP331" s="145"/>
      <c r="IQ331" s="145"/>
      <c r="IR331" s="145"/>
      <c r="IS331" s="145"/>
      <c r="IT331" s="145"/>
      <c r="IU331" s="145"/>
      <c r="IV331" s="145"/>
      <c r="IW331" s="145"/>
      <c r="IX331" s="145"/>
      <c r="IY331" s="145"/>
      <c r="IZ331" s="145"/>
      <c r="JA331" s="145"/>
      <c r="JB331" s="145"/>
      <c r="JC331" s="145"/>
      <c r="JD331" s="145"/>
      <c r="JE331" s="145"/>
      <c r="JF331" s="145"/>
      <c r="JG331" s="145"/>
      <c r="JH331" s="145"/>
      <c r="JI331" s="145"/>
      <c r="JJ331" s="145"/>
      <c r="JK331" s="145"/>
      <c r="JL331" s="145"/>
      <c r="JM331" s="145"/>
      <c r="JN331" s="145"/>
      <c r="JO331" s="145"/>
      <c r="JP331" s="145"/>
      <c r="JQ331" s="145"/>
      <c r="JR331" s="145"/>
      <c r="JS331" s="145"/>
      <c r="JT331" s="145"/>
      <c r="JU331" s="145"/>
      <c r="JV331" s="145"/>
      <c r="JW331" s="145"/>
      <c r="JX331" s="145"/>
      <c r="JY331" s="145"/>
      <c r="JZ331" s="145"/>
      <c r="KA331" s="145"/>
      <c r="KB331" s="145"/>
      <c r="KC331" s="145"/>
      <c r="KD331" s="145"/>
      <c r="KE331" s="145"/>
      <c r="KF331" s="145"/>
      <c r="KG331" s="145"/>
      <c r="KH331" s="145"/>
      <c r="KI331" s="145"/>
      <c r="KJ331" s="145"/>
      <c r="KK331" s="145"/>
      <c r="KL331" s="145"/>
      <c r="KM331" s="145"/>
      <c r="KN331" s="145"/>
      <c r="KO331" s="145"/>
      <c r="KP331" s="145"/>
      <c r="KQ331" s="145"/>
      <c r="KR331" s="145"/>
      <c r="KS331" s="145"/>
      <c r="KT331" s="145"/>
      <c r="KU331" s="145"/>
      <c r="KV331" s="145"/>
      <c r="KW331" s="145"/>
      <c r="KX331" s="145"/>
      <c r="KY331" s="145"/>
      <c r="KZ331" s="145"/>
      <c r="LA331" s="145"/>
      <c r="LB331" s="145"/>
      <c r="LC331" s="145"/>
      <c r="LD331" s="145"/>
      <c r="LE331" s="145"/>
      <c r="LF331" s="145"/>
      <c r="LG331" s="145"/>
      <c r="LH331" s="145"/>
      <c r="LI331" s="145"/>
      <c r="LJ331" s="145"/>
      <c r="LK331" s="145"/>
      <c r="LL331" s="145"/>
      <c r="LM331" s="145"/>
      <c r="LN331" s="145"/>
      <c r="LO331" s="145"/>
      <c r="LP331" s="145"/>
      <c r="LQ331" s="145"/>
      <c r="LR331" s="145"/>
      <c r="LS331" s="145"/>
      <c r="LT331" s="145"/>
      <c r="LU331" s="145"/>
      <c r="LV331" s="145"/>
      <c r="LW331" s="145"/>
      <c r="LX331" s="145"/>
      <c r="LY331" s="145"/>
      <c r="LZ331" s="145"/>
      <c r="MA331" s="145"/>
      <c r="MB331" s="145"/>
      <c r="MC331" s="145"/>
      <c r="MD331" s="145"/>
      <c r="ME331" s="145"/>
      <c r="MF331" s="145"/>
      <c r="MG331" s="145"/>
      <c r="MH331" s="145"/>
      <c r="MI331" s="145"/>
      <c r="MJ331" s="145"/>
      <c r="MK331" s="145"/>
      <c r="ML331" s="145"/>
      <c r="MM331" s="145"/>
      <c r="MN331" s="145"/>
      <c r="MO331" s="145"/>
      <c r="MP331" s="145"/>
      <c r="MQ331" s="145"/>
      <c r="MR331" s="145"/>
      <c r="MS331" s="145"/>
      <c r="MT331" s="145"/>
      <c r="MU331" s="145"/>
      <c r="MV331" s="145"/>
      <c r="MW331" s="145"/>
      <c r="MX331" s="145"/>
      <c r="MY331" s="145"/>
      <c r="MZ331" s="145"/>
      <c r="NA331" s="145"/>
      <c r="NB331" s="145"/>
      <c r="NC331" s="145"/>
      <c r="ND331" s="145"/>
      <c r="NE331" s="145"/>
      <c r="NF331" s="145"/>
      <c r="NG331" s="145"/>
      <c r="NH331" s="145"/>
      <c r="NI331" s="145"/>
      <c r="NJ331" s="145"/>
      <c r="NK331" s="145"/>
      <c r="NL331" s="145"/>
      <c r="NM331" s="145"/>
      <c r="NN331" s="145"/>
      <c r="NO331" s="145"/>
      <c r="NP331" s="145"/>
      <c r="NQ331" s="145"/>
      <c r="NR331" s="145"/>
      <c r="NS331" s="145"/>
      <c r="NT331" s="145"/>
      <c r="NU331" s="145"/>
      <c r="NV331" s="145"/>
      <c r="NW331" s="145"/>
      <c r="NX331" s="145"/>
      <c r="NY331" s="145"/>
      <c r="NZ331" s="145"/>
      <c r="OA331" s="145"/>
      <c r="OB331" s="145"/>
      <c r="OC331" s="145"/>
      <c r="OD331" s="145"/>
      <c r="OE331" s="145"/>
      <c r="OF331" s="145"/>
      <c r="OG331" s="145"/>
      <c r="OH331" s="145"/>
      <c r="OI331" s="145"/>
      <c r="OJ331" s="145"/>
      <c r="OK331" s="145"/>
      <c r="OL331" s="145"/>
      <c r="OM331" s="145"/>
      <c r="ON331" s="145"/>
      <c r="OO331" s="145"/>
      <c r="OP331" s="145"/>
      <c r="OQ331" s="145"/>
      <c r="OR331" s="145"/>
      <c r="OS331" s="145"/>
      <c r="OT331" s="145"/>
      <c r="OU331" s="145"/>
      <c r="OV331" s="145"/>
      <c r="OW331" s="145"/>
      <c r="OX331" s="145"/>
      <c r="OY331" s="145"/>
      <c r="OZ331" s="145"/>
      <c r="PA331" s="145"/>
      <c r="PB331" s="145"/>
      <c r="PC331" s="145"/>
      <c r="PD331" s="145"/>
      <c r="PE331" s="145"/>
      <c r="PF331" s="145"/>
      <c r="PG331" s="145"/>
      <c r="PH331" s="145"/>
      <c r="PI331" s="145"/>
      <c r="PJ331" s="145"/>
      <c r="PK331" s="145"/>
      <c r="PL331" s="145"/>
      <c r="PM331" s="145"/>
      <c r="PN331" s="145"/>
      <c r="PO331" s="145"/>
      <c r="PP331" s="145"/>
      <c r="PQ331" s="145"/>
      <c r="PR331" s="145"/>
      <c r="PS331" s="145"/>
      <c r="PT331" s="145"/>
      <c r="PU331" s="145"/>
      <c r="PV331" s="145"/>
      <c r="PW331" s="145"/>
      <c r="PX331" s="145"/>
      <c r="PY331" s="145"/>
      <c r="PZ331" s="145"/>
      <c r="QA331" s="145"/>
      <c r="QB331" s="145"/>
      <c r="QC331" s="145"/>
      <c r="QD331" s="145"/>
      <c r="QE331" s="145"/>
      <c r="QF331" s="145"/>
      <c r="QG331" s="145"/>
      <c r="QH331" s="145"/>
      <c r="QI331" s="145"/>
      <c r="QJ331" s="145"/>
      <c r="QK331" s="145"/>
      <c r="QL331" s="145"/>
      <c r="QM331" s="145"/>
      <c r="QN331" s="145"/>
      <c r="QO331" s="145"/>
      <c r="QP331" s="145"/>
      <c r="QQ331" s="145"/>
      <c r="QR331" s="145"/>
      <c r="QS331" s="145"/>
      <c r="QT331" s="145"/>
      <c r="QU331" s="145"/>
      <c r="QV331" s="145"/>
      <c r="QW331" s="145"/>
      <c r="QX331" s="145"/>
      <c r="QY331" s="145"/>
      <c r="QZ331" s="145"/>
      <c r="RA331" s="145"/>
      <c r="RB331" s="145"/>
      <c r="RC331" s="145"/>
      <c r="RD331" s="145"/>
      <c r="RE331" s="145"/>
      <c r="RF331" s="145"/>
      <c r="RG331" s="145"/>
      <c r="RH331" s="145"/>
      <c r="RI331" s="145"/>
      <c r="RJ331" s="145"/>
      <c r="RK331" s="145"/>
      <c r="RL331" s="145"/>
      <c r="RM331" s="145"/>
      <c r="RN331" s="145"/>
      <c r="RO331" s="145"/>
      <c r="RP331" s="145"/>
      <c r="RQ331" s="145"/>
      <c r="RR331" s="145"/>
      <c r="RS331" s="145"/>
      <c r="RT331" s="145"/>
      <c r="RU331" s="145"/>
      <c r="RV331" s="145"/>
      <c r="RW331" s="145"/>
      <c r="RX331" s="145"/>
      <c r="RY331" s="145"/>
      <c r="RZ331" s="145"/>
      <c r="SA331" s="145"/>
      <c r="SB331" s="145"/>
      <c r="SC331" s="145"/>
      <c r="SD331" s="145"/>
      <c r="SE331" s="145"/>
      <c r="SF331" s="145"/>
      <c r="SG331" s="145"/>
      <c r="SH331" s="145"/>
      <c r="SI331" s="145"/>
      <c r="SJ331" s="145"/>
      <c r="SK331" s="145"/>
      <c r="SL331" s="145"/>
      <c r="SM331" s="145"/>
      <c r="SN331" s="145"/>
      <c r="SO331" s="145"/>
      <c r="SP331" s="145"/>
      <c r="SQ331" s="145"/>
      <c r="SR331" s="145"/>
      <c r="SS331" s="145"/>
      <c r="ST331" s="145"/>
      <c r="SU331" s="145"/>
      <c r="SV331" s="145"/>
      <c r="SW331" s="145"/>
      <c r="SX331" s="145"/>
      <c r="SY331" s="145"/>
      <c r="SZ331" s="145"/>
      <c r="TA331" s="145"/>
      <c r="TB331" s="145"/>
      <c r="TC331" s="145"/>
      <c r="TD331" s="145"/>
      <c r="TE331" s="145"/>
      <c r="TF331" s="145"/>
      <c r="TG331" s="145"/>
      <c r="TH331" s="145"/>
      <c r="TI331" s="145"/>
      <c r="TJ331" s="145"/>
      <c r="TK331" s="145"/>
      <c r="TL331" s="145"/>
      <c r="TM331" s="145"/>
      <c r="TN331" s="145"/>
      <c r="TO331" s="145"/>
      <c r="TP331" s="145"/>
      <c r="TQ331" s="145"/>
      <c r="TR331" s="145"/>
      <c r="TS331" s="145"/>
      <c r="TT331" s="145"/>
      <c r="TU331" s="145"/>
      <c r="TV331" s="145"/>
      <c r="TW331" s="145"/>
      <c r="TX331" s="145"/>
      <c r="TY331" s="145"/>
      <c r="TZ331" s="145"/>
      <c r="UA331" s="145"/>
      <c r="UB331" s="145"/>
      <c r="UC331" s="145"/>
      <c r="UD331" s="145"/>
      <c r="UE331" s="145"/>
      <c r="UF331" s="145"/>
      <c r="UG331" s="145"/>
      <c r="UH331" s="145"/>
      <c r="UI331" s="145"/>
      <c r="UJ331" s="145"/>
      <c r="UK331" s="145"/>
      <c r="UL331" s="145"/>
      <c r="UM331" s="145"/>
      <c r="UN331" s="145"/>
      <c r="UO331" s="145"/>
      <c r="UP331" s="145"/>
      <c r="UQ331" s="145"/>
      <c r="UR331" s="145"/>
      <c r="US331" s="145"/>
      <c r="UT331" s="145"/>
      <c r="UU331" s="145"/>
      <c r="UV331" s="145"/>
      <c r="UW331" s="145"/>
      <c r="UX331" s="145"/>
      <c r="UY331" s="145"/>
      <c r="UZ331" s="145"/>
      <c r="VA331" s="145"/>
      <c r="VB331" s="145"/>
      <c r="VC331" s="145"/>
      <c r="VD331" s="145"/>
      <c r="VE331" s="145"/>
      <c r="VF331" s="145"/>
      <c r="VG331" s="145"/>
      <c r="VH331" s="145"/>
      <c r="VI331" s="145"/>
      <c r="VJ331" s="145"/>
      <c r="VK331" s="145"/>
      <c r="VL331" s="145"/>
      <c r="VM331" s="145"/>
      <c r="VN331" s="145"/>
      <c r="VO331" s="145"/>
      <c r="VP331" s="145"/>
      <c r="VQ331" s="145"/>
      <c r="VR331" s="145"/>
      <c r="VS331" s="145"/>
      <c r="VT331" s="145"/>
      <c r="VU331" s="145"/>
      <c r="VV331" s="145"/>
      <c r="VW331" s="145"/>
      <c r="VX331" s="145"/>
      <c r="VY331" s="145"/>
      <c r="VZ331" s="145"/>
      <c r="WA331" s="145"/>
      <c r="WB331" s="145"/>
      <c r="WC331" s="145"/>
      <c r="WD331" s="145"/>
      <c r="WE331" s="145"/>
      <c r="WF331" s="145"/>
      <c r="WG331" s="145"/>
      <c r="WH331" s="145"/>
      <c r="WI331" s="145"/>
      <c r="WJ331" s="145"/>
      <c r="WK331" s="145"/>
      <c r="WL331" s="145"/>
      <c r="WM331" s="145"/>
      <c r="WN331" s="145"/>
      <c r="WO331" s="145"/>
      <c r="WP331" s="145"/>
      <c r="WQ331" s="145"/>
      <c r="WR331" s="145"/>
      <c r="WS331" s="145"/>
      <c r="WT331" s="145"/>
      <c r="WU331" s="145"/>
      <c r="WV331" s="145"/>
      <c r="WW331" s="145"/>
      <c r="WX331" s="145"/>
      <c r="WY331" s="145"/>
      <c r="WZ331" s="145"/>
      <c r="XA331" s="145"/>
      <c r="XB331" s="145"/>
      <c r="XC331" s="145"/>
      <c r="XD331" s="145"/>
      <c r="XE331" s="145"/>
      <c r="XF331" s="145"/>
      <c r="XG331" s="145"/>
      <c r="XH331" s="145"/>
      <c r="XI331" s="145"/>
      <c r="XJ331" s="145"/>
      <c r="XK331" s="145"/>
      <c r="XL331" s="145"/>
      <c r="XM331" s="145"/>
      <c r="XN331" s="145"/>
      <c r="XO331" s="145"/>
      <c r="XP331" s="145"/>
      <c r="XQ331" s="145"/>
      <c r="XR331" s="145"/>
      <c r="XS331" s="145"/>
      <c r="XT331" s="145"/>
      <c r="XU331" s="145"/>
      <c r="XV331" s="145"/>
      <c r="XW331" s="145"/>
      <c r="XX331" s="145"/>
      <c r="XY331" s="145"/>
      <c r="XZ331" s="145"/>
      <c r="YA331" s="145"/>
      <c r="YB331" s="145"/>
      <c r="YC331" s="145"/>
      <c r="YD331" s="145"/>
      <c r="YE331" s="145"/>
      <c r="YF331" s="145"/>
      <c r="YG331" s="145"/>
      <c r="YH331" s="145"/>
      <c r="YI331" s="145"/>
      <c r="YJ331" s="145"/>
      <c r="YK331" s="145"/>
      <c r="YL331" s="145"/>
      <c r="YM331" s="145"/>
      <c r="YN331" s="145"/>
      <c r="YO331" s="145"/>
      <c r="YP331" s="145"/>
      <c r="YQ331" s="145"/>
      <c r="YR331" s="145"/>
      <c r="YS331" s="145"/>
      <c r="YT331" s="145"/>
      <c r="YU331" s="145"/>
      <c r="YV331" s="145"/>
      <c r="YW331" s="145"/>
      <c r="YX331" s="145"/>
      <c r="YY331" s="145"/>
      <c r="YZ331" s="145"/>
      <c r="ZA331" s="145"/>
      <c r="ZB331" s="145"/>
      <c r="ZC331" s="145"/>
      <c r="ZD331" s="145"/>
      <c r="ZE331" s="145"/>
      <c r="ZF331" s="145"/>
      <c r="ZG331" s="145"/>
      <c r="ZH331" s="145"/>
      <c r="ZI331" s="145"/>
      <c r="ZJ331" s="145"/>
      <c r="ZK331" s="145"/>
      <c r="ZL331" s="145"/>
      <c r="ZM331" s="145"/>
      <c r="ZN331" s="145"/>
      <c r="ZO331" s="145"/>
      <c r="ZP331" s="145"/>
      <c r="ZQ331" s="145"/>
      <c r="ZR331" s="145"/>
      <c r="ZS331" s="145"/>
      <c r="ZT331" s="145"/>
      <c r="ZU331" s="145"/>
      <c r="ZV331" s="145"/>
      <c r="ZW331" s="145"/>
      <c r="ZX331" s="145"/>
      <c r="ZY331" s="145"/>
      <c r="ZZ331" s="145"/>
      <c r="AAA331" s="145"/>
      <c r="AAB331" s="145"/>
      <c r="AAC331" s="145"/>
      <c r="AAD331" s="145"/>
      <c r="AAE331" s="145"/>
      <c r="AAF331" s="145"/>
      <c r="AAG331" s="145"/>
      <c r="AAH331" s="145"/>
      <c r="AAI331" s="145"/>
      <c r="AAJ331" s="145"/>
      <c r="AAK331" s="145"/>
      <c r="AAL331" s="145"/>
      <c r="AAM331" s="145"/>
      <c r="AAN331" s="145"/>
      <c r="AAO331" s="145"/>
      <c r="AAP331" s="145"/>
      <c r="AAQ331" s="145"/>
      <c r="AAR331" s="145"/>
      <c r="AAS331" s="145"/>
      <c r="AAT331" s="145"/>
      <c r="AAU331" s="145"/>
      <c r="AAV331" s="145"/>
      <c r="AAW331" s="145"/>
      <c r="AAX331" s="145"/>
      <c r="AAY331" s="145"/>
      <c r="AAZ331" s="145"/>
      <c r="ABA331" s="145"/>
      <c r="ABB331" s="145"/>
      <c r="ABC331" s="145"/>
      <c r="ABD331" s="145"/>
      <c r="ABE331" s="145"/>
      <c r="ABF331" s="145"/>
      <c r="ABG331" s="145"/>
      <c r="ABH331" s="145"/>
      <c r="ABI331" s="145"/>
      <c r="ABJ331" s="145"/>
      <c r="ABK331" s="145"/>
      <c r="ABL331" s="145"/>
      <c r="ABM331" s="145"/>
      <c r="ABN331" s="145"/>
      <c r="ABO331" s="145"/>
      <c r="ABP331" s="145"/>
      <c r="ABQ331" s="145"/>
      <c r="ABR331" s="145"/>
      <c r="ABS331" s="145"/>
      <c r="ABT331" s="145"/>
      <c r="ABU331" s="145"/>
      <c r="ABV331" s="145"/>
      <c r="ABW331" s="145"/>
      <c r="ABX331" s="145"/>
      <c r="ABY331" s="145"/>
      <c r="ABZ331" s="145"/>
      <c r="ACA331" s="145"/>
      <c r="ACB331" s="145"/>
      <c r="ACC331" s="145"/>
      <c r="ACD331" s="145"/>
      <c r="ACE331" s="145"/>
      <c r="ACF331" s="145"/>
      <c r="ACG331" s="145"/>
      <c r="ACH331" s="145"/>
      <c r="ACI331" s="145"/>
      <c r="ACJ331" s="145"/>
      <c r="ACK331" s="145"/>
      <c r="ACL331" s="145"/>
      <c r="ACM331" s="145"/>
      <c r="ACN331" s="145"/>
      <c r="ACO331" s="145"/>
      <c r="ACP331" s="145"/>
      <c r="ACQ331" s="145"/>
      <c r="ACR331" s="145"/>
      <c r="ACS331" s="145"/>
      <c r="ACT331" s="145"/>
      <c r="ACU331" s="145"/>
      <c r="ACV331" s="145"/>
      <c r="ACW331" s="145"/>
      <c r="ACX331" s="145"/>
      <c r="ACY331" s="145"/>
      <c r="ACZ331" s="145"/>
      <c r="ADA331" s="145"/>
      <c r="ADB331" s="145"/>
      <c r="ADC331" s="145"/>
      <c r="ADD331" s="145"/>
      <c r="ADE331" s="145"/>
      <c r="ADF331" s="145"/>
      <c r="ADG331" s="145"/>
      <c r="ADH331" s="145"/>
      <c r="ADI331" s="145"/>
      <c r="ADJ331" s="145"/>
      <c r="ADK331" s="145"/>
      <c r="ADL331" s="145"/>
      <c r="ADM331" s="145"/>
      <c r="ADN331" s="145"/>
      <c r="ADO331" s="145"/>
      <c r="ADP331" s="145"/>
      <c r="ADQ331" s="145"/>
      <c r="ADR331" s="145"/>
      <c r="ADS331" s="145"/>
      <c r="ADT331" s="145"/>
      <c r="ADU331" s="145"/>
      <c r="ADV331" s="145"/>
      <c r="ADW331" s="145"/>
      <c r="ADX331" s="145"/>
      <c r="ADY331" s="145"/>
      <c r="ADZ331" s="145"/>
      <c r="AEA331" s="145"/>
      <c r="AEB331" s="145"/>
      <c r="AEC331" s="145"/>
      <c r="AED331" s="145"/>
      <c r="AEE331" s="145"/>
      <c r="AEF331" s="145"/>
      <c r="AEG331" s="145"/>
      <c r="AEH331" s="145"/>
      <c r="AEI331" s="145"/>
      <c r="AEJ331" s="145"/>
      <c r="AEK331" s="145"/>
      <c r="AEL331" s="145"/>
      <c r="AEM331" s="145"/>
      <c r="AEN331" s="145"/>
      <c r="AEO331" s="145"/>
      <c r="AEP331" s="145"/>
      <c r="AEQ331" s="145"/>
      <c r="AER331" s="145"/>
      <c r="AES331" s="145"/>
      <c r="AET331" s="145"/>
      <c r="AEU331" s="145"/>
      <c r="AEV331" s="145"/>
      <c r="AEW331" s="145"/>
      <c r="AEX331" s="145"/>
      <c r="AEY331" s="145"/>
      <c r="AEZ331" s="145"/>
      <c r="AFA331" s="145"/>
      <c r="AFB331" s="145"/>
      <c r="AFC331" s="145"/>
      <c r="AFD331" s="145"/>
      <c r="AFE331" s="145"/>
      <c r="AFF331" s="145"/>
      <c r="AFG331" s="145"/>
      <c r="AFH331" s="145"/>
      <c r="AFI331" s="145"/>
      <c r="AFJ331" s="145"/>
      <c r="AFK331" s="145"/>
      <c r="AFL331" s="145"/>
      <c r="AFM331" s="145"/>
      <c r="AFN331" s="145"/>
      <c r="AFO331" s="145"/>
      <c r="AFP331" s="145"/>
      <c r="AFQ331" s="145"/>
      <c r="AFR331" s="145"/>
      <c r="AFS331" s="145"/>
      <c r="AFT331" s="145"/>
      <c r="AFU331" s="145"/>
      <c r="AFV331" s="145"/>
      <c r="AFW331" s="145"/>
      <c r="AFX331" s="145"/>
      <c r="AFY331" s="145"/>
      <c r="AFZ331" s="145"/>
      <c r="AGA331" s="145"/>
      <c r="AGB331" s="145"/>
      <c r="AGC331" s="145"/>
      <c r="AGD331" s="145"/>
      <c r="AGE331" s="145"/>
      <c r="AGF331" s="145"/>
      <c r="AGG331" s="145"/>
      <c r="AGH331" s="145"/>
      <c r="AGI331" s="145"/>
      <c r="AGJ331" s="145"/>
      <c r="AGK331" s="145"/>
      <c r="AGL331" s="145"/>
      <c r="AGM331" s="145"/>
      <c r="AGN331" s="145"/>
      <c r="AGO331" s="145"/>
      <c r="AGP331" s="145"/>
      <c r="AGQ331" s="145"/>
      <c r="AGR331" s="145"/>
      <c r="AGS331" s="145"/>
      <c r="AGT331" s="145"/>
      <c r="AGU331" s="145"/>
      <c r="AGV331" s="145"/>
      <c r="AGW331" s="145"/>
      <c r="AGX331" s="145"/>
      <c r="AGY331" s="145"/>
      <c r="AGZ331" s="145"/>
      <c r="AHA331" s="145"/>
      <c r="AHB331" s="145"/>
      <c r="AHC331" s="145"/>
      <c r="AHD331" s="145"/>
      <c r="AHE331" s="145"/>
      <c r="AHF331" s="145"/>
      <c r="AHG331" s="145"/>
      <c r="AHH331" s="145"/>
      <c r="AHI331" s="145"/>
      <c r="AHJ331" s="145"/>
      <c r="AHK331" s="145"/>
      <c r="AHL331" s="145"/>
      <c r="AHM331" s="145"/>
      <c r="AHN331" s="145"/>
      <c r="AHO331" s="145"/>
      <c r="AHP331" s="145"/>
      <c r="AHQ331" s="145"/>
      <c r="AHR331" s="145"/>
      <c r="AHS331" s="145"/>
      <c r="AHT331" s="145"/>
      <c r="AHU331" s="145"/>
      <c r="AHV331" s="145"/>
      <c r="AHW331" s="145"/>
      <c r="AHX331" s="145"/>
      <c r="AHY331" s="145"/>
      <c r="AHZ331" s="145"/>
      <c r="AIA331" s="145"/>
      <c r="AIB331" s="145"/>
      <c r="AIC331" s="145"/>
      <c r="AID331" s="145"/>
      <c r="AIE331" s="145"/>
      <c r="AIF331" s="145"/>
      <c r="AIG331" s="145"/>
      <c r="AIH331" s="145"/>
      <c r="AII331" s="145"/>
      <c r="AIJ331" s="145"/>
      <c r="AIK331" s="145"/>
      <c r="AIL331" s="145"/>
      <c r="AIM331" s="145"/>
      <c r="AIN331" s="145"/>
      <c r="AIO331" s="145"/>
      <c r="AIP331" s="145"/>
      <c r="AIQ331" s="145"/>
      <c r="AIR331" s="145"/>
      <c r="AIS331" s="145"/>
      <c r="AIT331" s="145"/>
      <c r="AIU331" s="145"/>
      <c r="AIV331" s="145"/>
      <c r="AIW331" s="145"/>
      <c r="AIX331" s="145"/>
      <c r="AIY331" s="145"/>
      <c r="AIZ331" s="145"/>
      <c r="AJA331" s="145"/>
      <c r="AJB331" s="145"/>
      <c r="AJC331" s="145"/>
      <c r="AJD331" s="145"/>
      <c r="AJE331" s="145"/>
      <c r="AJF331" s="145"/>
      <c r="AJG331" s="145"/>
      <c r="AJH331" s="145"/>
      <c r="AJI331" s="145"/>
      <c r="AJJ331" s="145"/>
      <c r="AJK331" s="145"/>
      <c r="AJL331" s="145"/>
      <c r="AJM331" s="145"/>
      <c r="AJN331" s="145"/>
      <c r="AJO331" s="145"/>
      <c r="AJP331" s="145"/>
      <c r="AJQ331" s="145"/>
      <c r="AJR331" s="145"/>
      <c r="AJS331" s="145"/>
      <c r="AJT331" s="145"/>
      <c r="AJU331" s="145"/>
      <c r="AJV331" s="145"/>
      <c r="AJW331" s="145"/>
      <c r="AJX331" s="145"/>
      <c r="AJY331" s="145"/>
      <c r="AJZ331" s="145"/>
      <c r="AKA331" s="145"/>
      <c r="AKB331" s="145"/>
      <c r="AKC331" s="145"/>
      <c r="AKD331" s="145"/>
      <c r="AKE331" s="145"/>
      <c r="AKF331" s="145"/>
      <c r="AKG331" s="145"/>
      <c r="AKH331" s="145"/>
      <c r="AKI331" s="145"/>
      <c r="AKJ331" s="145"/>
      <c r="AKK331" s="145"/>
      <c r="AKL331" s="145"/>
      <c r="AKM331" s="145"/>
      <c r="AKN331" s="145"/>
      <c r="AKO331" s="145"/>
      <c r="AKP331" s="145"/>
      <c r="AKQ331" s="145"/>
      <c r="AKR331" s="145"/>
      <c r="AKS331" s="145"/>
      <c r="AKT331" s="145"/>
      <c r="AKU331" s="145"/>
      <c r="AKV331" s="145"/>
      <c r="AKW331" s="145"/>
      <c r="AKX331" s="145"/>
      <c r="AKY331" s="145"/>
      <c r="AKZ331" s="145"/>
      <c r="ALA331" s="145"/>
      <c r="ALB331" s="145"/>
      <c r="ALC331" s="145"/>
      <c r="ALD331" s="145"/>
      <c r="ALE331" s="145"/>
      <c r="ALF331" s="145"/>
      <c r="ALG331" s="145"/>
      <c r="ALH331" s="145"/>
      <c r="ALI331" s="145"/>
      <c r="ALJ331" s="145"/>
      <c r="ALK331" s="145"/>
      <c r="ALL331" s="145"/>
      <c r="ALM331" s="145"/>
      <c r="ALN331" s="145"/>
      <c r="ALO331" s="145"/>
      <c r="ALP331" s="145"/>
      <c r="ALQ331" s="145"/>
      <c r="ALR331" s="145"/>
      <c r="ALS331" s="145"/>
      <c r="ALT331" s="145"/>
    </row>
    <row r="332" spans="1:1008" s="114" customFormat="1" ht="80.25" customHeight="1" thickBot="1">
      <c r="A332" s="119" t="s">
        <v>107</v>
      </c>
      <c r="B332" s="260" t="s">
        <v>133</v>
      </c>
      <c r="C332" s="260"/>
      <c r="D332" s="260"/>
      <c r="E332" s="103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  <c r="BQ332" s="145"/>
      <c r="BR332" s="145"/>
      <c r="BS332" s="145"/>
      <c r="BT332" s="145"/>
      <c r="BU332" s="145"/>
      <c r="BV332" s="145"/>
      <c r="BW332" s="145"/>
      <c r="BX332" s="145"/>
      <c r="BY332" s="145"/>
      <c r="BZ332" s="145"/>
      <c r="CA332" s="145"/>
      <c r="CB332" s="145"/>
      <c r="CC332" s="145"/>
      <c r="CD332" s="145"/>
      <c r="CE332" s="145"/>
      <c r="CF332" s="145"/>
      <c r="CG332" s="145"/>
      <c r="CH332" s="145"/>
      <c r="CI332" s="145"/>
      <c r="CJ332" s="145"/>
      <c r="CK332" s="145"/>
      <c r="CL332" s="145"/>
      <c r="CM332" s="145"/>
      <c r="CN332" s="145"/>
      <c r="CO332" s="145"/>
      <c r="CP332" s="145"/>
      <c r="CQ332" s="145"/>
      <c r="CR332" s="145"/>
      <c r="CS332" s="145"/>
      <c r="CT332" s="145"/>
      <c r="CU332" s="145"/>
      <c r="CV332" s="145"/>
      <c r="CW332" s="145"/>
      <c r="CX332" s="145"/>
      <c r="CY332" s="145"/>
      <c r="CZ332" s="145"/>
      <c r="DA332" s="145"/>
      <c r="DB332" s="145"/>
      <c r="DC332" s="145"/>
      <c r="DD332" s="145"/>
      <c r="DE332" s="145"/>
      <c r="DF332" s="145"/>
      <c r="DG332" s="145"/>
      <c r="DH332" s="145"/>
      <c r="DI332" s="145"/>
      <c r="DJ332" s="145"/>
      <c r="DK332" s="145"/>
      <c r="DL332" s="145"/>
      <c r="DM332" s="145"/>
      <c r="DN332" s="145"/>
      <c r="DO332" s="145"/>
      <c r="DP332" s="145"/>
      <c r="DQ332" s="145"/>
      <c r="DR332" s="145"/>
      <c r="DS332" s="145"/>
      <c r="DT332" s="145"/>
      <c r="DU332" s="145"/>
      <c r="DV332" s="145"/>
      <c r="DW332" s="145"/>
      <c r="DX332" s="145"/>
      <c r="DY332" s="145"/>
      <c r="DZ332" s="145"/>
      <c r="EA332" s="145"/>
      <c r="EB332" s="145"/>
      <c r="EC332" s="145"/>
      <c r="ED332" s="145"/>
      <c r="EE332" s="145"/>
      <c r="EF332" s="145"/>
      <c r="EG332" s="145"/>
      <c r="EH332" s="145"/>
      <c r="EI332" s="145"/>
      <c r="EJ332" s="145"/>
      <c r="EK332" s="145"/>
      <c r="EL332" s="145"/>
      <c r="EM332" s="145"/>
      <c r="EN332" s="145"/>
      <c r="EO332" s="145"/>
      <c r="EP332" s="145"/>
      <c r="EQ332" s="145"/>
      <c r="ER332" s="145"/>
      <c r="ES332" s="145"/>
      <c r="ET332" s="145"/>
      <c r="EU332" s="145"/>
      <c r="EV332" s="145"/>
      <c r="EW332" s="145"/>
      <c r="EX332" s="145"/>
      <c r="EY332" s="145"/>
      <c r="EZ332" s="145"/>
      <c r="FA332" s="145"/>
      <c r="FB332" s="145"/>
      <c r="FC332" s="145"/>
      <c r="FD332" s="145"/>
      <c r="FE332" s="145"/>
      <c r="FF332" s="145"/>
      <c r="FG332" s="145"/>
      <c r="FH332" s="145"/>
      <c r="FI332" s="145"/>
      <c r="FJ332" s="145"/>
      <c r="FK332" s="145"/>
      <c r="FL332" s="145"/>
      <c r="FM332" s="145"/>
      <c r="FN332" s="145"/>
      <c r="FO332" s="145"/>
      <c r="FP332" s="145"/>
      <c r="FQ332" s="145"/>
      <c r="FR332" s="145"/>
      <c r="FS332" s="145"/>
      <c r="FT332" s="145"/>
      <c r="FU332" s="145"/>
      <c r="FV332" s="145"/>
      <c r="FW332" s="145"/>
      <c r="FX332" s="145"/>
      <c r="FY332" s="145"/>
      <c r="FZ332" s="145"/>
      <c r="GA332" s="145"/>
      <c r="GB332" s="145"/>
      <c r="GC332" s="145"/>
      <c r="GD332" s="145"/>
      <c r="GE332" s="145"/>
      <c r="GF332" s="145"/>
      <c r="GG332" s="145"/>
      <c r="GH332" s="145"/>
      <c r="GI332" s="145"/>
      <c r="GJ332" s="145"/>
      <c r="GK332" s="145"/>
      <c r="GL332" s="145"/>
      <c r="GM332" s="145"/>
      <c r="GN332" s="145"/>
      <c r="GO332" s="145"/>
      <c r="GP332" s="145"/>
      <c r="GQ332" s="145"/>
      <c r="GR332" s="145"/>
      <c r="GS332" s="145"/>
      <c r="GT332" s="145"/>
      <c r="GU332" s="145"/>
      <c r="GV332" s="145"/>
      <c r="GW332" s="145"/>
      <c r="GX332" s="145"/>
      <c r="GY332" s="145"/>
      <c r="GZ332" s="145"/>
      <c r="HA332" s="145"/>
      <c r="HB332" s="145"/>
      <c r="HC332" s="145"/>
      <c r="HD332" s="145"/>
      <c r="HE332" s="145"/>
      <c r="HF332" s="145"/>
      <c r="HG332" s="145"/>
      <c r="HH332" s="145"/>
      <c r="HI332" s="145"/>
      <c r="HJ332" s="145"/>
      <c r="HK332" s="145"/>
      <c r="HL332" s="145"/>
      <c r="HM332" s="145"/>
      <c r="HN332" s="145"/>
      <c r="HO332" s="145"/>
      <c r="HP332" s="145"/>
      <c r="HQ332" s="145"/>
      <c r="HR332" s="145"/>
      <c r="HS332" s="145"/>
      <c r="HT332" s="145"/>
      <c r="HU332" s="145"/>
      <c r="HV332" s="145"/>
      <c r="HW332" s="145"/>
      <c r="HX332" s="145"/>
      <c r="HY332" s="145"/>
      <c r="HZ332" s="145"/>
      <c r="IA332" s="145"/>
      <c r="IB332" s="145"/>
      <c r="IC332" s="145"/>
      <c r="ID332" s="145"/>
      <c r="IE332" s="145"/>
      <c r="IF332" s="145"/>
      <c r="IG332" s="145"/>
      <c r="IH332" s="145"/>
      <c r="II332" s="145"/>
      <c r="IJ332" s="145"/>
      <c r="IK332" s="145"/>
      <c r="IL332" s="145"/>
      <c r="IM332" s="145"/>
      <c r="IN332" s="145"/>
      <c r="IO332" s="145"/>
      <c r="IP332" s="145"/>
      <c r="IQ332" s="145"/>
      <c r="IR332" s="145"/>
      <c r="IS332" s="145"/>
      <c r="IT332" s="145"/>
      <c r="IU332" s="145"/>
      <c r="IV332" s="145"/>
      <c r="IW332" s="145"/>
      <c r="IX332" s="145"/>
      <c r="IY332" s="145"/>
      <c r="IZ332" s="145"/>
      <c r="JA332" s="145"/>
      <c r="JB332" s="145"/>
      <c r="JC332" s="145"/>
      <c r="JD332" s="145"/>
      <c r="JE332" s="145"/>
      <c r="JF332" s="145"/>
      <c r="JG332" s="145"/>
      <c r="JH332" s="145"/>
      <c r="JI332" s="145"/>
      <c r="JJ332" s="145"/>
      <c r="JK332" s="145"/>
      <c r="JL332" s="145"/>
      <c r="JM332" s="145"/>
      <c r="JN332" s="145"/>
      <c r="JO332" s="145"/>
      <c r="JP332" s="145"/>
      <c r="JQ332" s="145"/>
      <c r="JR332" s="145"/>
      <c r="JS332" s="145"/>
      <c r="JT332" s="145"/>
      <c r="JU332" s="145"/>
      <c r="JV332" s="145"/>
      <c r="JW332" s="145"/>
      <c r="JX332" s="145"/>
      <c r="JY332" s="145"/>
      <c r="JZ332" s="145"/>
      <c r="KA332" s="145"/>
      <c r="KB332" s="145"/>
      <c r="KC332" s="145"/>
      <c r="KD332" s="145"/>
      <c r="KE332" s="145"/>
      <c r="KF332" s="145"/>
      <c r="KG332" s="145"/>
      <c r="KH332" s="145"/>
      <c r="KI332" s="145"/>
      <c r="KJ332" s="145"/>
      <c r="KK332" s="145"/>
      <c r="KL332" s="145"/>
      <c r="KM332" s="145"/>
      <c r="KN332" s="145"/>
      <c r="KO332" s="145"/>
      <c r="KP332" s="145"/>
      <c r="KQ332" s="145"/>
      <c r="KR332" s="145"/>
      <c r="KS332" s="145"/>
      <c r="KT332" s="145"/>
      <c r="KU332" s="145"/>
      <c r="KV332" s="145"/>
      <c r="KW332" s="145"/>
      <c r="KX332" s="145"/>
      <c r="KY332" s="145"/>
      <c r="KZ332" s="145"/>
      <c r="LA332" s="145"/>
      <c r="LB332" s="145"/>
      <c r="LC332" s="145"/>
      <c r="LD332" s="145"/>
      <c r="LE332" s="145"/>
      <c r="LF332" s="145"/>
      <c r="LG332" s="145"/>
      <c r="LH332" s="145"/>
      <c r="LI332" s="145"/>
      <c r="LJ332" s="145"/>
      <c r="LK332" s="145"/>
      <c r="LL332" s="145"/>
      <c r="LM332" s="145"/>
      <c r="LN332" s="145"/>
      <c r="LO332" s="145"/>
      <c r="LP332" s="145"/>
      <c r="LQ332" s="145"/>
      <c r="LR332" s="145"/>
      <c r="LS332" s="145"/>
      <c r="LT332" s="145"/>
      <c r="LU332" s="145"/>
      <c r="LV332" s="145"/>
      <c r="LW332" s="145"/>
      <c r="LX332" s="145"/>
      <c r="LY332" s="145"/>
      <c r="LZ332" s="145"/>
      <c r="MA332" s="145"/>
      <c r="MB332" s="145"/>
      <c r="MC332" s="145"/>
      <c r="MD332" s="145"/>
      <c r="ME332" s="145"/>
      <c r="MF332" s="145"/>
      <c r="MG332" s="145"/>
      <c r="MH332" s="145"/>
      <c r="MI332" s="145"/>
      <c r="MJ332" s="145"/>
      <c r="MK332" s="145"/>
      <c r="ML332" s="145"/>
      <c r="MM332" s="145"/>
      <c r="MN332" s="145"/>
      <c r="MO332" s="145"/>
      <c r="MP332" s="145"/>
      <c r="MQ332" s="145"/>
      <c r="MR332" s="145"/>
      <c r="MS332" s="145"/>
      <c r="MT332" s="145"/>
      <c r="MU332" s="145"/>
      <c r="MV332" s="145"/>
      <c r="MW332" s="145"/>
      <c r="MX332" s="145"/>
      <c r="MY332" s="145"/>
      <c r="MZ332" s="145"/>
      <c r="NA332" s="145"/>
      <c r="NB332" s="145"/>
      <c r="NC332" s="145"/>
      <c r="ND332" s="145"/>
      <c r="NE332" s="145"/>
      <c r="NF332" s="145"/>
      <c r="NG332" s="145"/>
      <c r="NH332" s="145"/>
      <c r="NI332" s="145"/>
      <c r="NJ332" s="145"/>
      <c r="NK332" s="145"/>
      <c r="NL332" s="145"/>
      <c r="NM332" s="145"/>
      <c r="NN332" s="145"/>
      <c r="NO332" s="145"/>
      <c r="NP332" s="145"/>
      <c r="NQ332" s="145"/>
      <c r="NR332" s="145"/>
      <c r="NS332" s="145"/>
      <c r="NT332" s="145"/>
      <c r="NU332" s="145"/>
      <c r="NV332" s="145"/>
      <c r="NW332" s="145"/>
      <c r="NX332" s="145"/>
      <c r="NY332" s="145"/>
      <c r="NZ332" s="145"/>
      <c r="OA332" s="145"/>
      <c r="OB332" s="145"/>
      <c r="OC332" s="145"/>
      <c r="OD332" s="145"/>
      <c r="OE332" s="145"/>
      <c r="OF332" s="145"/>
      <c r="OG332" s="145"/>
      <c r="OH332" s="145"/>
      <c r="OI332" s="145"/>
      <c r="OJ332" s="145"/>
      <c r="OK332" s="145"/>
      <c r="OL332" s="145"/>
      <c r="OM332" s="145"/>
      <c r="ON332" s="145"/>
      <c r="OO332" s="145"/>
      <c r="OP332" s="145"/>
      <c r="OQ332" s="145"/>
      <c r="OR332" s="145"/>
      <c r="OS332" s="145"/>
      <c r="OT332" s="145"/>
      <c r="OU332" s="145"/>
      <c r="OV332" s="145"/>
      <c r="OW332" s="145"/>
      <c r="OX332" s="145"/>
      <c r="OY332" s="145"/>
      <c r="OZ332" s="145"/>
      <c r="PA332" s="145"/>
      <c r="PB332" s="145"/>
      <c r="PC332" s="145"/>
      <c r="PD332" s="145"/>
      <c r="PE332" s="145"/>
      <c r="PF332" s="145"/>
      <c r="PG332" s="145"/>
      <c r="PH332" s="145"/>
      <c r="PI332" s="145"/>
      <c r="PJ332" s="145"/>
      <c r="PK332" s="145"/>
      <c r="PL332" s="145"/>
      <c r="PM332" s="145"/>
      <c r="PN332" s="145"/>
      <c r="PO332" s="145"/>
      <c r="PP332" s="145"/>
      <c r="PQ332" s="145"/>
      <c r="PR332" s="145"/>
      <c r="PS332" s="145"/>
      <c r="PT332" s="145"/>
      <c r="PU332" s="145"/>
      <c r="PV332" s="145"/>
      <c r="PW332" s="145"/>
      <c r="PX332" s="145"/>
      <c r="PY332" s="145"/>
      <c r="PZ332" s="145"/>
      <c r="QA332" s="145"/>
      <c r="QB332" s="145"/>
      <c r="QC332" s="145"/>
      <c r="QD332" s="145"/>
      <c r="QE332" s="145"/>
      <c r="QF332" s="145"/>
      <c r="QG332" s="145"/>
      <c r="QH332" s="145"/>
      <c r="QI332" s="145"/>
      <c r="QJ332" s="145"/>
      <c r="QK332" s="145"/>
      <c r="QL332" s="145"/>
      <c r="QM332" s="145"/>
      <c r="QN332" s="145"/>
      <c r="QO332" s="145"/>
      <c r="QP332" s="145"/>
      <c r="QQ332" s="145"/>
      <c r="QR332" s="145"/>
      <c r="QS332" s="145"/>
      <c r="QT332" s="145"/>
      <c r="QU332" s="145"/>
      <c r="QV332" s="145"/>
      <c r="QW332" s="145"/>
      <c r="QX332" s="145"/>
      <c r="QY332" s="145"/>
      <c r="QZ332" s="145"/>
      <c r="RA332" s="145"/>
      <c r="RB332" s="145"/>
      <c r="RC332" s="145"/>
      <c r="RD332" s="145"/>
      <c r="RE332" s="145"/>
      <c r="RF332" s="145"/>
      <c r="RG332" s="145"/>
      <c r="RH332" s="145"/>
      <c r="RI332" s="145"/>
      <c r="RJ332" s="145"/>
      <c r="RK332" s="145"/>
      <c r="RL332" s="145"/>
      <c r="RM332" s="145"/>
      <c r="RN332" s="145"/>
      <c r="RO332" s="145"/>
      <c r="RP332" s="145"/>
      <c r="RQ332" s="145"/>
      <c r="RR332" s="145"/>
      <c r="RS332" s="145"/>
      <c r="RT332" s="145"/>
      <c r="RU332" s="145"/>
      <c r="RV332" s="145"/>
      <c r="RW332" s="145"/>
      <c r="RX332" s="145"/>
      <c r="RY332" s="145"/>
      <c r="RZ332" s="145"/>
      <c r="SA332" s="145"/>
      <c r="SB332" s="145"/>
      <c r="SC332" s="145"/>
      <c r="SD332" s="145"/>
      <c r="SE332" s="145"/>
      <c r="SF332" s="145"/>
      <c r="SG332" s="145"/>
      <c r="SH332" s="145"/>
      <c r="SI332" s="145"/>
      <c r="SJ332" s="145"/>
      <c r="SK332" s="145"/>
      <c r="SL332" s="145"/>
      <c r="SM332" s="145"/>
      <c r="SN332" s="145"/>
      <c r="SO332" s="145"/>
      <c r="SP332" s="145"/>
      <c r="SQ332" s="145"/>
      <c r="SR332" s="145"/>
      <c r="SS332" s="145"/>
      <c r="ST332" s="145"/>
      <c r="SU332" s="145"/>
      <c r="SV332" s="145"/>
      <c r="SW332" s="145"/>
      <c r="SX332" s="145"/>
      <c r="SY332" s="145"/>
      <c r="SZ332" s="145"/>
      <c r="TA332" s="145"/>
      <c r="TB332" s="145"/>
      <c r="TC332" s="145"/>
      <c r="TD332" s="145"/>
      <c r="TE332" s="145"/>
      <c r="TF332" s="145"/>
      <c r="TG332" s="145"/>
      <c r="TH332" s="145"/>
      <c r="TI332" s="145"/>
      <c r="TJ332" s="145"/>
      <c r="TK332" s="145"/>
      <c r="TL332" s="145"/>
      <c r="TM332" s="145"/>
      <c r="TN332" s="145"/>
      <c r="TO332" s="145"/>
      <c r="TP332" s="145"/>
      <c r="TQ332" s="145"/>
      <c r="TR332" s="145"/>
      <c r="TS332" s="145"/>
      <c r="TT332" s="145"/>
      <c r="TU332" s="145"/>
      <c r="TV332" s="145"/>
      <c r="TW332" s="145"/>
      <c r="TX332" s="145"/>
      <c r="TY332" s="145"/>
      <c r="TZ332" s="145"/>
      <c r="UA332" s="145"/>
      <c r="UB332" s="145"/>
      <c r="UC332" s="145"/>
      <c r="UD332" s="145"/>
      <c r="UE332" s="145"/>
      <c r="UF332" s="145"/>
      <c r="UG332" s="145"/>
      <c r="UH332" s="145"/>
      <c r="UI332" s="145"/>
      <c r="UJ332" s="145"/>
      <c r="UK332" s="145"/>
      <c r="UL332" s="145"/>
      <c r="UM332" s="145"/>
      <c r="UN332" s="145"/>
      <c r="UO332" s="145"/>
      <c r="UP332" s="145"/>
      <c r="UQ332" s="145"/>
      <c r="UR332" s="145"/>
      <c r="US332" s="145"/>
      <c r="UT332" s="145"/>
      <c r="UU332" s="145"/>
      <c r="UV332" s="145"/>
      <c r="UW332" s="145"/>
      <c r="UX332" s="145"/>
      <c r="UY332" s="145"/>
      <c r="UZ332" s="145"/>
      <c r="VA332" s="145"/>
      <c r="VB332" s="145"/>
      <c r="VC332" s="145"/>
      <c r="VD332" s="145"/>
      <c r="VE332" s="145"/>
      <c r="VF332" s="145"/>
      <c r="VG332" s="145"/>
      <c r="VH332" s="145"/>
      <c r="VI332" s="145"/>
      <c r="VJ332" s="145"/>
      <c r="VK332" s="145"/>
      <c r="VL332" s="145"/>
      <c r="VM332" s="145"/>
      <c r="VN332" s="145"/>
      <c r="VO332" s="145"/>
      <c r="VP332" s="145"/>
      <c r="VQ332" s="145"/>
      <c r="VR332" s="145"/>
      <c r="VS332" s="145"/>
      <c r="VT332" s="145"/>
      <c r="VU332" s="145"/>
      <c r="VV332" s="145"/>
      <c r="VW332" s="145"/>
      <c r="VX332" s="145"/>
      <c r="VY332" s="145"/>
      <c r="VZ332" s="145"/>
      <c r="WA332" s="145"/>
      <c r="WB332" s="145"/>
      <c r="WC332" s="145"/>
      <c r="WD332" s="145"/>
      <c r="WE332" s="145"/>
      <c r="WF332" s="145"/>
      <c r="WG332" s="145"/>
      <c r="WH332" s="145"/>
      <c r="WI332" s="145"/>
      <c r="WJ332" s="145"/>
      <c r="WK332" s="145"/>
      <c r="WL332" s="145"/>
      <c r="WM332" s="145"/>
      <c r="WN332" s="145"/>
      <c r="WO332" s="145"/>
      <c r="WP332" s="145"/>
      <c r="WQ332" s="145"/>
      <c r="WR332" s="145"/>
      <c r="WS332" s="145"/>
      <c r="WT332" s="145"/>
      <c r="WU332" s="145"/>
      <c r="WV332" s="145"/>
      <c r="WW332" s="145"/>
      <c r="WX332" s="145"/>
      <c r="WY332" s="145"/>
      <c r="WZ332" s="145"/>
      <c r="XA332" s="145"/>
      <c r="XB332" s="145"/>
      <c r="XC332" s="145"/>
      <c r="XD332" s="145"/>
      <c r="XE332" s="145"/>
      <c r="XF332" s="145"/>
      <c r="XG332" s="145"/>
      <c r="XH332" s="145"/>
      <c r="XI332" s="145"/>
      <c r="XJ332" s="145"/>
      <c r="XK332" s="145"/>
      <c r="XL332" s="145"/>
      <c r="XM332" s="145"/>
      <c r="XN332" s="145"/>
      <c r="XO332" s="145"/>
      <c r="XP332" s="145"/>
      <c r="XQ332" s="145"/>
      <c r="XR332" s="145"/>
      <c r="XS332" s="145"/>
      <c r="XT332" s="145"/>
      <c r="XU332" s="145"/>
      <c r="XV332" s="145"/>
      <c r="XW332" s="145"/>
      <c r="XX332" s="145"/>
      <c r="XY332" s="145"/>
      <c r="XZ332" s="145"/>
      <c r="YA332" s="145"/>
      <c r="YB332" s="145"/>
      <c r="YC332" s="145"/>
      <c r="YD332" s="145"/>
      <c r="YE332" s="145"/>
      <c r="YF332" s="145"/>
      <c r="YG332" s="145"/>
      <c r="YH332" s="145"/>
      <c r="YI332" s="145"/>
      <c r="YJ332" s="145"/>
      <c r="YK332" s="145"/>
      <c r="YL332" s="145"/>
      <c r="YM332" s="145"/>
      <c r="YN332" s="145"/>
      <c r="YO332" s="145"/>
      <c r="YP332" s="145"/>
      <c r="YQ332" s="145"/>
      <c r="YR332" s="145"/>
      <c r="YS332" s="145"/>
      <c r="YT332" s="145"/>
      <c r="YU332" s="145"/>
      <c r="YV332" s="145"/>
      <c r="YW332" s="145"/>
      <c r="YX332" s="145"/>
      <c r="YY332" s="145"/>
      <c r="YZ332" s="145"/>
      <c r="ZA332" s="145"/>
      <c r="ZB332" s="145"/>
      <c r="ZC332" s="145"/>
      <c r="ZD332" s="145"/>
      <c r="ZE332" s="145"/>
      <c r="ZF332" s="145"/>
      <c r="ZG332" s="145"/>
      <c r="ZH332" s="145"/>
      <c r="ZI332" s="145"/>
      <c r="ZJ332" s="145"/>
      <c r="ZK332" s="145"/>
      <c r="ZL332" s="145"/>
      <c r="ZM332" s="145"/>
      <c r="ZN332" s="145"/>
      <c r="ZO332" s="145"/>
      <c r="ZP332" s="145"/>
      <c r="ZQ332" s="145"/>
      <c r="ZR332" s="145"/>
      <c r="ZS332" s="145"/>
      <c r="ZT332" s="145"/>
      <c r="ZU332" s="145"/>
      <c r="ZV332" s="145"/>
      <c r="ZW332" s="145"/>
      <c r="ZX332" s="145"/>
      <c r="ZY332" s="145"/>
      <c r="ZZ332" s="145"/>
      <c r="AAA332" s="145"/>
      <c r="AAB332" s="145"/>
      <c r="AAC332" s="145"/>
      <c r="AAD332" s="145"/>
      <c r="AAE332" s="145"/>
      <c r="AAF332" s="145"/>
      <c r="AAG332" s="145"/>
      <c r="AAH332" s="145"/>
      <c r="AAI332" s="145"/>
      <c r="AAJ332" s="145"/>
      <c r="AAK332" s="145"/>
      <c r="AAL332" s="145"/>
      <c r="AAM332" s="145"/>
      <c r="AAN332" s="145"/>
      <c r="AAO332" s="145"/>
      <c r="AAP332" s="145"/>
      <c r="AAQ332" s="145"/>
      <c r="AAR332" s="145"/>
      <c r="AAS332" s="145"/>
      <c r="AAT332" s="145"/>
      <c r="AAU332" s="145"/>
      <c r="AAV332" s="145"/>
      <c r="AAW332" s="145"/>
      <c r="AAX332" s="145"/>
      <c r="AAY332" s="145"/>
      <c r="AAZ332" s="145"/>
      <c r="ABA332" s="145"/>
      <c r="ABB332" s="145"/>
      <c r="ABC332" s="145"/>
      <c r="ABD332" s="145"/>
      <c r="ABE332" s="145"/>
      <c r="ABF332" s="145"/>
      <c r="ABG332" s="145"/>
      <c r="ABH332" s="145"/>
      <c r="ABI332" s="145"/>
      <c r="ABJ332" s="145"/>
      <c r="ABK332" s="145"/>
      <c r="ABL332" s="145"/>
      <c r="ABM332" s="145"/>
      <c r="ABN332" s="145"/>
      <c r="ABO332" s="145"/>
      <c r="ABP332" s="145"/>
      <c r="ABQ332" s="145"/>
      <c r="ABR332" s="145"/>
      <c r="ABS332" s="145"/>
      <c r="ABT332" s="145"/>
      <c r="ABU332" s="145"/>
      <c r="ABV332" s="145"/>
      <c r="ABW332" s="145"/>
      <c r="ABX332" s="145"/>
      <c r="ABY332" s="145"/>
      <c r="ABZ332" s="145"/>
      <c r="ACA332" s="145"/>
      <c r="ACB332" s="145"/>
      <c r="ACC332" s="145"/>
      <c r="ACD332" s="145"/>
      <c r="ACE332" s="145"/>
      <c r="ACF332" s="145"/>
      <c r="ACG332" s="145"/>
      <c r="ACH332" s="145"/>
      <c r="ACI332" s="145"/>
      <c r="ACJ332" s="145"/>
      <c r="ACK332" s="145"/>
      <c r="ACL332" s="145"/>
      <c r="ACM332" s="145"/>
      <c r="ACN332" s="145"/>
      <c r="ACO332" s="145"/>
      <c r="ACP332" s="145"/>
      <c r="ACQ332" s="145"/>
      <c r="ACR332" s="145"/>
      <c r="ACS332" s="145"/>
      <c r="ACT332" s="145"/>
      <c r="ACU332" s="145"/>
      <c r="ACV332" s="145"/>
      <c r="ACW332" s="145"/>
      <c r="ACX332" s="145"/>
      <c r="ACY332" s="145"/>
      <c r="ACZ332" s="145"/>
      <c r="ADA332" s="145"/>
      <c r="ADB332" s="145"/>
      <c r="ADC332" s="145"/>
      <c r="ADD332" s="145"/>
      <c r="ADE332" s="145"/>
      <c r="ADF332" s="145"/>
      <c r="ADG332" s="145"/>
      <c r="ADH332" s="145"/>
      <c r="ADI332" s="145"/>
      <c r="ADJ332" s="145"/>
      <c r="ADK332" s="145"/>
      <c r="ADL332" s="145"/>
      <c r="ADM332" s="145"/>
      <c r="ADN332" s="145"/>
      <c r="ADO332" s="145"/>
      <c r="ADP332" s="145"/>
      <c r="ADQ332" s="145"/>
      <c r="ADR332" s="145"/>
      <c r="ADS332" s="145"/>
      <c r="ADT332" s="145"/>
      <c r="ADU332" s="145"/>
      <c r="ADV332" s="145"/>
      <c r="ADW332" s="145"/>
      <c r="ADX332" s="145"/>
      <c r="ADY332" s="145"/>
      <c r="ADZ332" s="145"/>
      <c r="AEA332" s="145"/>
      <c r="AEB332" s="145"/>
      <c r="AEC332" s="145"/>
      <c r="AED332" s="145"/>
      <c r="AEE332" s="145"/>
      <c r="AEF332" s="145"/>
      <c r="AEG332" s="145"/>
      <c r="AEH332" s="145"/>
      <c r="AEI332" s="145"/>
      <c r="AEJ332" s="145"/>
      <c r="AEK332" s="145"/>
      <c r="AEL332" s="145"/>
      <c r="AEM332" s="145"/>
      <c r="AEN332" s="145"/>
      <c r="AEO332" s="145"/>
      <c r="AEP332" s="145"/>
      <c r="AEQ332" s="145"/>
      <c r="AER332" s="145"/>
      <c r="AES332" s="145"/>
      <c r="AET332" s="145"/>
      <c r="AEU332" s="145"/>
      <c r="AEV332" s="145"/>
      <c r="AEW332" s="145"/>
      <c r="AEX332" s="145"/>
      <c r="AEY332" s="145"/>
      <c r="AEZ332" s="145"/>
      <c r="AFA332" s="145"/>
      <c r="AFB332" s="145"/>
      <c r="AFC332" s="145"/>
      <c r="AFD332" s="145"/>
      <c r="AFE332" s="145"/>
      <c r="AFF332" s="145"/>
      <c r="AFG332" s="145"/>
      <c r="AFH332" s="145"/>
      <c r="AFI332" s="145"/>
      <c r="AFJ332" s="145"/>
      <c r="AFK332" s="145"/>
      <c r="AFL332" s="145"/>
      <c r="AFM332" s="145"/>
      <c r="AFN332" s="145"/>
      <c r="AFO332" s="145"/>
      <c r="AFP332" s="145"/>
      <c r="AFQ332" s="145"/>
      <c r="AFR332" s="145"/>
      <c r="AFS332" s="145"/>
      <c r="AFT332" s="145"/>
      <c r="AFU332" s="145"/>
      <c r="AFV332" s="145"/>
      <c r="AFW332" s="145"/>
      <c r="AFX332" s="145"/>
      <c r="AFY332" s="145"/>
      <c r="AFZ332" s="145"/>
      <c r="AGA332" s="145"/>
      <c r="AGB332" s="145"/>
      <c r="AGC332" s="145"/>
      <c r="AGD332" s="145"/>
      <c r="AGE332" s="145"/>
      <c r="AGF332" s="145"/>
      <c r="AGG332" s="145"/>
      <c r="AGH332" s="145"/>
      <c r="AGI332" s="145"/>
      <c r="AGJ332" s="145"/>
      <c r="AGK332" s="145"/>
      <c r="AGL332" s="145"/>
      <c r="AGM332" s="145"/>
      <c r="AGN332" s="145"/>
      <c r="AGO332" s="145"/>
      <c r="AGP332" s="145"/>
      <c r="AGQ332" s="145"/>
      <c r="AGR332" s="145"/>
      <c r="AGS332" s="145"/>
      <c r="AGT332" s="145"/>
      <c r="AGU332" s="145"/>
      <c r="AGV332" s="145"/>
      <c r="AGW332" s="145"/>
      <c r="AGX332" s="145"/>
      <c r="AGY332" s="145"/>
      <c r="AGZ332" s="145"/>
      <c r="AHA332" s="145"/>
      <c r="AHB332" s="145"/>
      <c r="AHC332" s="145"/>
      <c r="AHD332" s="145"/>
      <c r="AHE332" s="145"/>
      <c r="AHF332" s="145"/>
      <c r="AHG332" s="145"/>
      <c r="AHH332" s="145"/>
      <c r="AHI332" s="145"/>
      <c r="AHJ332" s="145"/>
      <c r="AHK332" s="145"/>
      <c r="AHL332" s="145"/>
      <c r="AHM332" s="145"/>
      <c r="AHN332" s="145"/>
      <c r="AHO332" s="145"/>
      <c r="AHP332" s="145"/>
      <c r="AHQ332" s="145"/>
      <c r="AHR332" s="145"/>
      <c r="AHS332" s="145"/>
      <c r="AHT332" s="145"/>
      <c r="AHU332" s="145"/>
      <c r="AHV332" s="145"/>
      <c r="AHW332" s="145"/>
      <c r="AHX332" s="145"/>
      <c r="AHY332" s="145"/>
      <c r="AHZ332" s="145"/>
      <c r="AIA332" s="145"/>
      <c r="AIB332" s="145"/>
      <c r="AIC332" s="145"/>
      <c r="AID332" s="145"/>
      <c r="AIE332" s="145"/>
      <c r="AIF332" s="145"/>
      <c r="AIG332" s="145"/>
      <c r="AIH332" s="145"/>
      <c r="AII332" s="145"/>
      <c r="AIJ332" s="145"/>
      <c r="AIK332" s="145"/>
      <c r="AIL332" s="145"/>
      <c r="AIM332" s="145"/>
      <c r="AIN332" s="145"/>
      <c r="AIO332" s="145"/>
      <c r="AIP332" s="145"/>
      <c r="AIQ332" s="145"/>
      <c r="AIR332" s="145"/>
      <c r="AIS332" s="145"/>
      <c r="AIT332" s="145"/>
      <c r="AIU332" s="145"/>
      <c r="AIV332" s="145"/>
      <c r="AIW332" s="145"/>
      <c r="AIX332" s="145"/>
      <c r="AIY332" s="145"/>
      <c r="AIZ332" s="145"/>
      <c r="AJA332" s="145"/>
      <c r="AJB332" s="145"/>
      <c r="AJC332" s="145"/>
      <c r="AJD332" s="145"/>
      <c r="AJE332" s="145"/>
      <c r="AJF332" s="145"/>
      <c r="AJG332" s="145"/>
      <c r="AJH332" s="145"/>
      <c r="AJI332" s="145"/>
      <c r="AJJ332" s="145"/>
      <c r="AJK332" s="145"/>
      <c r="AJL332" s="145"/>
      <c r="AJM332" s="145"/>
      <c r="AJN332" s="145"/>
      <c r="AJO332" s="145"/>
      <c r="AJP332" s="145"/>
      <c r="AJQ332" s="145"/>
      <c r="AJR332" s="145"/>
      <c r="AJS332" s="145"/>
      <c r="AJT332" s="145"/>
      <c r="AJU332" s="145"/>
      <c r="AJV332" s="145"/>
      <c r="AJW332" s="145"/>
      <c r="AJX332" s="145"/>
      <c r="AJY332" s="145"/>
      <c r="AJZ332" s="145"/>
      <c r="AKA332" s="145"/>
      <c r="AKB332" s="145"/>
      <c r="AKC332" s="145"/>
      <c r="AKD332" s="145"/>
      <c r="AKE332" s="145"/>
      <c r="AKF332" s="145"/>
      <c r="AKG332" s="145"/>
      <c r="AKH332" s="145"/>
      <c r="AKI332" s="145"/>
      <c r="AKJ332" s="145"/>
      <c r="AKK332" s="145"/>
      <c r="AKL332" s="145"/>
      <c r="AKM332" s="145"/>
      <c r="AKN332" s="145"/>
      <c r="AKO332" s="145"/>
      <c r="AKP332" s="145"/>
      <c r="AKQ332" s="145"/>
      <c r="AKR332" s="145"/>
      <c r="AKS332" s="145"/>
      <c r="AKT332" s="145"/>
      <c r="AKU332" s="145"/>
      <c r="AKV332" s="145"/>
      <c r="AKW332" s="145"/>
      <c r="AKX332" s="145"/>
      <c r="AKY332" s="145"/>
      <c r="AKZ332" s="145"/>
      <c r="ALA332" s="145"/>
      <c r="ALB332" s="145"/>
      <c r="ALC332" s="145"/>
      <c r="ALD332" s="145"/>
      <c r="ALE332" s="145"/>
      <c r="ALF332" s="145"/>
      <c r="ALG332" s="145"/>
      <c r="ALH332" s="145"/>
      <c r="ALI332" s="145"/>
      <c r="ALJ332" s="145"/>
      <c r="ALK332" s="145"/>
      <c r="ALL332" s="145"/>
      <c r="ALM332" s="145"/>
      <c r="ALN332" s="145"/>
      <c r="ALO332" s="145"/>
      <c r="ALP332" s="145"/>
      <c r="ALQ332" s="145"/>
      <c r="ALR332" s="145"/>
      <c r="ALS332" s="145"/>
      <c r="ALT332" s="145"/>
    </row>
    <row r="333" spans="1:1008" s="114" customFormat="1" ht="33.75" customHeight="1">
      <c r="A333" s="472" t="s">
        <v>498</v>
      </c>
      <c r="B333" s="473"/>
      <c r="C333" s="146" t="s">
        <v>455</v>
      </c>
      <c r="D333" s="84" t="s">
        <v>155</v>
      </c>
      <c r="E333" s="103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  <c r="BQ333" s="145"/>
      <c r="BR333" s="145"/>
      <c r="BS333" s="145"/>
      <c r="BT333" s="145"/>
      <c r="BU333" s="145"/>
      <c r="BV333" s="145"/>
      <c r="BW333" s="145"/>
      <c r="BX333" s="145"/>
      <c r="BY333" s="145"/>
      <c r="BZ333" s="145"/>
      <c r="CA333" s="145"/>
      <c r="CB333" s="145"/>
      <c r="CC333" s="145"/>
      <c r="CD333" s="145"/>
      <c r="CE333" s="145"/>
      <c r="CF333" s="145"/>
      <c r="CG333" s="145"/>
      <c r="CH333" s="145"/>
      <c r="CI333" s="145"/>
      <c r="CJ333" s="145"/>
      <c r="CK333" s="145"/>
      <c r="CL333" s="145"/>
      <c r="CM333" s="145"/>
      <c r="CN333" s="145"/>
      <c r="CO333" s="145"/>
      <c r="CP333" s="145"/>
      <c r="CQ333" s="145"/>
      <c r="CR333" s="145"/>
      <c r="CS333" s="145"/>
      <c r="CT333" s="145"/>
      <c r="CU333" s="145"/>
      <c r="CV333" s="145"/>
      <c r="CW333" s="145"/>
      <c r="CX333" s="145"/>
      <c r="CY333" s="145"/>
      <c r="CZ333" s="145"/>
      <c r="DA333" s="145"/>
      <c r="DB333" s="145"/>
      <c r="DC333" s="145"/>
      <c r="DD333" s="145"/>
      <c r="DE333" s="145"/>
      <c r="DF333" s="145"/>
      <c r="DG333" s="145"/>
      <c r="DH333" s="145"/>
      <c r="DI333" s="145"/>
      <c r="DJ333" s="145"/>
      <c r="DK333" s="145"/>
      <c r="DL333" s="145"/>
      <c r="DM333" s="145"/>
      <c r="DN333" s="145"/>
      <c r="DO333" s="145"/>
      <c r="DP333" s="145"/>
      <c r="DQ333" s="145"/>
      <c r="DR333" s="145"/>
      <c r="DS333" s="145"/>
      <c r="DT333" s="145"/>
      <c r="DU333" s="145"/>
      <c r="DV333" s="145"/>
      <c r="DW333" s="145"/>
      <c r="DX333" s="145"/>
      <c r="DY333" s="145"/>
      <c r="DZ333" s="145"/>
      <c r="EA333" s="145"/>
      <c r="EB333" s="145"/>
      <c r="EC333" s="145"/>
      <c r="ED333" s="145"/>
      <c r="EE333" s="145"/>
      <c r="EF333" s="145"/>
      <c r="EG333" s="145"/>
      <c r="EH333" s="145"/>
      <c r="EI333" s="145"/>
      <c r="EJ333" s="145"/>
      <c r="EK333" s="145"/>
      <c r="EL333" s="145"/>
      <c r="EM333" s="145"/>
      <c r="EN333" s="145"/>
      <c r="EO333" s="145"/>
      <c r="EP333" s="145"/>
      <c r="EQ333" s="145"/>
      <c r="ER333" s="145"/>
      <c r="ES333" s="145"/>
      <c r="ET333" s="145"/>
      <c r="EU333" s="145"/>
      <c r="EV333" s="145"/>
      <c r="EW333" s="145"/>
      <c r="EX333" s="145"/>
      <c r="EY333" s="145"/>
      <c r="EZ333" s="145"/>
      <c r="FA333" s="145"/>
      <c r="FB333" s="145"/>
      <c r="FC333" s="145"/>
      <c r="FD333" s="145"/>
      <c r="FE333" s="145"/>
      <c r="FF333" s="145"/>
      <c r="FG333" s="145"/>
      <c r="FH333" s="145"/>
      <c r="FI333" s="145"/>
      <c r="FJ333" s="145"/>
      <c r="FK333" s="145"/>
      <c r="FL333" s="145"/>
      <c r="FM333" s="145"/>
      <c r="FN333" s="145"/>
      <c r="FO333" s="145"/>
      <c r="FP333" s="145"/>
      <c r="FQ333" s="145"/>
      <c r="FR333" s="145"/>
      <c r="FS333" s="145"/>
      <c r="FT333" s="145"/>
      <c r="FU333" s="145"/>
      <c r="FV333" s="145"/>
      <c r="FW333" s="145"/>
      <c r="FX333" s="145"/>
      <c r="FY333" s="145"/>
      <c r="FZ333" s="145"/>
      <c r="GA333" s="145"/>
      <c r="GB333" s="145"/>
      <c r="GC333" s="145"/>
      <c r="GD333" s="145"/>
      <c r="GE333" s="145"/>
      <c r="GF333" s="145"/>
      <c r="GG333" s="145"/>
      <c r="GH333" s="145"/>
      <c r="GI333" s="145"/>
      <c r="GJ333" s="145"/>
      <c r="GK333" s="145"/>
      <c r="GL333" s="145"/>
      <c r="GM333" s="145"/>
      <c r="GN333" s="145"/>
      <c r="GO333" s="145"/>
      <c r="GP333" s="145"/>
      <c r="GQ333" s="145"/>
      <c r="GR333" s="145"/>
      <c r="GS333" s="145"/>
      <c r="GT333" s="145"/>
      <c r="GU333" s="145"/>
      <c r="GV333" s="145"/>
      <c r="GW333" s="145"/>
      <c r="GX333" s="145"/>
      <c r="GY333" s="145"/>
      <c r="GZ333" s="145"/>
      <c r="HA333" s="145"/>
      <c r="HB333" s="145"/>
      <c r="HC333" s="145"/>
      <c r="HD333" s="145"/>
      <c r="HE333" s="145"/>
      <c r="HF333" s="145"/>
      <c r="HG333" s="145"/>
      <c r="HH333" s="145"/>
      <c r="HI333" s="145"/>
      <c r="HJ333" s="145"/>
      <c r="HK333" s="145"/>
      <c r="HL333" s="145"/>
      <c r="HM333" s="145"/>
      <c r="HN333" s="145"/>
      <c r="HO333" s="145"/>
      <c r="HP333" s="145"/>
      <c r="HQ333" s="145"/>
      <c r="HR333" s="145"/>
      <c r="HS333" s="145"/>
      <c r="HT333" s="145"/>
      <c r="HU333" s="145"/>
      <c r="HV333" s="145"/>
      <c r="HW333" s="145"/>
      <c r="HX333" s="145"/>
      <c r="HY333" s="145"/>
      <c r="HZ333" s="145"/>
      <c r="IA333" s="145"/>
      <c r="IB333" s="145"/>
      <c r="IC333" s="145"/>
      <c r="ID333" s="145"/>
      <c r="IE333" s="145"/>
      <c r="IF333" s="145"/>
      <c r="IG333" s="145"/>
      <c r="IH333" s="145"/>
      <c r="II333" s="145"/>
      <c r="IJ333" s="145"/>
      <c r="IK333" s="145"/>
      <c r="IL333" s="145"/>
      <c r="IM333" s="145"/>
      <c r="IN333" s="145"/>
      <c r="IO333" s="145"/>
      <c r="IP333" s="145"/>
      <c r="IQ333" s="145"/>
      <c r="IR333" s="145"/>
      <c r="IS333" s="145"/>
      <c r="IT333" s="145"/>
      <c r="IU333" s="145"/>
      <c r="IV333" s="145"/>
      <c r="IW333" s="145"/>
      <c r="IX333" s="145"/>
      <c r="IY333" s="145"/>
      <c r="IZ333" s="145"/>
      <c r="JA333" s="145"/>
      <c r="JB333" s="145"/>
      <c r="JC333" s="145"/>
      <c r="JD333" s="145"/>
      <c r="JE333" s="145"/>
      <c r="JF333" s="145"/>
      <c r="JG333" s="145"/>
      <c r="JH333" s="145"/>
      <c r="JI333" s="145"/>
      <c r="JJ333" s="145"/>
      <c r="JK333" s="145"/>
      <c r="JL333" s="145"/>
      <c r="JM333" s="145"/>
      <c r="JN333" s="145"/>
      <c r="JO333" s="145"/>
      <c r="JP333" s="145"/>
      <c r="JQ333" s="145"/>
      <c r="JR333" s="145"/>
      <c r="JS333" s="145"/>
      <c r="JT333" s="145"/>
      <c r="JU333" s="145"/>
      <c r="JV333" s="145"/>
      <c r="JW333" s="145"/>
      <c r="JX333" s="145"/>
      <c r="JY333" s="145"/>
      <c r="JZ333" s="145"/>
      <c r="KA333" s="145"/>
      <c r="KB333" s="145"/>
      <c r="KC333" s="145"/>
      <c r="KD333" s="145"/>
      <c r="KE333" s="145"/>
      <c r="KF333" s="145"/>
      <c r="KG333" s="145"/>
      <c r="KH333" s="145"/>
      <c r="KI333" s="145"/>
      <c r="KJ333" s="145"/>
      <c r="KK333" s="145"/>
      <c r="KL333" s="145"/>
      <c r="KM333" s="145"/>
      <c r="KN333" s="145"/>
      <c r="KO333" s="145"/>
      <c r="KP333" s="145"/>
      <c r="KQ333" s="145"/>
      <c r="KR333" s="145"/>
      <c r="KS333" s="145"/>
      <c r="KT333" s="145"/>
      <c r="KU333" s="145"/>
      <c r="KV333" s="145"/>
      <c r="KW333" s="145"/>
      <c r="KX333" s="145"/>
      <c r="KY333" s="145"/>
      <c r="KZ333" s="145"/>
      <c r="LA333" s="145"/>
      <c r="LB333" s="145"/>
      <c r="LC333" s="145"/>
      <c r="LD333" s="145"/>
      <c r="LE333" s="145"/>
      <c r="LF333" s="145"/>
      <c r="LG333" s="145"/>
      <c r="LH333" s="145"/>
      <c r="LI333" s="145"/>
      <c r="LJ333" s="145"/>
      <c r="LK333" s="145"/>
      <c r="LL333" s="145"/>
      <c r="LM333" s="145"/>
      <c r="LN333" s="145"/>
      <c r="LO333" s="145"/>
      <c r="LP333" s="145"/>
      <c r="LQ333" s="145"/>
      <c r="LR333" s="145"/>
      <c r="LS333" s="145"/>
      <c r="LT333" s="145"/>
      <c r="LU333" s="145"/>
      <c r="LV333" s="145"/>
      <c r="LW333" s="145"/>
      <c r="LX333" s="145"/>
      <c r="LY333" s="145"/>
      <c r="LZ333" s="145"/>
      <c r="MA333" s="145"/>
      <c r="MB333" s="145"/>
      <c r="MC333" s="145"/>
      <c r="MD333" s="145"/>
      <c r="ME333" s="145"/>
      <c r="MF333" s="145"/>
      <c r="MG333" s="145"/>
      <c r="MH333" s="145"/>
      <c r="MI333" s="145"/>
      <c r="MJ333" s="145"/>
      <c r="MK333" s="145"/>
      <c r="ML333" s="145"/>
      <c r="MM333" s="145"/>
      <c r="MN333" s="145"/>
      <c r="MO333" s="145"/>
      <c r="MP333" s="145"/>
      <c r="MQ333" s="145"/>
      <c r="MR333" s="145"/>
      <c r="MS333" s="145"/>
      <c r="MT333" s="145"/>
      <c r="MU333" s="145"/>
      <c r="MV333" s="145"/>
      <c r="MW333" s="145"/>
      <c r="MX333" s="145"/>
      <c r="MY333" s="145"/>
      <c r="MZ333" s="145"/>
      <c r="NA333" s="145"/>
      <c r="NB333" s="145"/>
      <c r="NC333" s="145"/>
      <c r="ND333" s="145"/>
      <c r="NE333" s="145"/>
      <c r="NF333" s="145"/>
      <c r="NG333" s="145"/>
      <c r="NH333" s="145"/>
      <c r="NI333" s="145"/>
      <c r="NJ333" s="145"/>
      <c r="NK333" s="145"/>
      <c r="NL333" s="145"/>
      <c r="NM333" s="145"/>
      <c r="NN333" s="145"/>
      <c r="NO333" s="145"/>
      <c r="NP333" s="145"/>
      <c r="NQ333" s="145"/>
      <c r="NR333" s="145"/>
      <c r="NS333" s="145"/>
      <c r="NT333" s="145"/>
      <c r="NU333" s="145"/>
      <c r="NV333" s="145"/>
      <c r="NW333" s="145"/>
      <c r="NX333" s="145"/>
      <c r="NY333" s="145"/>
      <c r="NZ333" s="145"/>
      <c r="OA333" s="145"/>
      <c r="OB333" s="145"/>
      <c r="OC333" s="145"/>
      <c r="OD333" s="145"/>
      <c r="OE333" s="145"/>
      <c r="OF333" s="145"/>
      <c r="OG333" s="145"/>
      <c r="OH333" s="145"/>
      <c r="OI333" s="145"/>
      <c r="OJ333" s="145"/>
      <c r="OK333" s="145"/>
      <c r="OL333" s="145"/>
      <c r="OM333" s="145"/>
      <c r="ON333" s="145"/>
      <c r="OO333" s="145"/>
      <c r="OP333" s="145"/>
      <c r="OQ333" s="145"/>
      <c r="OR333" s="145"/>
      <c r="OS333" s="145"/>
      <c r="OT333" s="145"/>
      <c r="OU333" s="145"/>
      <c r="OV333" s="145"/>
      <c r="OW333" s="145"/>
      <c r="OX333" s="145"/>
      <c r="OY333" s="145"/>
      <c r="OZ333" s="145"/>
      <c r="PA333" s="145"/>
      <c r="PB333" s="145"/>
      <c r="PC333" s="145"/>
      <c r="PD333" s="145"/>
      <c r="PE333" s="145"/>
      <c r="PF333" s="145"/>
      <c r="PG333" s="145"/>
      <c r="PH333" s="145"/>
      <c r="PI333" s="145"/>
      <c r="PJ333" s="145"/>
      <c r="PK333" s="145"/>
      <c r="PL333" s="145"/>
      <c r="PM333" s="145"/>
      <c r="PN333" s="145"/>
      <c r="PO333" s="145"/>
      <c r="PP333" s="145"/>
      <c r="PQ333" s="145"/>
      <c r="PR333" s="145"/>
      <c r="PS333" s="145"/>
      <c r="PT333" s="145"/>
      <c r="PU333" s="145"/>
      <c r="PV333" s="145"/>
      <c r="PW333" s="145"/>
      <c r="PX333" s="145"/>
      <c r="PY333" s="145"/>
      <c r="PZ333" s="145"/>
      <c r="QA333" s="145"/>
      <c r="QB333" s="145"/>
      <c r="QC333" s="145"/>
      <c r="QD333" s="145"/>
      <c r="QE333" s="145"/>
      <c r="QF333" s="145"/>
      <c r="QG333" s="145"/>
      <c r="QH333" s="145"/>
      <c r="QI333" s="145"/>
      <c r="QJ333" s="145"/>
      <c r="QK333" s="145"/>
      <c r="QL333" s="145"/>
      <c r="QM333" s="145"/>
      <c r="QN333" s="145"/>
      <c r="QO333" s="145"/>
      <c r="QP333" s="145"/>
      <c r="QQ333" s="145"/>
      <c r="QR333" s="145"/>
      <c r="QS333" s="145"/>
      <c r="QT333" s="145"/>
      <c r="QU333" s="145"/>
      <c r="QV333" s="145"/>
      <c r="QW333" s="145"/>
      <c r="QX333" s="145"/>
      <c r="QY333" s="145"/>
      <c r="QZ333" s="145"/>
      <c r="RA333" s="145"/>
      <c r="RB333" s="145"/>
      <c r="RC333" s="145"/>
      <c r="RD333" s="145"/>
      <c r="RE333" s="145"/>
      <c r="RF333" s="145"/>
      <c r="RG333" s="145"/>
      <c r="RH333" s="145"/>
      <c r="RI333" s="145"/>
      <c r="RJ333" s="145"/>
      <c r="RK333" s="145"/>
      <c r="RL333" s="145"/>
      <c r="RM333" s="145"/>
      <c r="RN333" s="145"/>
      <c r="RO333" s="145"/>
      <c r="RP333" s="145"/>
      <c r="RQ333" s="145"/>
      <c r="RR333" s="145"/>
      <c r="RS333" s="145"/>
      <c r="RT333" s="145"/>
      <c r="RU333" s="145"/>
      <c r="RV333" s="145"/>
      <c r="RW333" s="145"/>
      <c r="RX333" s="145"/>
      <c r="RY333" s="145"/>
      <c r="RZ333" s="145"/>
      <c r="SA333" s="145"/>
      <c r="SB333" s="145"/>
      <c r="SC333" s="145"/>
      <c r="SD333" s="145"/>
      <c r="SE333" s="145"/>
      <c r="SF333" s="145"/>
      <c r="SG333" s="145"/>
      <c r="SH333" s="145"/>
      <c r="SI333" s="145"/>
      <c r="SJ333" s="145"/>
      <c r="SK333" s="145"/>
      <c r="SL333" s="145"/>
      <c r="SM333" s="145"/>
      <c r="SN333" s="145"/>
      <c r="SO333" s="145"/>
      <c r="SP333" s="145"/>
      <c r="SQ333" s="145"/>
      <c r="SR333" s="145"/>
      <c r="SS333" s="145"/>
      <c r="ST333" s="145"/>
      <c r="SU333" s="145"/>
      <c r="SV333" s="145"/>
      <c r="SW333" s="145"/>
      <c r="SX333" s="145"/>
      <c r="SY333" s="145"/>
      <c r="SZ333" s="145"/>
      <c r="TA333" s="145"/>
      <c r="TB333" s="145"/>
      <c r="TC333" s="145"/>
      <c r="TD333" s="145"/>
      <c r="TE333" s="145"/>
      <c r="TF333" s="145"/>
      <c r="TG333" s="145"/>
      <c r="TH333" s="145"/>
      <c r="TI333" s="145"/>
      <c r="TJ333" s="145"/>
      <c r="TK333" s="145"/>
      <c r="TL333" s="145"/>
      <c r="TM333" s="145"/>
      <c r="TN333" s="145"/>
      <c r="TO333" s="145"/>
      <c r="TP333" s="145"/>
      <c r="TQ333" s="145"/>
      <c r="TR333" s="145"/>
      <c r="TS333" s="145"/>
      <c r="TT333" s="145"/>
      <c r="TU333" s="145"/>
      <c r="TV333" s="145"/>
      <c r="TW333" s="145"/>
      <c r="TX333" s="145"/>
      <c r="TY333" s="145"/>
      <c r="TZ333" s="145"/>
      <c r="UA333" s="145"/>
      <c r="UB333" s="145"/>
      <c r="UC333" s="145"/>
      <c r="UD333" s="145"/>
      <c r="UE333" s="145"/>
      <c r="UF333" s="145"/>
      <c r="UG333" s="145"/>
      <c r="UH333" s="145"/>
      <c r="UI333" s="145"/>
      <c r="UJ333" s="145"/>
      <c r="UK333" s="145"/>
      <c r="UL333" s="145"/>
      <c r="UM333" s="145"/>
      <c r="UN333" s="145"/>
      <c r="UO333" s="145"/>
      <c r="UP333" s="145"/>
      <c r="UQ333" s="145"/>
      <c r="UR333" s="145"/>
      <c r="US333" s="145"/>
      <c r="UT333" s="145"/>
      <c r="UU333" s="145"/>
      <c r="UV333" s="145"/>
      <c r="UW333" s="145"/>
      <c r="UX333" s="145"/>
      <c r="UY333" s="145"/>
      <c r="UZ333" s="145"/>
      <c r="VA333" s="145"/>
      <c r="VB333" s="145"/>
      <c r="VC333" s="145"/>
      <c r="VD333" s="145"/>
      <c r="VE333" s="145"/>
      <c r="VF333" s="145"/>
      <c r="VG333" s="145"/>
      <c r="VH333" s="145"/>
      <c r="VI333" s="145"/>
      <c r="VJ333" s="145"/>
      <c r="VK333" s="145"/>
      <c r="VL333" s="145"/>
      <c r="VM333" s="145"/>
      <c r="VN333" s="145"/>
      <c r="VO333" s="145"/>
      <c r="VP333" s="145"/>
      <c r="VQ333" s="145"/>
      <c r="VR333" s="145"/>
      <c r="VS333" s="145"/>
      <c r="VT333" s="145"/>
      <c r="VU333" s="145"/>
      <c r="VV333" s="145"/>
      <c r="VW333" s="145"/>
      <c r="VX333" s="145"/>
      <c r="VY333" s="145"/>
      <c r="VZ333" s="145"/>
      <c r="WA333" s="145"/>
      <c r="WB333" s="145"/>
      <c r="WC333" s="145"/>
      <c r="WD333" s="145"/>
      <c r="WE333" s="145"/>
      <c r="WF333" s="145"/>
      <c r="WG333" s="145"/>
      <c r="WH333" s="145"/>
      <c r="WI333" s="145"/>
      <c r="WJ333" s="145"/>
      <c r="WK333" s="145"/>
      <c r="WL333" s="145"/>
      <c r="WM333" s="145"/>
      <c r="WN333" s="145"/>
      <c r="WO333" s="145"/>
      <c r="WP333" s="145"/>
      <c r="WQ333" s="145"/>
      <c r="WR333" s="145"/>
      <c r="WS333" s="145"/>
      <c r="WT333" s="145"/>
      <c r="WU333" s="145"/>
      <c r="WV333" s="145"/>
      <c r="WW333" s="145"/>
      <c r="WX333" s="145"/>
      <c r="WY333" s="145"/>
      <c r="WZ333" s="145"/>
      <c r="XA333" s="145"/>
      <c r="XB333" s="145"/>
      <c r="XC333" s="145"/>
      <c r="XD333" s="145"/>
      <c r="XE333" s="145"/>
      <c r="XF333" s="145"/>
      <c r="XG333" s="145"/>
      <c r="XH333" s="145"/>
      <c r="XI333" s="145"/>
      <c r="XJ333" s="145"/>
      <c r="XK333" s="145"/>
      <c r="XL333" s="145"/>
      <c r="XM333" s="145"/>
      <c r="XN333" s="145"/>
      <c r="XO333" s="145"/>
      <c r="XP333" s="145"/>
      <c r="XQ333" s="145"/>
      <c r="XR333" s="145"/>
      <c r="XS333" s="145"/>
      <c r="XT333" s="145"/>
      <c r="XU333" s="145"/>
      <c r="XV333" s="145"/>
      <c r="XW333" s="145"/>
      <c r="XX333" s="145"/>
      <c r="XY333" s="145"/>
      <c r="XZ333" s="145"/>
      <c r="YA333" s="145"/>
      <c r="YB333" s="145"/>
      <c r="YC333" s="145"/>
      <c r="YD333" s="145"/>
      <c r="YE333" s="145"/>
      <c r="YF333" s="145"/>
      <c r="YG333" s="145"/>
      <c r="YH333" s="145"/>
      <c r="YI333" s="145"/>
      <c r="YJ333" s="145"/>
      <c r="YK333" s="145"/>
      <c r="YL333" s="145"/>
      <c r="YM333" s="145"/>
      <c r="YN333" s="145"/>
      <c r="YO333" s="145"/>
      <c r="YP333" s="145"/>
      <c r="YQ333" s="145"/>
      <c r="YR333" s="145"/>
      <c r="YS333" s="145"/>
      <c r="YT333" s="145"/>
      <c r="YU333" s="145"/>
      <c r="YV333" s="145"/>
      <c r="YW333" s="145"/>
      <c r="YX333" s="145"/>
      <c r="YY333" s="145"/>
      <c r="YZ333" s="145"/>
      <c r="ZA333" s="145"/>
      <c r="ZB333" s="145"/>
      <c r="ZC333" s="145"/>
      <c r="ZD333" s="145"/>
      <c r="ZE333" s="145"/>
      <c r="ZF333" s="145"/>
      <c r="ZG333" s="145"/>
      <c r="ZH333" s="145"/>
      <c r="ZI333" s="145"/>
      <c r="ZJ333" s="145"/>
      <c r="ZK333" s="145"/>
      <c r="ZL333" s="145"/>
      <c r="ZM333" s="145"/>
      <c r="ZN333" s="145"/>
      <c r="ZO333" s="145"/>
      <c r="ZP333" s="145"/>
      <c r="ZQ333" s="145"/>
      <c r="ZR333" s="145"/>
      <c r="ZS333" s="145"/>
      <c r="ZT333" s="145"/>
      <c r="ZU333" s="145"/>
      <c r="ZV333" s="145"/>
      <c r="ZW333" s="145"/>
      <c r="ZX333" s="145"/>
      <c r="ZY333" s="145"/>
      <c r="ZZ333" s="145"/>
      <c r="AAA333" s="145"/>
      <c r="AAB333" s="145"/>
      <c r="AAC333" s="145"/>
      <c r="AAD333" s="145"/>
      <c r="AAE333" s="145"/>
      <c r="AAF333" s="145"/>
      <c r="AAG333" s="145"/>
      <c r="AAH333" s="145"/>
      <c r="AAI333" s="145"/>
      <c r="AAJ333" s="145"/>
      <c r="AAK333" s="145"/>
      <c r="AAL333" s="145"/>
      <c r="AAM333" s="145"/>
      <c r="AAN333" s="145"/>
      <c r="AAO333" s="145"/>
      <c r="AAP333" s="145"/>
      <c r="AAQ333" s="145"/>
      <c r="AAR333" s="145"/>
      <c r="AAS333" s="145"/>
      <c r="AAT333" s="145"/>
      <c r="AAU333" s="145"/>
      <c r="AAV333" s="145"/>
      <c r="AAW333" s="145"/>
      <c r="AAX333" s="145"/>
      <c r="AAY333" s="145"/>
      <c r="AAZ333" s="145"/>
      <c r="ABA333" s="145"/>
      <c r="ABB333" s="145"/>
      <c r="ABC333" s="145"/>
      <c r="ABD333" s="145"/>
      <c r="ABE333" s="145"/>
      <c r="ABF333" s="145"/>
      <c r="ABG333" s="145"/>
      <c r="ABH333" s="145"/>
      <c r="ABI333" s="145"/>
      <c r="ABJ333" s="145"/>
      <c r="ABK333" s="145"/>
      <c r="ABL333" s="145"/>
      <c r="ABM333" s="145"/>
      <c r="ABN333" s="145"/>
      <c r="ABO333" s="145"/>
      <c r="ABP333" s="145"/>
      <c r="ABQ333" s="145"/>
      <c r="ABR333" s="145"/>
      <c r="ABS333" s="145"/>
      <c r="ABT333" s="145"/>
      <c r="ABU333" s="145"/>
      <c r="ABV333" s="145"/>
      <c r="ABW333" s="145"/>
      <c r="ABX333" s="145"/>
      <c r="ABY333" s="145"/>
      <c r="ABZ333" s="145"/>
      <c r="ACA333" s="145"/>
      <c r="ACB333" s="145"/>
      <c r="ACC333" s="145"/>
      <c r="ACD333" s="145"/>
      <c r="ACE333" s="145"/>
      <c r="ACF333" s="145"/>
      <c r="ACG333" s="145"/>
      <c r="ACH333" s="145"/>
      <c r="ACI333" s="145"/>
      <c r="ACJ333" s="145"/>
      <c r="ACK333" s="145"/>
      <c r="ACL333" s="145"/>
      <c r="ACM333" s="145"/>
      <c r="ACN333" s="145"/>
      <c r="ACO333" s="145"/>
      <c r="ACP333" s="145"/>
      <c r="ACQ333" s="145"/>
      <c r="ACR333" s="145"/>
      <c r="ACS333" s="145"/>
      <c r="ACT333" s="145"/>
      <c r="ACU333" s="145"/>
      <c r="ACV333" s="145"/>
      <c r="ACW333" s="145"/>
      <c r="ACX333" s="145"/>
      <c r="ACY333" s="145"/>
      <c r="ACZ333" s="145"/>
      <c r="ADA333" s="145"/>
      <c r="ADB333" s="145"/>
      <c r="ADC333" s="145"/>
      <c r="ADD333" s="145"/>
      <c r="ADE333" s="145"/>
      <c r="ADF333" s="145"/>
      <c r="ADG333" s="145"/>
      <c r="ADH333" s="145"/>
      <c r="ADI333" s="145"/>
      <c r="ADJ333" s="145"/>
      <c r="ADK333" s="145"/>
      <c r="ADL333" s="145"/>
      <c r="ADM333" s="145"/>
      <c r="ADN333" s="145"/>
      <c r="ADO333" s="145"/>
      <c r="ADP333" s="145"/>
      <c r="ADQ333" s="145"/>
      <c r="ADR333" s="145"/>
      <c r="ADS333" s="145"/>
      <c r="ADT333" s="145"/>
      <c r="ADU333" s="145"/>
      <c r="ADV333" s="145"/>
      <c r="ADW333" s="145"/>
      <c r="ADX333" s="145"/>
      <c r="ADY333" s="145"/>
      <c r="ADZ333" s="145"/>
      <c r="AEA333" s="145"/>
      <c r="AEB333" s="145"/>
      <c r="AEC333" s="145"/>
      <c r="AED333" s="145"/>
      <c r="AEE333" s="145"/>
      <c r="AEF333" s="145"/>
      <c r="AEG333" s="145"/>
      <c r="AEH333" s="145"/>
      <c r="AEI333" s="145"/>
      <c r="AEJ333" s="145"/>
      <c r="AEK333" s="145"/>
      <c r="AEL333" s="145"/>
      <c r="AEM333" s="145"/>
      <c r="AEN333" s="145"/>
      <c r="AEO333" s="145"/>
      <c r="AEP333" s="145"/>
      <c r="AEQ333" s="145"/>
      <c r="AER333" s="145"/>
      <c r="AES333" s="145"/>
      <c r="AET333" s="145"/>
      <c r="AEU333" s="145"/>
      <c r="AEV333" s="145"/>
      <c r="AEW333" s="145"/>
      <c r="AEX333" s="145"/>
      <c r="AEY333" s="145"/>
      <c r="AEZ333" s="145"/>
      <c r="AFA333" s="145"/>
      <c r="AFB333" s="145"/>
      <c r="AFC333" s="145"/>
      <c r="AFD333" s="145"/>
      <c r="AFE333" s="145"/>
      <c r="AFF333" s="145"/>
      <c r="AFG333" s="145"/>
      <c r="AFH333" s="145"/>
      <c r="AFI333" s="145"/>
      <c r="AFJ333" s="145"/>
      <c r="AFK333" s="145"/>
      <c r="AFL333" s="145"/>
      <c r="AFM333" s="145"/>
      <c r="AFN333" s="145"/>
      <c r="AFO333" s="145"/>
      <c r="AFP333" s="145"/>
      <c r="AFQ333" s="145"/>
      <c r="AFR333" s="145"/>
      <c r="AFS333" s="145"/>
      <c r="AFT333" s="145"/>
      <c r="AFU333" s="145"/>
      <c r="AFV333" s="145"/>
      <c r="AFW333" s="145"/>
      <c r="AFX333" s="145"/>
      <c r="AFY333" s="145"/>
      <c r="AFZ333" s="145"/>
      <c r="AGA333" s="145"/>
      <c r="AGB333" s="145"/>
      <c r="AGC333" s="145"/>
      <c r="AGD333" s="145"/>
      <c r="AGE333" s="145"/>
      <c r="AGF333" s="145"/>
      <c r="AGG333" s="145"/>
      <c r="AGH333" s="145"/>
      <c r="AGI333" s="145"/>
      <c r="AGJ333" s="145"/>
      <c r="AGK333" s="145"/>
      <c r="AGL333" s="145"/>
      <c r="AGM333" s="145"/>
      <c r="AGN333" s="145"/>
      <c r="AGO333" s="145"/>
      <c r="AGP333" s="145"/>
      <c r="AGQ333" s="145"/>
      <c r="AGR333" s="145"/>
      <c r="AGS333" s="145"/>
      <c r="AGT333" s="145"/>
      <c r="AGU333" s="145"/>
      <c r="AGV333" s="145"/>
      <c r="AGW333" s="145"/>
      <c r="AGX333" s="145"/>
      <c r="AGY333" s="145"/>
      <c r="AGZ333" s="145"/>
      <c r="AHA333" s="145"/>
      <c r="AHB333" s="145"/>
      <c r="AHC333" s="145"/>
      <c r="AHD333" s="145"/>
      <c r="AHE333" s="145"/>
      <c r="AHF333" s="145"/>
      <c r="AHG333" s="145"/>
      <c r="AHH333" s="145"/>
      <c r="AHI333" s="145"/>
      <c r="AHJ333" s="145"/>
      <c r="AHK333" s="145"/>
      <c r="AHL333" s="145"/>
      <c r="AHM333" s="145"/>
      <c r="AHN333" s="145"/>
      <c r="AHO333" s="145"/>
      <c r="AHP333" s="145"/>
      <c r="AHQ333" s="145"/>
      <c r="AHR333" s="145"/>
      <c r="AHS333" s="145"/>
      <c r="AHT333" s="145"/>
      <c r="AHU333" s="145"/>
      <c r="AHV333" s="145"/>
      <c r="AHW333" s="145"/>
      <c r="AHX333" s="145"/>
      <c r="AHY333" s="145"/>
      <c r="AHZ333" s="145"/>
      <c r="AIA333" s="145"/>
      <c r="AIB333" s="145"/>
      <c r="AIC333" s="145"/>
      <c r="AID333" s="145"/>
      <c r="AIE333" s="145"/>
      <c r="AIF333" s="145"/>
      <c r="AIG333" s="145"/>
      <c r="AIH333" s="145"/>
      <c r="AII333" s="145"/>
      <c r="AIJ333" s="145"/>
      <c r="AIK333" s="145"/>
      <c r="AIL333" s="145"/>
      <c r="AIM333" s="145"/>
      <c r="AIN333" s="145"/>
      <c r="AIO333" s="145"/>
      <c r="AIP333" s="145"/>
      <c r="AIQ333" s="145"/>
      <c r="AIR333" s="145"/>
      <c r="AIS333" s="145"/>
      <c r="AIT333" s="145"/>
      <c r="AIU333" s="145"/>
      <c r="AIV333" s="145"/>
      <c r="AIW333" s="145"/>
      <c r="AIX333" s="145"/>
      <c r="AIY333" s="145"/>
      <c r="AIZ333" s="145"/>
      <c r="AJA333" s="145"/>
      <c r="AJB333" s="145"/>
      <c r="AJC333" s="145"/>
      <c r="AJD333" s="145"/>
      <c r="AJE333" s="145"/>
      <c r="AJF333" s="145"/>
      <c r="AJG333" s="145"/>
      <c r="AJH333" s="145"/>
      <c r="AJI333" s="145"/>
      <c r="AJJ333" s="145"/>
      <c r="AJK333" s="145"/>
      <c r="AJL333" s="145"/>
      <c r="AJM333" s="145"/>
      <c r="AJN333" s="145"/>
      <c r="AJO333" s="145"/>
      <c r="AJP333" s="145"/>
      <c r="AJQ333" s="145"/>
      <c r="AJR333" s="145"/>
      <c r="AJS333" s="145"/>
      <c r="AJT333" s="145"/>
      <c r="AJU333" s="145"/>
      <c r="AJV333" s="145"/>
      <c r="AJW333" s="145"/>
      <c r="AJX333" s="145"/>
      <c r="AJY333" s="145"/>
      <c r="AJZ333" s="145"/>
      <c r="AKA333" s="145"/>
      <c r="AKB333" s="145"/>
      <c r="AKC333" s="145"/>
      <c r="AKD333" s="145"/>
      <c r="AKE333" s="145"/>
      <c r="AKF333" s="145"/>
      <c r="AKG333" s="145"/>
      <c r="AKH333" s="145"/>
      <c r="AKI333" s="145"/>
      <c r="AKJ333" s="145"/>
      <c r="AKK333" s="145"/>
      <c r="AKL333" s="145"/>
      <c r="AKM333" s="145"/>
      <c r="AKN333" s="145"/>
      <c r="AKO333" s="145"/>
      <c r="AKP333" s="145"/>
      <c r="AKQ333" s="145"/>
      <c r="AKR333" s="145"/>
      <c r="AKS333" s="145"/>
      <c r="AKT333" s="145"/>
      <c r="AKU333" s="145"/>
      <c r="AKV333" s="145"/>
      <c r="AKW333" s="145"/>
      <c r="AKX333" s="145"/>
      <c r="AKY333" s="145"/>
      <c r="AKZ333" s="145"/>
      <c r="ALA333" s="145"/>
      <c r="ALB333" s="145"/>
      <c r="ALC333" s="145"/>
      <c r="ALD333" s="145"/>
      <c r="ALE333" s="145"/>
      <c r="ALF333" s="145"/>
      <c r="ALG333" s="145"/>
      <c r="ALH333" s="145"/>
      <c r="ALI333" s="145"/>
      <c r="ALJ333" s="145"/>
      <c r="ALK333" s="145"/>
      <c r="ALL333" s="145"/>
      <c r="ALM333" s="145"/>
      <c r="ALN333" s="145"/>
      <c r="ALO333" s="145"/>
      <c r="ALP333" s="145"/>
      <c r="ALQ333" s="145"/>
      <c r="ALR333" s="145"/>
      <c r="ALS333" s="145"/>
      <c r="ALT333" s="145"/>
    </row>
    <row r="334" spans="1:1008" s="114" customFormat="1" ht="33.75" customHeight="1" thickBot="1">
      <c r="A334" s="474"/>
      <c r="B334" s="475"/>
      <c r="C334" s="142">
        <f>D331</f>
        <v>0</v>
      </c>
      <c r="D334" s="136">
        <f>C334/51*100</f>
        <v>0</v>
      </c>
      <c r="E334" s="103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  <c r="BQ334" s="145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  <c r="CQ334" s="145"/>
      <c r="CR334" s="145"/>
      <c r="CS334" s="145"/>
      <c r="CT334" s="145"/>
      <c r="CU334" s="145"/>
      <c r="CV334" s="145"/>
      <c r="CW334" s="145"/>
      <c r="CX334" s="145"/>
      <c r="CY334" s="145"/>
      <c r="CZ334" s="145"/>
      <c r="DA334" s="145"/>
      <c r="DB334" s="145"/>
      <c r="DC334" s="145"/>
      <c r="DD334" s="145"/>
      <c r="DE334" s="145"/>
      <c r="DF334" s="145"/>
      <c r="DG334" s="145"/>
      <c r="DH334" s="145"/>
      <c r="DI334" s="145"/>
      <c r="DJ334" s="145"/>
      <c r="DK334" s="145"/>
      <c r="DL334" s="145"/>
      <c r="DM334" s="145"/>
      <c r="DN334" s="145"/>
      <c r="DO334" s="145"/>
      <c r="DP334" s="145"/>
      <c r="DQ334" s="145"/>
      <c r="DR334" s="145"/>
      <c r="DS334" s="145"/>
      <c r="DT334" s="145"/>
      <c r="DU334" s="145"/>
      <c r="DV334" s="145"/>
      <c r="DW334" s="145"/>
      <c r="DX334" s="145"/>
      <c r="DY334" s="145"/>
      <c r="DZ334" s="145"/>
      <c r="EA334" s="145"/>
      <c r="EB334" s="145"/>
      <c r="EC334" s="145"/>
      <c r="ED334" s="145"/>
      <c r="EE334" s="145"/>
      <c r="EF334" s="145"/>
      <c r="EG334" s="145"/>
      <c r="EH334" s="145"/>
      <c r="EI334" s="145"/>
      <c r="EJ334" s="145"/>
      <c r="EK334" s="145"/>
      <c r="EL334" s="145"/>
      <c r="EM334" s="145"/>
      <c r="EN334" s="145"/>
      <c r="EO334" s="145"/>
      <c r="EP334" s="145"/>
      <c r="EQ334" s="145"/>
      <c r="ER334" s="145"/>
      <c r="ES334" s="145"/>
      <c r="ET334" s="145"/>
      <c r="EU334" s="145"/>
      <c r="EV334" s="145"/>
      <c r="EW334" s="145"/>
      <c r="EX334" s="145"/>
      <c r="EY334" s="145"/>
      <c r="EZ334" s="145"/>
      <c r="FA334" s="145"/>
      <c r="FB334" s="145"/>
      <c r="FC334" s="145"/>
      <c r="FD334" s="145"/>
      <c r="FE334" s="145"/>
      <c r="FF334" s="145"/>
      <c r="FG334" s="145"/>
      <c r="FH334" s="145"/>
      <c r="FI334" s="145"/>
      <c r="FJ334" s="145"/>
      <c r="FK334" s="145"/>
      <c r="FL334" s="145"/>
      <c r="FM334" s="145"/>
      <c r="FN334" s="145"/>
      <c r="FO334" s="145"/>
      <c r="FP334" s="145"/>
      <c r="FQ334" s="145"/>
      <c r="FR334" s="145"/>
      <c r="FS334" s="145"/>
      <c r="FT334" s="145"/>
      <c r="FU334" s="145"/>
      <c r="FV334" s="145"/>
      <c r="FW334" s="145"/>
      <c r="FX334" s="145"/>
      <c r="FY334" s="145"/>
      <c r="FZ334" s="145"/>
      <c r="GA334" s="145"/>
      <c r="GB334" s="145"/>
      <c r="GC334" s="145"/>
      <c r="GD334" s="145"/>
      <c r="GE334" s="145"/>
      <c r="GF334" s="145"/>
      <c r="GG334" s="145"/>
      <c r="GH334" s="145"/>
      <c r="GI334" s="145"/>
      <c r="GJ334" s="145"/>
      <c r="GK334" s="145"/>
      <c r="GL334" s="145"/>
      <c r="GM334" s="145"/>
      <c r="GN334" s="145"/>
      <c r="GO334" s="145"/>
      <c r="GP334" s="145"/>
      <c r="GQ334" s="145"/>
      <c r="GR334" s="145"/>
      <c r="GS334" s="145"/>
      <c r="GT334" s="145"/>
      <c r="GU334" s="145"/>
      <c r="GV334" s="145"/>
      <c r="GW334" s="145"/>
      <c r="GX334" s="145"/>
      <c r="GY334" s="145"/>
      <c r="GZ334" s="145"/>
      <c r="HA334" s="145"/>
      <c r="HB334" s="145"/>
      <c r="HC334" s="145"/>
      <c r="HD334" s="145"/>
      <c r="HE334" s="145"/>
      <c r="HF334" s="145"/>
      <c r="HG334" s="145"/>
      <c r="HH334" s="145"/>
      <c r="HI334" s="145"/>
      <c r="HJ334" s="145"/>
      <c r="HK334" s="145"/>
      <c r="HL334" s="145"/>
      <c r="HM334" s="145"/>
      <c r="HN334" s="145"/>
      <c r="HO334" s="145"/>
      <c r="HP334" s="145"/>
      <c r="HQ334" s="145"/>
      <c r="HR334" s="145"/>
      <c r="HS334" s="145"/>
      <c r="HT334" s="145"/>
      <c r="HU334" s="145"/>
      <c r="HV334" s="145"/>
      <c r="HW334" s="145"/>
      <c r="HX334" s="145"/>
      <c r="HY334" s="145"/>
      <c r="HZ334" s="145"/>
      <c r="IA334" s="145"/>
      <c r="IB334" s="145"/>
      <c r="IC334" s="145"/>
      <c r="ID334" s="145"/>
      <c r="IE334" s="145"/>
      <c r="IF334" s="145"/>
      <c r="IG334" s="145"/>
      <c r="IH334" s="145"/>
      <c r="II334" s="145"/>
      <c r="IJ334" s="145"/>
      <c r="IK334" s="145"/>
      <c r="IL334" s="145"/>
      <c r="IM334" s="145"/>
      <c r="IN334" s="145"/>
      <c r="IO334" s="145"/>
      <c r="IP334" s="145"/>
      <c r="IQ334" s="145"/>
      <c r="IR334" s="145"/>
      <c r="IS334" s="145"/>
      <c r="IT334" s="145"/>
      <c r="IU334" s="145"/>
      <c r="IV334" s="145"/>
      <c r="IW334" s="145"/>
      <c r="IX334" s="145"/>
      <c r="IY334" s="145"/>
      <c r="IZ334" s="145"/>
      <c r="JA334" s="145"/>
      <c r="JB334" s="145"/>
      <c r="JC334" s="145"/>
      <c r="JD334" s="145"/>
      <c r="JE334" s="145"/>
      <c r="JF334" s="145"/>
      <c r="JG334" s="145"/>
      <c r="JH334" s="145"/>
      <c r="JI334" s="145"/>
      <c r="JJ334" s="145"/>
      <c r="JK334" s="145"/>
      <c r="JL334" s="145"/>
      <c r="JM334" s="145"/>
      <c r="JN334" s="145"/>
      <c r="JO334" s="145"/>
      <c r="JP334" s="145"/>
      <c r="JQ334" s="145"/>
      <c r="JR334" s="145"/>
      <c r="JS334" s="145"/>
      <c r="JT334" s="145"/>
      <c r="JU334" s="145"/>
      <c r="JV334" s="145"/>
      <c r="JW334" s="145"/>
      <c r="JX334" s="145"/>
      <c r="JY334" s="145"/>
      <c r="JZ334" s="145"/>
      <c r="KA334" s="145"/>
      <c r="KB334" s="145"/>
      <c r="KC334" s="145"/>
      <c r="KD334" s="145"/>
      <c r="KE334" s="145"/>
      <c r="KF334" s="145"/>
      <c r="KG334" s="145"/>
      <c r="KH334" s="145"/>
      <c r="KI334" s="145"/>
      <c r="KJ334" s="145"/>
      <c r="KK334" s="145"/>
      <c r="KL334" s="145"/>
      <c r="KM334" s="145"/>
      <c r="KN334" s="145"/>
      <c r="KO334" s="145"/>
      <c r="KP334" s="145"/>
      <c r="KQ334" s="145"/>
      <c r="KR334" s="145"/>
      <c r="KS334" s="145"/>
      <c r="KT334" s="145"/>
      <c r="KU334" s="145"/>
      <c r="KV334" s="145"/>
      <c r="KW334" s="145"/>
      <c r="KX334" s="145"/>
      <c r="KY334" s="145"/>
      <c r="KZ334" s="145"/>
      <c r="LA334" s="145"/>
      <c r="LB334" s="145"/>
      <c r="LC334" s="145"/>
      <c r="LD334" s="145"/>
      <c r="LE334" s="145"/>
      <c r="LF334" s="145"/>
      <c r="LG334" s="145"/>
      <c r="LH334" s="145"/>
      <c r="LI334" s="145"/>
      <c r="LJ334" s="145"/>
      <c r="LK334" s="145"/>
      <c r="LL334" s="145"/>
      <c r="LM334" s="145"/>
      <c r="LN334" s="145"/>
      <c r="LO334" s="145"/>
      <c r="LP334" s="145"/>
      <c r="LQ334" s="145"/>
      <c r="LR334" s="145"/>
      <c r="LS334" s="145"/>
      <c r="LT334" s="145"/>
      <c r="LU334" s="145"/>
      <c r="LV334" s="145"/>
      <c r="LW334" s="145"/>
      <c r="LX334" s="145"/>
      <c r="LY334" s="145"/>
      <c r="LZ334" s="145"/>
      <c r="MA334" s="145"/>
      <c r="MB334" s="145"/>
      <c r="MC334" s="145"/>
      <c r="MD334" s="145"/>
      <c r="ME334" s="145"/>
      <c r="MF334" s="145"/>
      <c r="MG334" s="145"/>
      <c r="MH334" s="145"/>
      <c r="MI334" s="145"/>
      <c r="MJ334" s="145"/>
      <c r="MK334" s="145"/>
      <c r="ML334" s="145"/>
      <c r="MM334" s="145"/>
      <c r="MN334" s="145"/>
      <c r="MO334" s="145"/>
      <c r="MP334" s="145"/>
      <c r="MQ334" s="145"/>
      <c r="MR334" s="145"/>
      <c r="MS334" s="145"/>
      <c r="MT334" s="145"/>
      <c r="MU334" s="145"/>
      <c r="MV334" s="145"/>
      <c r="MW334" s="145"/>
      <c r="MX334" s="145"/>
      <c r="MY334" s="145"/>
      <c r="MZ334" s="145"/>
      <c r="NA334" s="145"/>
      <c r="NB334" s="145"/>
      <c r="NC334" s="145"/>
      <c r="ND334" s="145"/>
      <c r="NE334" s="145"/>
      <c r="NF334" s="145"/>
      <c r="NG334" s="145"/>
      <c r="NH334" s="145"/>
      <c r="NI334" s="145"/>
      <c r="NJ334" s="145"/>
      <c r="NK334" s="145"/>
      <c r="NL334" s="145"/>
      <c r="NM334" s="145"/>
      <c r="NN334" s="145"/>
      <c r="NO334" s="145"/>
      <c r="NP334" s="145"/>
      <c r="NQ334" s="145"/>
      <c r="NR334" s="145"/>
      <c r="NS334" s="145"/>
      <c r="NT334" s="145"/>
      <c r="NU334" s="145"/>
      <c r="NV334" s="145"/>
      <c r="NW334" s="145"/>
      <c r="NX334" s="145"/>
      <c r="NY334" s="145"/>
      <c r="NZ334" s="145"/>
      <c r="OA334" s="145"/>
      <c r="OB334" s="145"/>
      <c r="OC334" s="145"/>
      <c r="OD334" s="145"/>
      <c r="OE334" s="145"/>
      <c r="OF334" s="145"/>
      <c r="OG334" s="145"/>
      <c r="OH334" s="145"/>
      <c r="OI334" s="145"/>
      <c r="OJ334" s="145"/>
      <c r="OK334" s="145"/>
      <c r="OL334" s="145"/>
      <c r="OM334" s="145"/>
      <c r="ON334" s="145"/>
      <c r="OO334" s="145"/>
      <c r="OP334" s="145"/>
      <c r="OQ334" s="145"/>
      <c r="OR334" s="145"/>
      <c r="OS334" s="145"/>
      <c r="OT334" s="145"/>
      <c r="OU334" s="145"/>
      <c r="OV334" s="145"/>
      <c r="OW334" s="145"/>
      <c r="OX334" s="145"/>
      <c r="OY334" s="145"/>
      <c r="OZ334" s="145"/>
      <c r="PA334" s="145"/>
      <c r="PB334" s="145"/>
      <c r="PC334" s="145"/>
      <c r="PD334" s="145"/>
      <c r="PE334" s="145"/>
      <c r="PF334" s="145"/>
      <c r="PG334" s="145"/>
      <c r="PH334" s="145"/>
      <c r="PI334" s="145"/>
      <c r="PJ334" s="145"/>
      <c r="PK334" s="145"/>
      <c r="PL334" s="145"/>
      <c r="PM334" s="145"/>
      <c r="PN334" s="145"/>
      <c r="PO334" s="145"/>
      <c r="PP334" s="145"/>
      <c r="PQ334" s="145"/>
      <c r="PR334" s="145"/>
      <c r="PS334" s="145"/>
      <c r="PT334" s="145"/>
      <c r="PU334" s="145"/>
      <c r="PV334" s="145"/>
      <c r="PW334" s="145"/>
      <c r="PX334" s="145"/>
      <c r="PY334" s="145"/>
      <c r="PZ334" s="145"/>
      <c r="QA334" s="145"/>
      <c r="QB334" s="145"/>
      <c r="QC334" s="145"/>
      <c r="QD334" s="145"/>
      <c r="QE334" s="145"/>
      <c r="QF334" s="145"/>
      <c r="QG334" s="145"/>
      <c r="QH334" s="145"/>
      <c r="QI334" s="145"/>
      <c r="QJ334" s="145"/>
      <c r="QK334" s="145"/>
      <c r="QL334" s="145"/>
      <c r="QM334" s="145"/>
      <c r="QN334" s="145"/>
      <c r="QO334" s="145"/>
      <c r="QP334" s="145"/>
      <c r="QQ334" s="145"/>
      <c r="QR334" s="145"/>
      <c r="QS334" s="145"/>
      <c r="QT334" s="145"/>
      <c r="QU334" s="145"/>
      <c r="QV334" s="145"/>
      <c r="QW334" s="145"/>
      <c r="QX334" s="145"/>
      <c r="QY334" s="145"/>
      <c r="QZ334" s="145"/>
      <c r="RA334" s="145"/>
      <c r="RB334" s="145"/>
      <c r="RC334" s="145"/>
      <c r="RD334" s="145"/>
      <c r="RE334" s="145"/>
      <c r="RF334" s="145"/>
      <c r="RG334" s="145"/>
      <c r="RH334" s="145"/>
      <c r="RI334" s="145"/>
      <c r="RJ334" s="145"/>
      <c r="RK334" s="145"/>
      <c r="RL334" s="145"/>
      <c r="RM334" s="145"/>
      <c r="RN334" s="145"/>
      <c r="RO334" s="145"/>
      <c r="RP334" s="145"/>
      <c r="RQ334" s="145"/>
      <c r="RR334" s="145"/>
      <c r="RS334" s="145"/>
      <c r="RT334" s="145"/>
      <c r="RU334" s="145"/>
      <c r="RV334" s="145"/>
      <c r="RW334" s="145"/>
      <c r="RX334" s="145"/>
      <c r="RY334" s="145"/>
      <c r="RZ334" s="145"/>
      <c r="SA334" s="145"/>
      <c r="SB334" s="145"/>
      <c r="SC334" s="145"/>
      <c r="SD334" s="145"/>
      <c r="SE334" s="145"/>
      <c r="SF334" s="145"/>
      <c r="SG334" s="145"/>
      <c r="SH334" s="145"/>
      <c r="SI334" s="145"/>
      <c r="SJ334" s="145"/>
      <c r="SK334" s="145"/>
      <c r="SL334" s="145"/>
      <c r="SM334" s="145"/>
      <c r="SN334" s="145"/>
      <c r="SO334" s="145"/>
      <c r="SP334" s="145"/>
      <c r="SQ334" s="145"/>
      <c r="SR334" s="145"/>
      <c r="SS334" s="145"/>
      <c r="ST334" s="145"/>
      <c r="SU334" s="145"/>
      <c r="SV334" s="145"/>
      <c r="SW334" s="145"/>
      <c r="SX334" s="145"/>
      <c r="SY334" s="145"/>
      <c r="SZ334" s="145"/>
      <c r="TA334" s="145"/>
      <c r="TB334" s="145"/>
      <c r="TC334" s="145"/>
      <c r="TD334" s="145"/>
      <c r="TE334" s="145"/>
      <c r="TF334" s="145"/>
      <c r="TG334" s="145"/>
      <c r="TH334" s="145"/>
      <c r="TI334" s="145"/>
      <c r="TJ334" s="145"/>
      <c r="TK334" s="145"/>
      <c r="TL334" s="145"/>
      <c r="TM334" s="145"/>
      <c r="TN334" s="145"/>
      <c r="TO334" s="145"/>
      <c r="TP334" s="145"/>
      <c r="TQ334" s="145"/>
      <c r="TR334" s="145"/>
      <c r="TS334" s="145"/>
      <c r="TT334" s="145"/>
      <c r="TU334" s="145"/>
      <c r="TV334" s="145"/>
      <c r="TW334" s="145"/>
      <c r="TX334" s="145"/>
      <c r="TY334" s="145"/>
      <c r="TZ334" s="145"/>
      <c r="UA334" s="145"/>
      <c r="UB334" s="145"/>
      <c r="UC334" s="145"/>
      <c r="UD334" s="145"/>
      <c r="UE334" s="145"/>
      <c r="UF334" s="145"/>
      <c r="UG334" s="145"/>
      <c r="UH334" s="145"/>
      <c r="UI334" s="145"/>
      <c r="UJ334" s="145"/>
      <c r="UK334" s="145"/>
      <c r="UL334" s="145"/>
      <c r="UM334" s="145"/>
      <c r="UN334" s="145"/>
      <c r="UO334" s="145"/>
      <c r="UP334" s="145"/>
      <c r="UQ334" s="145"/>
      <c r="UR334" s="145"/>
      <c r="US334" s="145"/>
      <c r="UT334" s="145"/>
      <c r="UU334" s="145"/>
      <c r="UV334" s="145"/>
      <c r="UW334" s="145"/>
      <c r="UX334" s="145"/>
      <c r="UY334" s="145"/>
      <c r="UZ334" s="145"/>
      <c r="VA334" s="145"/>
      <c r="VB334" s="145"/>
      <c r="VC334" s="145"/>
      <c r="VD334" s="145"/>
      <c r="VE334" s="145"/>
      <c r="VF334" s="145"/>
      <c r="VG334" s="145"/>
      <c r="VH334" s="145"/>
      <c r="VI334" s="145"/>
      <c r="VJ334" s="145"/>
      <c r="VK334" s="145"/>
      <c r="VL334" s="145"/>
      <c r="VM334" s="145"/>
      <c r="VN334" s="145"/>
      <c r="VO334" s="145"/>
      <c r="VP334" s="145"/>
      <c r="VQ334" s="145"/>
      <c r="VR334" s="145"/>
      <c r="VS334" s="145"/>
      <c r="VT334" s="145"/>
      <c r="VU334" s="145"/>
      <c r="VV334" s="145"/>
      <c r="VW334" s="145"/>
      <c r="VX334" s="145"/>
      <c r="VY334" s="145"/>
      <c r="VZ334" s="145"/>
      <c r="WA334" s="145"/>
      <c r="WB334" s="145"/>
      <c r="WC334" s="145"/>
      <c r="WD334" s="145"/>
      <c r="WE334" s="145"/>
      <c r="WF334" s="145"/>
      <c r="WG334" s="145"/>
      <c r="WH334" s="145"/>
      <c r="WI334" s="145"/>
      <c r="WJ334" s="145"/>
      <c r="WK334" s="145"/>
      <c r="WL334" s="145"/>
      <c r="WM334" s="145"/>
      <c r="WN334" s="145"/>
      <c r="WO334" s="145"/>
      <c r="WP334" s="145"/>
      <c r="WQ334" s="145"/>
      <c r="WR334" s="145"/>
      <c r="WS334" s="145"/>
      <c r="WT334" s="145"/>
      <c r="WU334" s="145"/>
      <c r="WV334" s="145"/>
      <c r="WW334" s="145"/>
      <c r="WX334" s="145"/>
      <c r="WY334" s="145"/>
      <c r="WZ334" s="145"/>
      <c r="XA334" s="145"/>
      <c r="XB334" s="145"/>
      <c r="XC334" s="145"/>
      <c r="XD334" s="145"/>
      <c r="XE334" s="145"/>
      <c r="XF334" s="145"/>
      <c r="XG334" s="145"/>
      <c r="XH334" s="145"/>
      <c r="XI334" s="145"/>
      <c r="XJ334" s="145"/>
      <c r="XK334" s="145"/>
      <c r="XL334" s="145"/>
      <c r="XM334" s="145"/>
      <c r="XN334" s="145"/>
      <c r="XO334" s="145"/>
      <c r="XP334" s="145"/>
      <c r="XQ334" s="145"/>
      <c r="XR334" s="145"/>
      <c r="XS334" s="145"/>
      <c r="XT334" s="145"/>
      <c r="XU334" s="145"/>
      <c r="XV334" s="145"/>
      <c r="XW334" s="145"/>
      <c r="XX334" s="145"/>
      <c r="XY334" s="145"/>
      <c r="XZ334" s="145"/>
      <c r="YA334" s="145"/>
      <c r="YB334" s="145"/>
      <c r="YC334" s="145"/>
      <c r="YD334" s="145"/>
      <c r="YE334" s="145"/>
      <c r="YF334" s="145"/>
      <c r="YG334" s="145"/>
      <c r="YH334" s="145"/>
      <c r="YI334" s="145"/>
      <c r="YJ334" s="145"/>
      <c r="YK334" s="145"/>
      <c r="YL334" s="145"/>
      <c r="YM334" s="145"/>
      <c r="YN334" s="145"/>
      <c r="YO334" s="145"/>
      <c r="YP334" s="145"/>
      <c r="YQ334" s="145"/>
      <c r="YR334" s="145"/>
      <c r="YS334" s="145"/>
      <c r="YT334" s="145"/>
      <c r="YU334" s="145"/>
      <c r="YV334" s="145"/>
      <c r="YW334" s="145"/>
      <c r="YX334" s="145"/>
      <c r="YY334" s="145"/>
      <c r="YZ334" s="145"/>
      <c r="ZA334" s="145"/>
      <c r="ZB334" s="145"/>
      <c r="ZC334" s="145"/>
      <c r="ZD334" s="145"/>
      <c r="ZE334" s="145"/>
      <c r="ZF334" s="145"/>
      <c r="ZG334" s="145"/>
      <c r="ZH334" s="145"/>
      <c r="ZI334" s="145"/>
      <c r="ZJ334" s="145"/>
      <c r="ZK334" s="145"/>
      <c r="ZL334" s="145"/>
      <c r="ZM334" s="145"/>
      <c r="ZN334" s="145"/>
      <c r="ZO334" s="145"/>
      <c r="ZP334" s="145"/>
      <c r="ZQ334" s="145"/>
      <c r="ZR334" s="145"/>
      <c r="ZS334" s="145"/>
      <c r="ZT334" s="145"/>
      <c r="ZU334" s="145"/>
      <c r="ZV334" s="145"/>
      <c r="ZW334" s="145"/>
      <c r="ZX334" s="145"/>
      <c r="ZY334" s="145"/>
      <c r="ZZ334" s="145"/>
      <c r="AAA334" s="145"/>
      <c r="AAB334" s="145"/>
      <c r="AAC334" s="145"/>
      <c r="AAD334" s="145"/>
      <c r="AAE334" s="145"/>
      <c r="AAF334" s="145"/>
      <c r="AAG334" s="145"/>
      <c r="AAH334" s="145"/>
      <c r="AAI334" s="145"/>
      <c r="AAJ334" s="145"/>
      <c r="AAK334" s="145"/>
      <c r="AAL334" s="145"/>
      <c r="AAM334" s="145"/>
      <c r="AAN334" s="145"/>
      <c r="AAO334" s="145"/>
      <c r="AAP334" s="145"/>
      <c r="AAQ334" s="145"/>
      <c r="AAR334" s="145"/>
      <c r="AAS334" s="145"/>
      <c r="AAT334" s="145"/>
      <c r="AAU334" s="145"/>
      <c r="AAV334" s="145"/>
      <c r="AAW334" s="145"/>
      <c r="AAX334" s="145"/>
      <c r="AAY334" s="145"/>
      <c r="AAZ334" s="145"/>
      <c r="ABA334" s="145"/>
      <c r="ABB334" s="145"/>
      <c r="ABC334" s="145"/>
      <c r="ABD334" s="145"/>
      <c r="ABE334" s="145"/>
      <c r="ABF334" s="145"/>
      <c r="ABG334" s="145"/>
      <c r="ABH334" s="145"/>
      <c r="ABI334" s="145"/>
      <c r="ABJ334" s="145"/>
      <c r="ABK334" s="145"/>
      <c r="ABL334" s="145"/>
      <c r="ABM334" s="145"/>
      <c r="ABN334" s="145"/>
      <c r="ABO334" s="145"/>
      <c r="ABP334" s="145"/>
      <c r="ABQ334" s="145"/>
      <c r="ABR334" s="145"/>
      <c r="ABS334" s="145"/>
      <c r="ABT334" s="145"/>
      <c r="ABU334" s="145"/>
      <c r="ABV334" s="145"/>
      <c r="ABW334" s="145"/>
      <c r="ABX334" s="145"/>
      <c r="ABY334" s="145"/>
      <c r="ABZ334" s="145"/>
      <c r="ACA334" s="145"/>
      <c r="ACB334" s="145"/>
      <c r="ACC334" s="145"/>
      <c r="ACD334" s="145"/>
      <c r="ACE334" s="145"/>
      <c r="ACF334" s="145"/>
      <c r="ACG334" s="145"/>
      <c r="ACH334" s="145"/>
      <c r="ACI334" s="145"/>
      <c r="ACJ334" s="145"/>
      <c r="ACK334" s="145"/>
      <c r="ACL334" s="145"/>
      <c r="ACM334" s="145"/>
      <c r="ACN334" s="145"/>
      <c r="ACO334" s="145"/>
      <c r="ACP334" s="145"/>
      <c r="ACQ334" s="145"/>
      <c r="ACR334" s="145"/>
      <c r="ACS334" s="145"/>
      <c r="ACT334" s="145"/>
      <c r="ACU334" s="145"/>
      <c r="ACV334" s="145"/>
      <c r="ACW334" s="145"/>
      <c r="ACX334" s="145"/>
      <c r="ACY334" s="145"/>
      <c r="ACZ334" s="145"/>
      <c r="ADA334" s="145"/>
      <c r="ADB334" s="145"/>
      <c r="ADC334" s="145"/>
      <c r="ADD334" s="145"/>
      <c r="ADE334" s="145"/>
      <c r="ADF334" s="145"/>
      <c r="ADG334" s="145"/>
      <c r="ADH334" s="145"/>
      <c r="ADI334" s="145"/>
      <c r="ADJ334" s="145"/>
      <c r="ADK334" s="145"/>
      <c r="ADL334" s="145"/>
      <c r="ADM334" s="145"/>
      <c r="ADN334" s="145"/>
      <c r="ADO334" s="145"/>
      <c r="ADP334" s="145"/>
      <c r="ADQ334" s="145"/>
      <c r="ADR334" s="145"/>
      <c r="ADS334" s="145"/>
      <c r="ADT334" s="145"/>
      <c r="ADU334" s="145"/>
      <c r="ADV334" s="145"/>
      <c r="ADW334" s="145"/>
      <c r="ADX334" s="145"/>
      <c r="ADY334" s="145"/>
      <c r="ADZ334" s="145"/>
      <c r="AEA334" s="145"/>
      <c r="AEB334" s="145"/>
      <c r="AEC334" s="145"/>
      <c r="AED334" s="145"/>
      <c r="AEE334" s="145"/>
      <c r="AEF334" s="145"/>
      <c r="AEG334" s="145"/>
      <c r="AEH334" s="145"/>
      <c r="AEI334" s="145"/>
      <c r="AEJ334" s="145"/>
      <c r="AEK334" s="145"/>
      <c r="AEL334" s="145"/>
      <c r="AEM334" s="145"/>
      <c r="AEN334" s="145"/>
      <c r="AEO334" s="145"/>
      <c r="AEP334" s="145"/>
      <c r="AEQ334" s="145"/>
      <c r="AER334" s="145"/>
      <c r="AES334" s="145"/>
      <c r="AET334" s="145"/>
      <c r="AEU334" s="145"/>
      <c r="AEV334" s="145"/>
      <c r="AEW334" s="145"/>
      <c r="AEX334" s="145"/>
      <c r="AEY334" s="145"/>
      <c r="AEZ334" s="145"/>
      <c r="AFA334" s="145"/>
      <c r="AFB334" s="145"/>
      <c r="AFC334" s="145"/>
      <c r="AFD334" s="145"/>
      <c r="AFE334" s="145"/>
      <c r="AFF334" s="145"/>
      <c r="AFG334" s="145"/>
      <c r="AFH334" s="145"/>
      <c r="AFI334" s="145"/>
      <c r="AFJ334" s="145"/>
      <c r="AFK334" s="145"/>
      <c r="AFL334" s="145"/>
      <c r="AFM334" s="145"/>
      <c r="AFN334" s="145"/>
      <c r="AFO334" s="145"/>
      <c r="AFP334" s="145"/>
      <c r="AFQ334" s="145"/>
      <c r="AFR334" s="145"/>
      <c r="AFS334" s="145"/>
      <c r="AFT334" s="145"/>
      <c r="AFU334" s="145"/>
      <c r="AFV334" s="145"/>
      <c r="AFW334" s="145"/>
      <c r="AFX334" s="145"/>
      <c r="AFY334" s="145"/>
      <c r="AFZ334" s="145"/>
      <c r="AGA334" s="145"/>
      <c r="AGB334" s="145"/>
      <c r="AGC334" s="145"/>
      <c r="AGD334" s="145"/>
      <c r="AGE334" s="145"/>
      <c r="AGF334" s="145"/>
      <c r="AGG334" s="145"/>
      <c r="AGH334" s="145"/>
      <c r="AGI334" s="145"/>
      <c r="AGJ334" s="145"/>
      <c r="AGK334" s="145"/>
      <c r="AGL334" s="145"/>
      <c r="AGM334" s="145"/>
      <c r="AGN334" s="145"/>
      <c r="AGO334" s="145"/>
      <c r="AGP334" s="145"/>
      <c r="AGQ334" s="145"/>
      <c r="AGR334" s="145"/>
      <c r="AGS334" s="145"/>
      <c r="AGT334" s="145"/>
      <c r="AGU334" s="145"/>
      <c r="AGV334" s="145"/>
      <c r="AGW334" s="145"/>
      <c r="AGX334" s="145"/>
      <c r="AGY334" s="145"/>
      <c r="AGZ334" s="145"/>
      <c r="AHA334" s="145"/>
      <c r="AHB334" s="145"/>
      <c r="AHC334" s="145"/>
      <c r="AHD334" s="145"/>
      <c r="AHE334" s="145"/>
      <c r="AHF334" s="145"/>
      <c r="AHG334" s="145"/>
      <c r="AHH334" s="145"/>
      <c r="AHI334" s="145"/>
      <c r="AHJ334" s="145"/>
      <c r="AHK334" s="145"/>
      <c r="AHL334" s="145"/>
      <c r="AHM334" s="145"/>
      <c r="AHN334" s="145"/>
      <c r="AHO334" s="145"/>
      <c r="AHP334" s="145"/>
      <c r="AHQ334" s="145"/>
      <c r="AHR334" s="145"/>
      <c r="AHS334" s="145"/>
      <c r="AHT334" s="145"/>
      <c r="AHU334" s="145"/>
      <c r="AHV334" s="145"/>
      <c r="AHW334" s="145"/>
      <c r="AHX334" s="145"/>
      <c r="AHY334" s="145"/>
      <c r="AHZ334" s="145"/>
      <c r="AIA334" s="145"/>
      <c r="AIB334" s="145"/>
      <c r="AIC334" s="145"/>
      <c r="AID334" s="145"/>
      <c r="AIE334" s="145"/>
      <c r="AIF334" s="145"/>
      <c r="AIG334" s="145"/>
      <c r="AIH334" s="145"/>
      <c r="AII334" s="145"/>
      <c r="AIJ334" s="145"/>
      <c r="AIK334" s="145"/>
      <c r="AIL334" s="145"/>
      <c r="AIM334" s="145"/>
      <c r="AIN334" s="145"/>
      <c r="AIO334" s="145"/>
      <c r="AIP334" s="145"/>
      <c r="AIQ334" s="145"/>
      <c r="AIR334" s="145"/>
      <c r="AIS334" s="145"/>
      <c r="AIT334" s="145"/>
      <c r="AIU334" s="145"/>
      <c r="AIV334" s="145"/>
      <c r="AIW334" s="145"/>
      <c r="AIX334" s="145"/>
      <c r="AIY334" s="145"/>
      <c r="AIZ334" s="145"/>
      <c r="AJA334" s="145"/>
      <c r="AJB334" s="145"/>
      <c r="AJC334" s="145"/>
      <c r="AJD334" s="145"/>
      <c r="AJE334" s="145"/>
      <c r="AJF334" s="145"/>
      <c r="AJG334" s="145"/>
      <c r="AJH334" s="145"/>
      <c r="AJI334" s="145"/>
      <c r="AJJ334" s="145"/>
      <c r="AJK334" s="145"/>
      <c r="AJL334" s="145"/>
      <c r="AJM334" s="145"/>
      <c r="AJN334" s="145"/>
      <c r="AJO334" s="145"/>
      <c r="AJP334" s="145"/>
      <c r="AJQ334" s="145"/>
      <c r="AJR334" s="145"/>
      <c r="AJS334" s="145"/>
      <c r="AJT334" s="145"/>
      <c r="AJU334" s="145"/>
      <c r="AJV334" s="145"/>
      <c r="AJW334" s="145"/>
      <c r="AJX334" s="145"/>
      <c r="AJY334" s="145"/>
      <c r="AJZ334" s="145"/>
      <c r="AKA334" s="145"/>
      <c r="AKB334" s="145"/>
      <c r="AKC334" s="145"/>
      <c r="AKD334" s="145"/>
      <c r="AKE334" s="145"/>
      <c r="AKF334" s="145"/>
      <c r="AKG334" s="145"/>
      <c r="AKH334" s="145"/>
      <c r="AKI334" s="145"/>
      <c r="AKJ334" s="145"/>
      <c r="AKK334" s="145"/>
      <c r="AKL334" s="145"/>
      <c r="AKM334" s="145"/>
      <c r="AKN334" s="145"/>
      <c r="AKO334" s="145"/>
      <c r="AKP334" s="145"/>
      <c r="AKQ334" s="145"/>
      <c r="AKR334" s="145"/>
      <c r="AKS334" s="145"/>
      <c r="AKT334" s="145"/>
      <c r="AKU334" s="145"/>
      <c r="AKV334" s="145"/>
      <c r="AKW334" s="145"/>
      <c r="AKX334" s="145"/>
      <c r="AKY334" s="145"/>
      <c r="AKZ334" s="145"/>
      <c r="ALA334" s="145"/>
      <c r="ALB334" s="145"/>
      <c r="ALC334" s="145"/>
      <c r="ALD334" s="145"/>
      <c r="ALE334" s="145"/>
      <c r="ALF334" s="145"/>
      <c r="ALG334" s="145"/>
      <c r="ALH334" s="145"/>
      <c r="ALI334" s="145"/>
      <c r="ALJ334" s="145"/>
      <c r="ALK334" s="145"/>
      <c r="ALL334" s="145"/>
      <c r="ALM334" s="145"/>
      <c r="ALN334" s="145"/>
      <c r="ALO334" s="145"/>
      <c r="ALP334" s="145"/>
      <c r="ALQ334" s="145"/>
      <c r="ALR334" s="145"/>
      <c r="ALS334" s="145"/>
      <c r="ALT334" s="145"/>
    </row>
    <row r="335" spans="1:1008" s="114" customFormat="1" ht="33.75" customHeight="1" thickBot="1">
      <c r="A335" s="476"/>
      <c r="B335" s="464"/>
      <c r="C335" s="464"/>
      <c r="D335" s="465"/>
      <c r="E335" s="103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  <c r="BQ335" s="145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  <c r="CQ335" s="145"/>
      <c r="CR335" s="145"/>
      <c r="CS335" s="145"/>
      <c r="CT335" s="145"/>
      <c r="CU335" s="145"/>
      <c r="CV335" s="145"/>
      <c r="CW335" s="145"/>
      <c r="CX335" s="145"/>
      <c r="CY335" s="145"/>
      <c r="CZ335" s="145"/>
      <c r="DA335" s="145"/>
      <c r="DB335" s="145"/>
      <c r="DC335" s="145"/>
      <c r="DD335" s="145"/>
      <c r="DE335" s="145"/>
      <c r="DF335" s="145"/>
      <c r="DG335" s="145"/>
      <c r="DH335" s="145"/>
      <c r="DI335" s="145"/>
      <c r="DJ335" s="145"/>
      <c r="DK335" s="145"/>
      <c r="DL335" s="145"/>
      <c r="DM335" s="145"/>
      <c r="DN335" s="145"/>
      <c r="DO335" s="145"/>
      <c r="DP335" s="145"/>
      <c r="DQ335" s="145"/>
      <c r="DR335" s="145"/>
      <c r="DS335" s="145"/>
      <c r="DT335" s="145"/>
      <c r="DU335" s="145"/>
      <c r="DV335" s="145"/>
      <c r="DW335" s="145"/>
      <c r="DX335" s="145"/>
      <c r="DY335" s="145"/>
      <c r="DZ335" s="145"/>
      <c r="EA335" s="145"/>
      <c r="EB335" s="145"/>
      <c r="EC335" s="145"/>
      <c r="ED335" s="145"/>
      <c r="EE335" s="145"/>
      <c r="EF335" s="145"/>
      <c r="EG335" s="145"/>
      <c r="EH335" s="145"/>
      <c r="EI335" s="145"/>
      <c r="EJ335" s="145"/>
      <c r="EK335" s="145"/>
      <c r="EL335" s="145"/>
      <c r="EM335" s="145"/>
      <c r="EN335" s="145"/>
      <c r="EO335" s="145"/>
      <c r="EP335" s="145"/>
      <c r="EQ335" s="145"/>
      <c r="ER335" s="145"/>
      <c r="ES335" s="145"/>
      <c r="ET335" s="145"/>
      <c r="EU335" s="145"/>
      <c r="EV335" s="145"/>
      <c r="EW335" s="145"/>
      <c r="EX335" s="145"/>
      <c r="EY335" s="145"/>
      <c r="EZ335" s="145"/>
      <c r="FA335" s="145"/>
      <c r="FB335" s="145"/>
      <c r="FC335" s="145"/>
      <c r="FD335" s="145"/>
      <c r="FE335" s="145"/>
      <c r="FF335" s="145"/>
      <c r="FG335" s="145"/>
      <c r="FH335" s="145"/>
      <c r="FI335" s="145"/>
      <c r="FJ335" s="145"/>
      <c r="FK335" s="145"/>
      <c r="FL335" s="145"/>
      <c r="FM335" s="145"/>
      <c r="FN335" s="145"/>
      <c r="FO335" s="145"/>
      <c r="FP335" s="145"/>
      <c r="FQ335" s="145"/>
      <c r="FR335" s="145"/>
      <c r="FS335" s="145"/>
      <c r="FT335" s="145"/>
      <c r="FU335" s="145"/>
      <c r="FV335" s="145"/>
      <c r="FW335" s="145"/>
      <c r="FX335" s="145"/>
      <c r="FY335" s="145"/>
      <c r="FZ335" s="145"/>
      <c r="GA335" s="145"/>
      <c r="GB335" s="145"/>
      <c r="GC335" s="145"/>
      <c r="GD335" s="145"/>
      <c r="GE335" s="145"/>
      <c r="GF335" s="145"/>
      <c r="GG335" s="145"/>
      <c r="GH335" s="145"/>
      <c r="GI335" s="145"/>
      <c r="GJ335" s="145"/>
      <c r="GK335" s="145"/>
      <c r="GL335" s="145"/>
      <c r="GM335" s="145"/>
      <c r="GN335" s="145"/>
      <c r="GO335" s="145"/>
      <c r="GP335" s="145"/>
      <c r="GQ335" s="145"/>
      <c r="GR335" s="145"/>
      <c r="GS335" s="145"/>
      <c r="GT335" s="145"/>
      <c r="GU335" s="145"/>
      <c r="GV335" s="145"/>
      <c r="GW335" s="145"/>
      <c r="GX335" s="145"/>
      <c r="GY335" s="145"/>
      <c r="GZ335" s="145"/>
      <c r="HA335" s="145"/>
      <c r="HB335" s="145"/>
      <c r="HC335" s="145"/>
      <c r="HD335" s="145"/>
      <c r="HE335" s="145"/>
      <c r="HF335" s="145"/>
      <c r="HG335" s="145"/>
      <c r="HH335" s="145"/>
      <c r="HI335" s="145"/>
      <c r="HJ335" s="145"/>
      <c r="HK335" s="145"/>
      <c r="HL335" s="145"/>
      <c r="HM335" s="145"/>
      <c r="HN335" s="145"/>
      <c r="HO335" s="145"/>
      <c r="HP335" s="145"/>
      <c r="HQ335" s="145"/>
      <c r="HR335" s="145"/>
      <c r="HS335" s="145"/>
      <c r="HT335" s="145"/>
      <c r="HU335" s="145"/>
      <c r="HV335" s="145"/>
      <c r="HW335" s="145"/>
      <c r="HX335" s="145"/>
      <c r="HY335" s="145"/>
      <c r="HZ335" s="145"/>
      <c r="IA335" s="145"/>
      <c r="IB335" s="145"/>
      <c r="IC335" s="145"/>
      <c r="ID335" s="145"/>
      <c r="IE335" s="145"/>
      <c r="IF335" s="145"/>
      <c r="IG335" s="145"/>
      <c r="IH335" s="145"/>
      <c r="II335" s="145"/>
      <c r="IJ335" s="145"/>
      <c r="IK335" s="145"/>
      <c r="IL335" s="145"/>
      <c r="IM335" s="145"/>
      <c r="IN335" s="145"/>
      <c r="IO335" s="145"/>
      <c r="IP335" s="145"/>
      <c r="IQ335" s="145"/>
      <c r="IR335" s="145"/>
      <c r="IS335" s="145"/>
      <c r="IT335" s="145"/>
      <c r="IU335" s="145"/>
      <c r="IV335" s="145"/>
      <c r="IW335" s="145"/>
      <c r="IX335" s="145"/>
      <c r="IY335" s="145"/>
      <c r="IZ335" s="145"/>
      <c r="JA335" s="145"/>
      <c r="JB335" s="145"/>
      <c r="JC335" s="145"/>
      <c r="JD335" s="145"/>
      <c r="JE335" s="145"/>
      <c r="JF335" s="145"/>
      <c r="JG335" s="145"/>
      <c r="JH335" s="145"/>
      <c r="JI335" s="145"/>
      <c r="JJ335" s="145"/>
      <c r="JK335" s="145"/>
      <c r="JL335" s="145"/>
      <c r="JM335" s="145"/>
      <c r="JN335" s="145"/>
      <c r="JO335" s="145"/>
      <c r="JP335" s="145"/>
      <c r="JQ335" s="145"/>
      <c r="JR335" s="145"/>
      <c r="JS335" s="145"/>
      <c r="JT335" s="145"/>
      <c r="JU335" s="145"/>
      <c r="JV335" s="145"/>
      <c r="JW335" s="145"/>
      <c r="JX335" s="145"/>
      <c r="JY335" s="145"/>
      <c r="JZ335" s="145"/>
      <c r="KA335" s="145"/>
      <c r="KB335" s="145"/>
      <c r="KC335" s="145"/>
      <c r="KD335" s="145"/>
      <c r="KE335" s="145"/>
      <c r="KF335" s="145"/>
      <c r="KG335" s="145"/>
      <c r="KH335" s="145"/>
      <c r="KI335" s="145"/>
      <c r="KJ335" s="145"/>
      <c r="KK335" s="145"/>
      <c r="KL335" s="145"/>
      <c r="KM335" s="145"/>
      <c r="KN335" s="145"/>
      <c r="KO335" s="145"/>
      <c r="KP335" s="145"/>
      <c r="KQ335" s="145"/>
      <c r="KR335" s="145"/>
      <c r="KS335" s="145"/>
      <c r="KT335" s="145"/>
      <c r="KU335" s="145"/>
      <c r="KV335" s="145"/>
      <c r="KW335" s="145"/>
      <c r="KX335" s="145"/>
      <c r="KY335" s="145"/>
      <c r="KZ335" s="145"/>
      <c r="LA335" s="145"/>
      <c r="LB335" s="145"/>
      <c r="LC335" s="145"/>
      <c r="LD335" s="145"/>
      <c r="LE335" s="145"/>
      <c r="LF335" s="145"/>
      <c r="LG335" s="145"/>
      <c r="LH335" s="145"/>
      <c r="LI335" s="145"/>
      <c r="LJ335" s="145"/>
      <c r="LK335" s="145"/>
      <c r="LL335" s="145"/>
      <c r="LM335" s="145"/>
      <c r="LN335" s="145"/>
      <c r="LO335" s="145"/>
      <c r="LP335" s="145"/>
      <c r="LQ335" s="145"/>
      <c r="LR335" s="145"/>
      <c r="LS335" s="145"/>
      <c r="LT335" s="145"/>
      <c r="LU335" s="145"/>
      <c r="LV335" s="145"/>
      <c r="LW335" s="145"/>
      <c r="LX335" s="145"/>
      <c r="LY335" s="145"/>
      <c r="LZ335" s="145"/>
      <c r="MA335" s="145"/>
      <c r="MB335" s="145"/>
      <c r="MC335" s="145"/>
      <c r="MD335" s="145"/>
      <c r="ME335" s="145"/>
      <c r="MF335" s="145"/>
      <c r="MG335" s="145"/>
      <c r="MH335" s="145"/>
      <c r="MI335" s="145"/>
      <c r="MJ335" s="145"/>
      <c r="MK335" s="145"/>
      <c r="ML335" s="145"/>
      <c r="MM335" s="145"/>
      <c r="MN335" s="145"/>
      <c r="MO335" s="145"/>
      <c r="MP335" s="145"/>
      <c r="MQ335" s="145"/>
      <c r="MR335" s="145"/>
      <c r="MS335" s="145"/>
      <c r="MT335" s="145"/>
      <c r="MU335" s="145"/>
      <c r="MV335" s="145"/>
      <c r="MW335" s="145"/>
      <c r="MX335" s="145"/>
      <c r="MY335" s="145"/>
      <c r="MZ335" s="145"/>
      <c r="NA335" s="145"/>
      <c r="NB335" s="145"/>
      <c r="NC335" s="145"/>
      <c r="ND335" s="145"/>
      <c r="NE335" s="145"/>
      <c r="NF335" s="145"/>
      <c r="NG335" s="145"/>
      <c r="NH335" s="145"/>
      <c r="NI335" s="145"/>
      <c r="NJ335" s="145"/>
      <c r="NK335" s="145"/>
      <c r="NL335" s="145"/>
      <c r="NM335" s="145"/>
      <c r="NN335" s="145"/>
      <c r="NO335" s="145"/>
      <c r="NP335" s="145"/>
      <c r="NQ335" s="145"/>
      <c r="NR335" s="145"/>
      <c r="NS335" s="145"/>
      <c r="NT335" s="145"/>
      <c r="NU335" s="145"/>
      <c r="NV335" s="145"/>
      <c r="NW335" s="145"/>
      <c r="NX335" s="145"/>
      <c r="NY335" s="145"/>
      <c r="NZ335" s="145"/>
      <c r="OA335" s="145"/>
      <c r="OB335" s="145"/>
      <c r="OC335" s="145"/>
      <c r="OD335" s="145"/>
      <c r="OE335" s="145"/>
      <c r="OF335" s="145"/>
      <c r="OG335" s="145"/>
      <c r="OH335" s="145"/>
      <c r="OI335" s="145"/>
      <c r="OJ335" s="145"/>
      <c r="OK335" s="145"/>
      <c r="OL335" s="145"/>
      <c r="OM335" s="145"/>
      <c r="ON335" s="145"/>
      <c r="OO335" s="145"/>
      <c r="OP335" s="145"/>
      <c r="OQ335" s="145"/>
      <c r="OR335" s="145"/>
      <c r="OS335" s="145"/>
      <c r="OT335" s="145"/>
      <c r="OU335" s="145"/>
      <c r="OV335" s="145"/>
      <c r="OW335" s="145"/>
      <c r="OX335" s="145"/>
      <c r="OY335" s="145"/>
      <c r="OZ335" s="145"/>
      <c r="PA335" s="145"/>
      <c r="PB335" s="145"/>
      <c r="PC335" s="145"/>
      <c r="PD335" s="145"/>
      <c r="PE335" s="145"/>
      <c r="PF335" s="145"/>
      <c r="PG335" s="145"/>
      <c r="PH335" s="145"/>
      <c r="PI335" s="145"/>
      <c r="PJ335" s="145"/>
      <c r="PK335" s="145"/>
      <c r="PL335" s="145"/>
      <c r="PM335" s="145"/>
      <c r="PN335" s="145"/>
      <c r="PO335" s="145"/>
      <c r="PP335" s="145"/>
      <c r="PQ335" s="145"/>
      <c r="PR335" s="145"/>
      <c r="PS335" s="145"/>
      <c r="PT335" s="145"/>
      <c r="PU335" s="145"/>
      <c r="PV335" s="145"/>
      <c r="PW335" s="145"/>
      <c r="PX335" s="145"/>
      <c r="PY335" s="145"/>
      <c r="PZ335" s="145"/>
      <c r="QA335" s="145"/>
      <c r="QB335" s="145"/>
      <c r="QC335" s="145"/>
      <c r="QD335" s="145"/>
      <c r="QE335" s="145"/>
      <c r="QF335" s="145"/>
      <c r="QG335" s="145"/>
      <c r="QH335" s="145"/>
      <c r="QI335" s="145"/>
      <c r="QJ335" s="145"/>
      <c r="QK335" s="145"/>
      <c r="QL335" s="145"/>
      <c r="QM335" s="145"/>
      <c r="QN335" s="145"/>
      <c r="QO335" s="145"/>
      <c r="QP335" s="145"/>
      <c r="QQ335" s="145"/>
      <c r="QR335" s="145"/>
      <c r="QS335" s="145"/>
      <c r="QT335" s="145"/>
      <c r="QU335" s="145"/>
      <c r="QV335" s="145"/>
      <c r="QW335" s="145"/>
      <c r="QX335" s="145"/>
      <c r="QY335" s="145"/>
      <c r="QZ335" s="145"/>
      <c r="RA335" s="145"/>
      <c r="RB335" s="145"/>
      <c r="RC335" s="145"/>
      <c r="RD335" s="145"/>
      <c r="RE335" s="145"/>
      <c r="RF335" s="145"/>
      <c r="RG335" s="145"/>
      <c r="RH335" s="145"/>
      <c r="RI335" s="145"/>
      <c r="RJ335" s="145"/>
      <c r="RK335" s="145"/>
      <c r="RL335" s="145"/>
      <c r="RM335" s="145"/>
      <c r="RN335" s="145"/>
      <c r="RO335" s="145"/>
      <c r="RP335" s="145"/>
      <c r="RQ335" s="145"/>
      <c r="RR335" s="145"/>
      <c r="RS335" s="145"/>
      <c r="RT335" s="145"/>
      <c r="RU335" s="145"/>
      <c r="RV335" s="145"/>
      <c r="RW335" s="145"/>
      <c r="RX335" s="145"/>
      <c r="RY335" s="145"/>
      <c r="RZ335" s="145"/>
      <c r="SA335" s="145"/>
      <c r="SB335" s="145"/>
      <c r="SC335" s="145"/>
      <c r="SD335" s="145"/>
      <c r="SE335" s="145"/>
      <c r="SF335" s="145"/>
      <c r="SG335" s="145"/>
      <c r="SH335" s="145"/>
      <c r="SI335" s="145"/>
      <c r="SJ335" s="145"/>
      <c r="SK335" s="145"/>
      <c r="SL335" s="145"/>
      <c r="SM335" s="145"/>
      <c r="SN335" s="145"/>
      <c r="SO335" s="145"/>
      <c r="SP335" s="145"/>
      <c r="SQ335" s="145"/>
      <c r="SR335" s="145"/>
      <c r="SS335" s="145"/>
      <c r="ST335" s="145"/>
      <c r="SU335" s="145"/>
      <c r="SV335" s="145"/>
      <c r="SW335" s="145"/>
      <c r="SX335" s="145"/>
      <c r="SY335" s="145"/>
      <c r="SZ335" s="145"/>
      <c r="TA335" s="145"/>
      <c r="TB335" s="145"/>
      <c r="TC335" s="145"/>
      <c r="TD335" s="145"/>
      <c r="TE335" s="145"/>
      <c r="TF335" s="145"/>
      <c r="TG335" s="145"/>
      <c r="TH335" s="145"/>
      <c r="TI335" s="145"/>
      <c r="TJ335" s="145"/>
      <c r="TK335" s="145"/>
      <c r="TL335" s="145"/>
      <c r="TM335" s="145"/>
      <c r="TN335" s="145"/>
      <c r="TO335" s="145"/>
      <c r="TP335" s="145"/>
      <c r="TQ335" s="145"/>
      <c r="TR335" s="145"/>
      <c r="TS335" s="145"/>
      <c r="TT335" s="145"/>
      <c r="TU335" s="145"/>
      <c r="TV335" s="145"/>
      <c r="TW335" s="145"/>
      <c r="TX335" s="145"/>
      <c r="TY335" s="145"/>
      <c r="TZ335" s="145"/>
      <c r="UA335" s="145"/>
      <c r="UB335" s="145"/>
      <c r="UC335" s="145"/>
      <c r="UD335" s="145"/>
      <c r="UE335" s="145"/>
      <c r="UF335" s="145"/>
      <c r="UG335" s="145"/>
      <c r="UH335" s="145"/>
      <c r="UI335" s="145"/>
      <c r="UJ335" s="145"/>
      <c r="UK335" s="145"/>
      <c r="UL335" s="145"/>
      <c r="UM335" s="145"/>
      <c r="UN335" s="145"/>
      <c r="UO335" s="145"/>
      <c r="UP335" s="145"/>
      <c r="UQ335" s="145"/>
      <c r="UR335" s="145"/>
      <c r="US335" s="145"/>
      <c r="UT335" s="145"/>
      <c r="UU335" s="145"/>
      <c r="UV335" s="145"/>
      <c r="UW335" s="145"/>
      <c r="UX335" s="145"/>
      <c r="UY335" s="145"/>
      <c r="UZ335" s="145"/>
      <c r="VA335" s="145"/>
      <c r="VB335" s="145"/>
      <c r="VC335" s="145"/>
      <c r="VD335" s="145"/>
      <c r="VE335" s="145"/>
      <c r="VF335" s="145"/>
      <c r="VG335" s="145"/>
      <c r="VH335" s="145"/>
      <c r="VI335" s="145"/>
      <c r="VJ335" s="145"/>
      <c r="VK335" s="145"/>
      <c r="VL335" s="145"/>
      <c r="VM335" s="145"/>
      <c r="VN335" s="145"/>
      <c r="VO335" s="145"/>
      <c r="VP335" s="145"/>
      <c r="VQ335" s="145"/>
      <c r="VR335" s="145"/>
      <c r="VS335" s="145"/>
      <c r="VT335" s="145"/>
      <c r="VU335" s="145"/>
      <c r="VV335" s="145"/>
      <c r="VW335" s="145"/>
      <c r="VX335" s="145"/>
      <c r="VY335" s="145"/>
      <c r="VZ335" s="145"/>
      <c r="WA335" s="145"/>
      <c r="WB335" s="145"/>
      <c r="WC335" s="145"/>
      <c r="WD335" s="145"/>
      <c r="WE335" s="145"/>
      <c r="WF335" s="145"/>
      <c r="WG335" s="145"/>
      <c r="WH335" s="145"/>
      <c r="WI335" s="145"/>
      <c r="WJ335" s="145"/>
      <c r="WK335" s="145"/>
      <c r="WL335" s="145"/>
      <c r="WM335" s="145"/>
      <c r="WN335" s="145"/>
      <c r="WO335" s="145"/>
      <c r="WP335" s="145"/>
      <c r="WQ335" s="145"/>
      <c r="WR335" s="145"/>
      <c r="WS335" s="145"/>
      <c r="WT335" s="145"/>
      <c r="WU335" s="145"/>
      <c r="WV335" s="145"/>
      <c r="WW335" s="145"/>
      <c r="WX335" s="145"/>
      <c r="WY335" s="145"/>
      <c r="WZ335" s="145"/>
      <c r="XA335" s="145"/>
      <c r="XB335" s="145"/>
      <c r="XC335" s="145"/>
      <c r="XD335" s="145"/>
      <c r="XE335" s="145"/>
      <c r="XF335" s="145"/>
      <c r="XG335" s="145"/>
      <c r="XH335" s="145"/>
      <c r="XI335" s="145"/>
      <c r="XJ335" s="145"/>
      <c r="XK335" s="145"/>
      <c r="XL335" s="145"/>
      <c r="XM335" s="145"/>
      <c r="XN335" s="145"/>
      <c r="XO335" s="145"/>
      <c r="XP335" s="145"/>
      <c r="XQ335" s="145"/>
      <c r="XR335" s="145"/>
      <c r="XS335" s="145"/>
      <c r="XT335" s="145"/>
      <c r="XU335" s="145"/>
      <c r="XV335" s="145"/>
      <c r="XW335" s="145"/>
      <c r="XX335" s="145"/>
      <c r="XY335" s="145"/>
      <c r="XZ335" s="145"/>
      <c r="YA335" s="145"/>
      <c r="YB335" s="145"/>
      <c r="YC335" s="145"/>
      <c r="YD335" s="145"/>
      <c r="YE335" s="145"/>
      <c r="YF335" s="145"/>
      <c r="YG335" s="145"/>
      <c r="YH335" s="145"/>
      <c r="YI335" s="145"/>
      <c r="YJ335" s="145"/>
      <c r="YK335" s="145"/>
      <c r="YL335" s="145"/>
      <c r="YM335" s="145"/>
      <c r="YN335" s="145"/>
      <c r="YO335" s="145"/>
      <c r="YP335" s="145"/>
      <c r="YQ335" s="145"/>
      <c r="YR335" s="145"/>
      <c r="YS335" s="145"/>
      <c r="YT335" s="145"/>
      <c r="YU335" s="145"/>
      <c r="YV335" s="145"/>
      <c r="YW335" s="145"/>
      <c r="YX335" s="145"/>
      <c r="YY335" s="145"/>
      <c r="YZ335" s="145"/>
      <c r="ZA335" s="145"/>
      <c r="ZB335" s="145"/>
      <c r="ZC335" s="145"/>
      <c r="ZD335" s="145"/>
      <c r="ZE335" s="145"/>
      <c r="ZF335" s="145"/>
      <c r="ZG335" s="145"/>
      <c r="ZH335" s="145"/>
      <c r="ZI335" s="145"/>
      <c r="ZJ335" s="145"/>
      <c r="ZK335" s="145"/>
      <c r="ZL335" s="145"/>
      <c r="ZM335" s="145"/>
      <c r="ZN335" s="145"/>
      <c r="ZO335" s="145"/>
      <c r="ZP335" s="145"/>
      <c r="ZQ335" s="145"/>
      <c r="ZR335" s="145"/>
      <c r="ZS335" s="145"/>
      <c r="ZT335" s="145"/>
      <c r="ZU335" s="145"/>
      <c r="ZV335" s="145"/>
      <c r="ZW335" s="145"/>
      <c r="ZX335" s="145"/>
      <c r="ZY335" s="145"/>
      <c r="ZZ335" s="145"/>
      <c r="AAA335" s="145"/>
      <c r="AAB335" s="145"/>
      <c r="AAC335" s="145"/>
      <c r="AAD335" s="145"/>
      <c r="AAE335" s="145"/>
      <c r="AAF335" s="145"/>
      <c r="AAG335" s="145"/>
      <c r="AAH335" s="145"/>
      <c r="AAI335" s="145"/>
      <c r="AAJ335" s="145"/>
      <c r="AAK335" s="145"/>
      <c r="AAL335" s="145"/>
      <c r="AAM335" s="145"/>
      <c r="AAN335" s="145"/>
      <c r="AAO335" s="145"/>
      <c r="AAP335" s="145"/>
      <c r="AAQ335" s="145"/>
      <c r="AAR335" s="145"/>
      <c r="AAS335" s="145"/>
      <c r="AAT335" s="145"/>
      <c r="AAU335" s="145"/>
      <c r="AAV335" s="145"/>
      <c r="AAW335" s="145"/>
      <c r="AAX335" s="145"/>
      <c r="AAY335" s="145"/>
      <c r="AAZ335" s="145"/>
      <c r="ABA335" s="145"/>
      <c r="ABB335" s="145"/>
      <c r="ABC335" s="145"/>
      <c r="ABD335" s="145"/>
      <c r="ABE335" s="145"/>
      <c r="ABF335" s="145"/>
      <c r="ABG335" s="145"/>
      <c r="ABH335" s="145"/>
      <c r="ABI335" s="145"/>
      <c r="ABJ335" s="145"/>
      <c r="ABK335" s="145"/>
      <c r="ABL335" s="145"/>
      <c r="ABM335" s="145"/>
      <c r="ABN335" s="145"/>
      <c r="ABO335" s="145"/>
      <c r="ABP335" s="145"/>
      <c r="ABQ335" s="145"/>
      <c r="ABR335" s="145"/>
      <c r="ABS335" s="145"/>
      <c r="ABT335" s="145"/>
      <c r="ABU335" s="145"/>
      <c r="ABV335" s="145"/>
      <c r="ABW335" s="145"/>
      <c r="ABX335" s="145"/>
      <c r="ABY335" s="145"/>
      <c r="ABZ335" s="145"/>
      <c r="ACA335" s="145"/>
      <c r="ACB335" s="145"/>
      <c r="ACC335" s="145"/>
      <c r="ACD335" s="145"/>
      <c r="ACE335" s="145"/>
      <c r="ACF335" s="145"/>
      <c r="ACG335" s="145"/>
      <c r="ACH335" s="145"/>
      <c r="ACI335" s="145"/>
      <c r="ACJ335" s="145"/>
      <c r="ACK335" s="145"/>
      <c r="ACL335" s="145"/>
      <c r="ACM335" s="145"/>
      <c r="ACN335" s="145"/>
      <c r="ACO335" s="145"/>
      <c r="ACP335" s="145"/>
      <c r="ACQ335" s="145"/>
      <c r="ACR335" s="145"/>
      <c r="ACS335" s="145"/>
      <c r="ACT335" s="145"/>
      <c r="ACU335" s="145"/>
      <c r="ACV335" s="145"/>
      <c r="ACW335" s="145"/>
      <c r="ACX335" s="145"/>
      <c r="ACY335" s="145"/>
      <c r="ACZ335" s="145"/>
      <c r="ADA335" s="145"/>
      <c r="ADB335" s="145"/>
      <c r="ADC335" s="145"/>
      <c r="ADD335" s="145"/>
      <c r="ADE335" s="145"/>
      <c r="ADF335" s="145"/>
      <c r="ADG335" s="145"/>
      <c r="ADH335" s="145"/>
      <c r="ADI335" s="145"/>
      <c r="ADJ335" s="145"/>
      <c r="ADK335" s="145"/>
      <c r="ADL335" s="145"/>
      <c r="ADM335" s="145"/>
      <c r="ADN335" s="145"/>
      <c r="ADO335" s="145"/>
      <c r="ADP335" s="145"/>
      <c r="ADQ335" s="145"/>
      <c r="ADR335" s="145"/>
      <c r="ADS335" s="145"/>
      <c r="ADT335" s="145"/>
      <c r="ADU335" s="145"/>
      <c r="ADV335" s="145"/>
      <c r="ADW335" s="145"/>
      <c r="ADX335" s="145"/>
      <c r="ADY335" s="145"/>
      <c r="ADZ335" s="145"/>
      <c r="AEA335" s="145"/>
      <c r="AEB335" s="145"/>
      <c r="AEC335" s="145"/>
      <c r="AED335" s="145"/>
      <c r="AEE335" s="145"/>
      <c r="AEF335" s="145"/>
      <c r="AEG335" s="145"/>
      <c r="AEH335" s="145"/>
      <c r="AEI335" s="145"/>
      <c r="AEJ335" s="145"/>
      <c r="AEK335" s="145"/>
      <c r="AEL335" s="145"/>
      <c r="AEM335" s="145"/>
      <c r="AEN335" s="145"/>
      <c r="AEO335" s="145"/>
      <c r="AEP335" s="145"/>
      <c r="AEQ335" s="145"/>
      <c r="AER335" s="145"/>
      <c r="AES335" s="145"/>
      <c r="AET335" s="145"/>
      <c r="AEU335" s="145"/>
      <c r="AEV335" s="145"/>
      <c r="AEW335" s="145"/>
      <c r="AEX335" s="145"/>
      <c r="AEY335" s="145"/>
      <c r="AEZ335" s="145"/>
      <c r="AFA335" s="145"/>
      <c r="AFB335" s="145"/>
      <c r="AFC335" s="145"/>
      <c r="AFD335" s="145"/>
      <c r="AFE335" s="145"/>
      <c r="AFF335" s="145"/>
      <c r="AFG335" s="145"/>
      <c r="AFH335" s="145"/>
      <c r="AFI335" s="145"/>
      <c r="AFJ335" s="145"/>
      <c r="AFK335" s="145"/>
      <c r="AFL335" s="145"/>
      <c r="AFM335" s="145"/>
      <c r="AFN335" s="145"/>
      <c r="AFO335" s="145"/>
      <c r="AFP335" s="145"/>
      <c r="AFQ335" s="145"/>
      <c r="AFR335" s="145"/>
      <c r="AFS335" s="145"/>
      <c r="AFT335" s="145"/>
      <c r="AFU335" s="145"/>
      <c r="AFV335" s="145"/>
      <c r="AFW335" s="145"/>
      <c r="AFX335" s="145"/>
      <c r="AFY335" s="145"/>
      <c r="AFZ335" s="145"/>
      <c r="AGA335" s="145"/>
      <c r="AGB335" s="145"/>
      <c r="AGC335" s="145"/>
      <c r="AGD335" s="145"/>
      <c r="AGE335" s="145"/>
      <c r="AGF335" s="145"/>
      <c r="AGG335" s="145"/>
      <c r="AGH335" s="145"/>
      <c r="AGI335" s="145"/>
      <c r="AGJ335" s="145"/>
      <c r="AGK335" s="145"/>
      <c r="AGL335" s="145"/>
      <c r="AGM335" s="145"/>
      <c r="AGN335" s="145"/>
      <c r="AGO335" s="145"/>
      <c r="AGP335" s="145"/>
      <c r="AGQ335" s="145"/>
      <c r="AGR335" s="145"/>
      <c r="AGS335" s="145"/>
      <c r="AGT335" s="145"/>
      <c r="AGU335" s="145"/>
      <c r="AGV335" s="145"/>
      <c r="AGW335" s="145"/>
      <c r="AGX335" s="145"/>
      <c r="AGY335" s="145"/>
      <c r="AGZ335" s="145"/>
      <c r="AHA335" s="145"/>
      <c r="AHB335" s="145"/>
      <c r="AHC335" s="145"/>
      <c r="AHD335" s="145"/>
      <c r="AHE335" s="145"/>
      <c r="AHF335" s="145"/>
      <c r="AHG335" s="145"/>
      <c r="AHH335" s="145"/>
      <c r="AHI335" s="145"/>
      <c r="AHJ335" s="145"/>
      <c r="AHK335" s="145"/>
      <c r="AHL335" s="145"/>
      <c r="AHM335" s="145"/>
      <c r="AHN335" s="145"/>
      <c r="AHO335" s="145"/>
      <c r="AHP335" s="145"/>
      <c r="AHQ335" s="145"/>
      <c r="AHR335" s="145"/>
      <c r="AHS335" s="145"/>
      <c r="AHT335" s="145"/>
      <c r="AHU335" s="145"/>
      <c r="AHV335" s="145"/>
      <c r="AHW335" s="145"/>
      <c r="AHX335" s="145"/>
      <c r="AHY335" s="145"/>
      <c r="AHZ335" s="145"/>
      <c r="AIA335" s="145"/>
      <c r="AIB335" s="145"/>
      <c r="AIC335" s="145"/>
      <c r="AID335" s="145"/>
      <c r="AIE335" s="145"/>
      <c r="AIF335" s="145"/>
      <c r="AIG335" s="145"/>
      <c r="AIH335" s="145"/>
      <c r="AII335" s="145"/>
      <c r="AIJ335" s="145"/>
      <c r="AIK335" s="145"/>
      <c r="AIL335" s="145"/>
      <c r="AIM335" s="145"/>
      <c r="AIN335" s="145"/>
      <c r="AIO335" s="145"/>
      <c r="AIP335" s="145"/>
      <c r="AIQ335" s="145"/>
      <c r="AIR335" s="145"/>
      <c r="AIS335" s="145"/>
      <c r="AIT335" s="145"/>
      <c r="AIU335" s="145"/>
      <c r="AIV335" s="145"/>
      <c r="AIW335" s="145"/>
      <c r="AIX335" s="145"/>
      <c r="AIY335" s="145"/>
      <c r="AIZ335" s="145"/>
      <c r="AJA335" s="145"/>
      <c r="AJB335" s="145"/>
      <c r="AJC335" s="145"/>
      <c r="AJD335" s="145"/>
      <c r="AJE335" s="145"/>
      <c r="AJF335" s="145"/>
      <c r="AJG335" s="145"/>
      <c r="AJH335" s="145"/>
      <c r="AJI335" s="145"/>
      <c r="AJJ335" s="145"/>
      <c r="AJK335" s="145"/>
      <c r="AJL335" s="145"/>
      <c r="AJM335" s="145"/>
      <c r="AJN335" s="145"/>
      <c r="AJO335" s="145"/>
      <c r="AJP335" s="145"/>
      <c r="AJQ335" s="145"/>
      <c r="AJR335" s="145"/>
      <c r="AJS335" s="145"/>
      <c r="AJT335" s="145"/>
      <c r="AJU335" s="145"/>
      <c r="AJV335" s="145"/>
      <c r="AJW335" s="145"/>
      <c r="AJX335" s="145"/>
      <c r="AJY335" s="145"/>
      <c r="AJZ335" s="145"/>
      <c r="AKA335" s="145"/>
      <c r="AKB335" s="145"/>
      <c r="AKC335" s="145"/>
      <c r="AKD335" s="145"/>
      <c r="AKE335" s="145"/>
      <c r="AKF335" s="145"/>
      <c r="AKG335" s="145"/>
      <c r="AKH335" s="145"/>
      <c r="AKI335" s="145"/>
      <c r="AKJ335" s="145"/>
      <c r="AKK335" s="145"/>
      <c r="AKL335" s="145"/>
      <c r="AKM335" s="145"/>
      <c r="AKN335" s="145"/>
      <c r="AKO335" s="145"/>
      <c r="AKP335" s="145"/>
      <c r="AKQ335" s="145"/>
      <c r="AKR335" s="145"/>
      <c r="AKS335" s="145"/>
      <c r="AKT335" s="145"/>
      <c r="AKU335" s="145"/>
      <c r="AKV335" s="145"/>
      <c r="AKW335" s="145"/>
      <c r="AKX335" s="145"/>
      <c r="AKY335" s="145"/>
      <c r="AKZ335" s="145"/>
      <c r="ALA335" s="145"/>
      <c r="ALB335" s="145"/>
      <c r="ALC335" s="145"/>
      <c r="ALD335" s="145"/>
      <c r="ALE335" s="145"/>
      <c r="ALF335" s="145"/>
      <c r="ALG335" s="145"/>
      <c r="ALH335" s="145"/>
      <c r="ALI335" s="145"/>
      <c r="ALJ335" s="145"/>
      <c r="ALK335" s="145"/>
      <c r="ALL335" s="145"/>
      <c r="ALM335" s="145"/>
      <c r="ALN335" s="145"/>
      <c r="ALO335" s="145"/>
      <c r="ALP335" s="145"/>
      <c r="ALQ335" s="145"/>
      <c r="ALR335" s="145"/>
      <c r="ALS335" s="145"/>
      <c r="ALT335" s="145"/>
    </row>
    <row r="336" spans="1:1008" ht="33.75" customHeight="1">
      <c r="A336" s="470" t="s">
        <v>194</v>
      </c>
      <c r="B336" s="471"/>
      <c r="C336" s="134" t="s">
        <v>460</v>
      </c>
      <c r="D336" s="123" t="s">
        <v>179</v>
      </c>
      <c r="E336" s="103"/>
    </row>
    <row r="337" spans="1:5" ht="33.75" customHeight="1" thickBot="1">
      <c r="A337" s="474"/>
      <c r="B337" s="475"/>
      <c r="C337" s="147">
        <f>C334</f>
        <v>0</v>
      </c>
      <c r="D337" s="139">
        <f>C337/51*100</f>
        <v>0</v>
      </c>
      <c r="E337" s="103">
        <f>E331</f>
        <v>51</v>
      </c>
    </row>
    <row r="338" spans="1:5" ht="33.75" customHeight="1" thickBot="1">
      <c r="A338" s="477"/>
      <c r="B338" s="477"/>
      <c r="C338" s="477"/>
      <c r="D338" s="477"/>
      <c r="E338" s="103"/>
    </row>
    <row r="339" spans="1:5" ht="33.75" customHeight="1" thickBot="1">
      <c r="A339" s="467"/>
      <c r="B339" s="468"/>
      <c r="C339" s="468"/>
      <c r="D339" s="469"/>
    </row>
    <row r="340" spans="1:5" ht="33.75" customHeight="1" thickBot="1">
      <c r="A340" s="470" t="s">
        <v>195</v>
      </c>
      <c r="B340" s="471"/>
      <c r="C340" s="148" t="s">
        <v>142</v>
      </c>
      <c r="D340" s="149" t="s">
        <v>143</v>
      </c>
      <c r="E340" s="104">
        <f>E337+E306+E199</f>
        <v>435</v>
      </c>
    </row>
    <row r="341" spans="1:5" ht="33.75" customHeight="1">
      <c r="A341" s="454" t="s">
        <v>511</v>
      </c>
      <c r="B341" s="455"/>
      <c r="C341" s="456">
        <f>C199+C306+C337</f>
        <v>0</v>
      </c>
      <c r="D341" s="458">
        <f>C341/435*100</f>
        <v>0</v>
      </c>
    </row>
    <row r="342" spans="1:5" ht="33.75" customHeight="1" thickBot="1">
      <c r="A342" s="460" t="s">
        <v>196</v>
      </c>
      <c r="B342" s="461"/>
      <c r="C342" s="457"/>
      <c r="D342" s="459"/>
    </row>
    <row r="343" spans="1:5" ht="33.75" customHeight="1" thickBot="1">
      <c r="A343" s="462"/>
      <c r="B343" s="463"/>
      <c r="C343" s="464"/>
      <c r="D343" s="465"/>
    </row>
    <row r="344" spans="1:5" ht="33.75" customHeight="1" thickBot="1">
      <c r="A344" s="466" t="s">
        <v>197</v>
      </c>
      <c r="B344" s="466"/>
      <c r="C344" s="466"/>
      <c r="D344" s="466"/>
    </row>
    <row r="345" spans="1:5" ht="33.75" customHeight="1" thickBot="1">
      <c r="A345" s="442" t="s">
        <v>112</v>
      </c>
      <c r="B345" s="442"/>
      <c r="C345" s="442"/>
      <c r="D345" s="442"/>
    </row>
    <row r="346" spans="1:5" ht="33.75" customHeight="1">
      <c r="A346" s="443" t="s">
        <v>198</v>
      </c>
      <c r="B346" s="444"/>
      <c r="C346" s="444" t="s">
        <v>199</v>
      </c>
      <c r="D346" s="445"/>
    </row>
    <row r="347" spans="1:5" ht="33.75" customHeight="1">
      <c r="A347" s="446" t="s">
        <v>5</v>
      </c>
      <c r="B347" s="447"/>
      <c r="C347" s="448" t="s">
        <v>200</v>
      </c>
      <c r="D347" s="449"/>
    </row>
    <row r="348" spans="1:5" ht="33.75" customHeight="1" thickBot="1">
      <c r="A348" s="450" t="s">
        <v>201</v>
      </c>
      <c r="B348" s="451"/>
      <c r="C348" s="452" t="s">
        <v>7</v>
      </c>
      <c r="D348" s="453"/>
    </row>
    <row r="349" spans="1:5" ht="33.75" customHeight="1" thickBot="1">
      <c r="A349" s="480" t="s">
        <v>202</v>
      </c>
      <c r="B349" s="480"/>
      <c r="C349" s="480"/>
      <c r="D349" s="480"/>
    </row>
    <row r="350" spans="1:5" ht="33.75" customHeight="1" thickBot="1">
      <c r="A350" s="150" t="s">
        <v>203</v>
      </c>
      <c r="B350" s="151" t="s">
        <v>204</v>
      </c>
      <c r="C350" s="151" t="s">
        <v>205</v>
      </c>
      <c r="D350" s="152" t="s">
        <v>106</v>
      </c>
    </row>
    <row r="351" spans="1:5" ht="33.75" customHeight="1">
      <c r="A351" s="153" t="s">
        <v>206</v>
      </c>
      <c r="B351" s="154">
        <v>1</v>
      </c>
      <c r="C351" s="154" t="e">
        <f>C62</f>
        <v>#VALUE!</v>
      </c>
      <c r="D351" s="155" t="e">
        <f>D62</f>
        <v>#VALUE!</v>
      </c>
    </row>
    <row r="352" spans="1:5" ht="33.75" customHeight="1">
      <c r="A352" s="156" t="s">
        <v>207</v>
      </c>
      <c r="B352" s="157">
        <v>1</v>
      </c>
      <c r="C352" s="157">
        <f>C82</f>
        <v>0</v>
      </c>
      <c r="D352" s="158">
        <f>D82</f>
        <v>0</v>
      </c>
    </row>
    <row r="353" spans="1:4" ht="33.75" customHeight="1" thickBot="1">
      <c r="A353" s="159" t="s">
        <v>208</v>
      </c>
      <c r="B353" s="135">
        <v>3</v>
      </c>
      <c r="C353" s="135">
        <f>C341</f>
        <v>0</v>
      </c>
      <c r="D353" s="136">
        <f>D341</f>
        <v>0</v>
      </c>
    </row>
    <row r="354" spans="1:4" ht="33.75" customHeight="1" thickBot="1">
      <c r="A354" s="481"/>
      <c r="B354" s="481"/>
      <c r="C354" s="481"/>
      <c r="D354" s="481"/>
    </row>
    <row r="355" spans="1:4" ht="46.5" customHeight="1" thickBot="1">
      <c r="A355" s="482" t="s">
        <v>113</v>
      </c>
      <c r="B355" s="482"/>
      <c r="C355" s="160" t="e">
        <f>IF(D355&gt;50,"SATISFATÓRIO","INSATISFATÓRIO")</f>
        <v>#VALUE!</v>
      </c>
      <c r="D355" s="161" t="e">
        <f>((C351/12*1)+(C352/30*1)+(C353/435*3))/5*100</f>
        <v>#VALUE!</v>
      </c>
    </row>
    <row r="356" spans="1:4" ht="33.75" customHeight="1" thickBot="1">
      <c r="A356" s="483"/>
      <c r="B356" s="483"/>
      <c r="C356" s="483"/>
      <c r="D356" s="483"/>
    </row>
    <row r="357" spans="1:4" ht="33.75" customHeight="1">
      <c r="A357" s="484" t="s">
        <v>114</v>
      </c>
      <c r="B357" s="484"/>
      <c r="C357" s="484"/>
      <c r="D357" s="484"/>
    </row>
    <row r="358" spans="1:4" ht="33.75" customHeight="1">
      <c r="A358" s="485" t="s">
        <v>209</v>
      </c>
      <c r="B358" s="485"/>
      <c r="C358" s="485"/>
      <c r="D358" s="485"/>
    </row>
    <row r="359" spans="1:4" ht="60.75" customHeight="1" thickBot="1">
      <c r="A359" s="237"/>
      <c r="B359" s="237"/>
      <c r="C359" s="237"/>
      <c r="D359" s="237"/>
    </row>
    <row r="360" spans="1:4" ht="33.75" customHeight="1">
      <c r="A360" s="478" t="s">
        <v>115</v>
      </c>
      <c r="B360" s="478"/>
      <c r="C360" s="478"/>
      <c r="D360" s="478"/>
    </row>
    <row r="361" spans="1:4" ht="78" customHeight="1" thickBot="1">
      <c r="A361" s="237"/>
      <c r="B361" s="237"/>
      <c r="C361" s="237"/>
      <c r="D361" s="237"/>
    </row>
    <row r="362" spans="1:4" ht="33.75" customHeight="1">
      <c r="A362" s="479" t="s">
        <v>376</v>
      </c>
      <c r="B362" s="479"/>
      <c r="C362" s="479"/>
      <c r="D362" s="479"/>
    </row>
    <row r="363" spans="1:4" ht="33.75" customHeight="1" thickBot="1">
      <c r="A363" s="162" t="s">
        <v>210</v>
      </c>
      <c r="B363" s="6"/>
      <c r="C363" s="163" t="s">
        <v>109</v>
      </c>
      <c r="D363" s="7"/>
    </row>
  </sheetData>
  <sheetProtection algorithmName="SHA-512" hashValue="igqsH0/PzkLIE3EAaeFmy6wPAHfcJBVONqL9StSAcWFtloaV5o0C91ALs5Kc4IaG+KnFjGoeJLkls4jgq7XtoQ==" saltValue="MwEVPENcuVTD56SmppLdQA==" spinCount="100000" sheet="1" formatRows="0"/>
  <mergeCells count="359">
    <mergeCell ref="A3:D3"/>
    <mergeCell ref="A4:D4"/>
    <mergeCell ref="A5:D5"/>
    <mergeCell ref="B6:D6"/>
    <mergeCell ref="A7:D7"/>
    <mergeCell ref="A8:D8"/>
    <mergeCell ref="A19:D19"/>
    <mergeCell ref="A21:D21"/>
    <mergeCell ref="A22:D22"/>
    <mergeCell ref="B15:D15"/>
    <mergeCell ref="B20:D20"/>
    <mergeCell ref="B18:D18"/>
    <mergeCell ref="A23:D23"/>
    <mergeCell ref="A24:B24"/>
    <mergeCell ref="C24:D24"/>
    <mergeCell ref="A9:D9"/>
    <mergeCell ref="B10:D10"/>
    <mergeCell ref="B11:D11"/>
    <mergeCell ref="B12:D12"/>
    <mergeCell ref="B13:D13"/>
    <mergeCell ref="B14:D14"/>
    <mergeCell ref="A16:D16"/>
    <mergeCell ref="B17:D17"/>
    <mergeCell ref="A28:B28"/>
    <mergeCell ref="C28:D28"/>
    <mergeCell ref="A29:D29"/>
    <mergeCell ref="A30:D30"/>
    <mergeCell ref="A31:D31"/>
    <mergeCell ref="A25:B25"/>
    <mergeCell ref="C25:D25"/>
    <mergeCell ref="A26:B26"/>
    <mergeCell ref="C26:D26"/>
    <mergeCell ref="A27:B27"/>
    <mergeCell ref="C27:D27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B79:D79"/>
    <mergeCell ref="A80:D80"/>
    <mergeCell ref="A81:B81"/>
    <mergeCell ref="A82:B82"/>
    <mergeCell ref="C82:C83"/>
    <mergeCell ref="D82:D83"/>
    <mergeCell ref="A83:B83"/>
    <mergeCell ref="A76:C76"/>
    <mergeCell ref="A77:C77"/>
    <mergeCell ref="A90:D90"/>
    <mergeCell ref="A91:D91"/>
    <mergeCell ref="A92:D92"/>
    <mergeCell ref="A93:D93"/>
    <mergeCell ref="A94:C94"/>
    <mergeCell ref="A95:C95"/>
    <mergeCell ref="A84:D84"/>
    <mergeCell ref="A85:D85"/>
    <mergeCell ref="A86:D86"/>
    <mergeCell ref="A87:D87"/>
    <mergeCell ref="A88:D88"/>
    <mergeCell ref="A89:D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114:C114"/>
    <mergeCell ref="A115:C115"/>
    <mergeCell ref="A116:C116"/>
    <mergeCell ref="B117:D117"/>
    <mergeCell ref="A118:B119"/>
    <mergeCell ref="A120:D120"/>
    <mergeCell ref="A108:C108"/>
    <mergeCell ref="A109:C109"/>
    <mergeCell ref="A110:C110"/>
    <mergeCell ref="A111:C111"/>
    <mergeCell ref="A112:C112"/>
    <mergeCell ref="A113:C113"/>
    <mergeCell ref="A127:C127"/>
    <mergeCell ref="A128:C128"/>
    <mergeCell ref="A129:C129"/>
    <mergeCell ref="A130:C130"/>
    <mergeCell ref="A131:C131"/>
    <mergeCell ref="A132:C132"/>
    <mergeCell ref="A121:D121"/>
    <mergeCell ref="A122:C122"/>
    <mergeCell ref="A123:C123"/>
    <mergeCell ref="A124:C124"/>
    <mergeCell ref="A125:C125"/>
    <mergeCell ref="A126:C126"/>
    <mergeCell ref="A139:C139"/>
    <mergeCell ref="A140:C140"/>
    <mergeCell ref="A141:C141"/>
    <mergeCell ref="B142:D142"/>
    <mergeCell ref="A143:B144"/>
    <mergeCell ref="A145:D145"/>
    <mergeCell ref="A133:C133"/>
    <mergeCell ref="A134:C134"/>
    <mergeCell ref="A135:C135"/>
    <mergeCell ref="A136:C136"/>
    <mergeCell ref="A137:C137"/>
    <mergeCell ref="A138:C138"/>
    <mergeCell ref="A153:C153"/>
    <mergeCell ref="A154:C154"/>
    <mergeCell ref="A155:C155"/>
    <mergeCell ref="A156:C156"/>
    <mergeCell ref="A146:D146"/>
    <mergeCell ref="A147:C147"/>
    <mergeCell ref="A148:C148"/>
    <mergeCell ref="A149:C149"/>
    <mergeCell ref="A150:C150"/>
    <mergeCell ref="A152:C152"/>
    <mergeCell ref="A151:C151"/>
    <mergeCell ref="A163:C163"/>
    <mergeCell ref="B164:D164"/>
    <mergeCell ref="A165:B166"/>
    <mergeCell ref="A167:D167"/>
    <mergeCell ref="A168:D168"/>
    <mergeCell ref="A169:C169"/>
    <mergeCell ref="A157:C157"/>
    <mergeCell ref="A158:C158"/>
    <mergeCell ref="A159:C159"/>
    <mergeCell ref="A160:C160"/>
    <mergeCell ref="A161:C161"/>
    <mergeCell ref="A162:C162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202:D202"/>
    <mergeCell ref="A203:C203"/>
    <mergeCell ref="A204:C204"/>
    <mergeCell ref="A205:C205"/>
    <mergeCell ref="A206:C206"/>
    <mergeCell ref="A207:C207"/>
    <mergeCell ref="B194:D194"/>
    <mergeCell ref="A195:B196"/>
    <mergeCell ref="A197:D197"/>
    <mergeCell ref="A198:B199"/>
    <mergeCell ref="A200:D200"/>
    <mergeCell ref="A201:D201"/>
    <mergeCell ref="A214:C214"/>
    <mergeCell ref="A215:C215"/>
    <mergeCell ref="A216:C216"/>
    <mergeCell ref="A217:C217"/>
    <mergeCell ref="B218:D218"/>
    <mergeCell ref="A219:B220"/>
    <mergeCell ref="A208:C208"/>
    <mergeCell ref="A209:C209"/>
    <mergeCell ref="A210:C210"/>
    <mergeCell ref="A211:C211"/>
    <mergeCell ref="A212:C212"/>
    <mergeCell ref="A213:C213"/>
    <mergeCell ref="A227:C227"/>
    <mergeCell ref="A228:C228"/>
    <mergeCell ref="A229:C229"/>
    <mergeCell ref="A230:C230"/>
    <mergeCell ref="A231:C231"/>
    <mergeCell ref="A232:C232"/>
    <mergeCell ref="A221:D221"/>
    <mergeCell ref="A222:D222"/>
    <mergeCell ref="A223:C223"/>
    <mergeCell ref="A224:C224"/>
    <mergeCell ref="A225:C225"/>
    <mergeCell ref="A226:C226"/>
    <mergeCell ref="B239:D239"/>
    <mergeCell ref="A240:B241"/>
    <mergeCell ref="A242:D242"/>
    <mergeCell ref="A243:D243"/>
    <mergeCell ref="A244:C244"/>
    <mergeCell ref="A245:C245"/>
    <mergeCell ref="A233:C233"/>
    <mergeCell ref="A234:C234"/>
    <mergeCell ref="A235:C235"/>
    <mergeCell ref="A236:C236"/>
    <mergeCell ref="A237:C237"/>
    <mergeCell ref="A238:C238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7:C277"/>
    <mergeCell ref="A278:C278"/>
    <mergeCell ref="A279:C279"/>
    <mergeCell ref="A280:C280"/>
    <mergeCell ref="A281:C281"/>
    <mergeCell ref="A282:C282"/>
    <mergeCell ref="B270:D270"/>
    <mergeCell ref="A271:B272"/>
    <mergeCell ref="A273:D273"/>
    <mergeCell ref="A274:D274"/>
    <mergeCell ref="A275:C275"/>
    <mergeCell ref="A276:C276"/>
    <mergeCell ref="A289:C289"/>
    <mergeCell ref="A290:C290"/>
    <mergeCell ref="A291:C291"/>
    <mergeCell ref="A292:C292"/>
    <mergeCell ref="A293:C293"/>
    <mergeCell ref="A294:C294"/>
    <mergeCell ref="A283:C283"/>
    <mergeCell ref="A284:C284"/>
    <mergeCell ref="A285:C285"/>
    <mergeCell ref="A286:C286"/>
    <mergeCell ref="A287:C287"/>
    <mergeCell ref="A288:C288"/>
    <mergeCell ref="B301:D301"/>
    <mergeCell ref="A302:B303"/>
    <mergeCell ref="A304:D304"/>
    <mergeCell ref="A305:B306"/>
    <mergeCell ref="A307:D307"/>
    <mergeCell ref="A308:D308"/>
    <mergeCell ref="A295:C295"/>
    <mergeCell ref="A296:C296"/>
    <mergeCell ref="A297:C297"/>
    <mergeCell ref="A298:C298"/>
    <mergeCell ref="A299:C299"/>
    <mergeCell ref="A300:C300"/>
    <mergeCell ref="A315:C315"/>
    <mergeCell ref="A316:C316"/>
    <mergeCell ref="A317:C317"/>
    <mergeCell ref="A318:C318"/>
    <mergeCell ref="A319:C319"/>
    <mergeCell ref="A320:C320"/>
    <mergeCell ref="A309:D309"/>
    <mergeCell ref="A310:C310"/>
    <mergeCell ref="A311:C311"/>
    <mergeCell ref="A312:C312"/>
    <mergeCell ref="A313:C313"/>
    <mergeCell ref="A314:C314"/>
    <mergeCell ref="A329:C329"/>
    <mergeCell ref="A330:C330"/>
    <mergeCell ref="A331:C331"/>
    <mergeCell ref="B332:D332"/>
    <mergeCell ref="A321:C321"/>
    <mergeCell ref="A322:C322"/>
    <mergeCell ref="A323:C323"/>
    <mergeCell ref="A324:C324"/>
    <mergeCell ref="A325:C325"/>
    <mergeCell ref="A326:C326"/>
    <mergeCell ref="A359:D359"/>
    <mergeCell ref="A360:D360"/>
    <mergeCell ref="A361:D361"/>
    <mergeCell ref="A362:D362"/>
    <mergeCell ref="A349:D349"/>
    <mergeCell ref="A354:D354"/>
    <mergeCell ref="A355:B355"/>
    <mergeCell ref="A356:D356"/>
    <mergeCell ref="A357:D357"/>
    <mergeCell ref="A358:D358"/>
    <mergeCell ref="A1:D1"/>
    <mergeCell ref="A2:D2"/>
    <mergeCell ref="A32:C32"/>
    <mergeCell ref="A345:D345"/>
    <mergeCell ref="A346:B346"/>
    <mergeCell ref="C346:D346"/>
    <mergeCell ref="A347:B347"/>
    <mergeCell ref="C347:D347"/>
    <mergeCell ref="A348:B348"/>
    <mergeCell ref="C348:D348"/>
    <mergeCell ref="A341:B341"/>
    <mergeCell ref="C341:C342"/>
    <mergeCell ref="D341:D342"/>
    <mergeCell ref="A342:B342"/>
    <mergeCell ref="A343:D343"/>
    <mergeCell ref="A344:D344"/>
    <mergeCell ref="A339:D339"/>
    <mergeCell ref="A340:B340"/>
    <mergeCell ref="A333:B334"/>
    <mergeCell ref="A335:D335"/>
    <mergeCell ref="A336:B337"/>
    <mergeCell ref="A338:D338"/>
    <mergeCell ref="A327:C327"/>
    <mergeCell ref="A328:C328"/>
  </mergeCells>
  <conditionalFormatting sqref="D355">
    <cfRule type="cellIs" dxfId="7" priority="1" operator="between">
      <formula>0</formula>
      <formula>50</formula>
    </cfRule>
    <cfRule type="cellIs" dxfId="6" priority="2" operator="between">
      <formula>0</formula>
      <formula>50</formula>
    </cfRule>
    <cfRule type="cellIs" dxfId="5" priority="3" operator="between">
      <formula>0</formula>
      <formula>50</formula>
    </cfRule>
  </conditionalFormatting>
  <conditionalFormatting sqref="C355">
    <cfRule type="containsText" dxfId="4" priority="4" operator="containsText" text="INSATISFATÓRIO">
      <formula>NOT(ISERROR(SEARCH("INSATISFATÓRIO",C355)))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D68:D77 D96:D108 D110:D112 D114:D115 D124:D131 D133:D135 D137:D140 D149:D152 D154:D156 D158:D162 D171:D178 D180:D185 D187:D192 D205:D208 D210:D211 D213:D216 D225:D227 D229:D231 D233:D237 D246:D254 D256:D264 D266:D268 D277:D289 D291:D296 D298:D299 D312:D322 D324:D325 D327:D330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200-000003000000}">
          <x14:formula1>
            <xm:f>DADOS!$C$1:$C$134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T377"/>
  <sheetViews>
    <sheetView view="pageBreakPreview" zoomScaleNormal="100" zoomScaleSheetLayoutView="100" workbookViewId="0">
      <selection activeCell="D331" sqref="D331"/>
    </sheetView>
  </sheetViews>
  <sheetFormatPr defaultColWidth="8.7109375" defaultRowHeight="15"/>
  <cols>
    <col min="1" max="1" width="40" style="102" customWidth="1"/>
    <col min="2" max="2" width="28" style="46" customWidth="1"/>
    <col min="3" max="4" width="28" style="102" customWidth="1"/>
    <col min="5" max="5" width="29.42578125" style="29" hidden="1" customWidth="1"/>
    <col min="6" max="6" width="43.140625" style="31" customWidth="1"/>
    <col min="7" max="254" width="8.7109375" style="31"/>
    <col min="255" max="255" width="40" style="31" customWidth="1"/>
    <col min="256" max="256" width="21.85546875" style="31" customWidth="1"/>
    <col min="257" max="257" width="14.85546875" style="31" customWidth="1"/>
    <col min="258" max="258" width="12.85546875" style="31" customWidth="1"/>
    <col min="259" max="259" width="8.7109375" style="31"/>
    <col min="260" max="260" width="52" style="31" bestFit="1" customWidth="1"/>
    <col min="261" max="261" width="8.7109375" style="31"/>
    <col min="262" max="262" width="43.140625" style="31" customWidth="1"/>
    <col min="263" max="510" width="8.7109375" style="31"/>
    <col min="511" max="511" width="40" style="31" customWidth="1"/>
    <col min="512" max="512" width="21.85546875" style="31" customWidth="1"/>
    <col min="513" max="513" width="14.85546875" style="31" customWidth="1"/>
    <col min="514" max="514" width="12.85546875" style="31" customWidth="1"/>
    <col min="515" max="515" width="8.7109375" style="31"/>
    <col min="516" max="516" width="52" style="31" bestFit="1" customWidth="1"/>
    <col min="517" max="517" width="8.7109375" style="31"/>
    <col min="518" max="518" width="43.140625" style="31" customWidth="1"/>
    <col min="519" max="766" width="8.7109375" style="31"/>
    <col min="767" max="767" width="40" style="31" customWidth="1"/>
    <col min="768" max="768" width="21.85546875" style="31" customWidth="1"/>
    <col min="769" max="769" width="14.85546875" style="31" customWidth="1"/>
    <col min="770" max="770" width="12.85546875" style="31" customWidth="1"/>
    <col min="771" max="771" width="8.7109375" style="31"/>
    <col min="772" max="772" width="52" style="31" bestFit="1" customWidth="1"/>
    <col min="773" max="773" width="8.7109375" style="31"/>
    <col min="774" max="774" width="43.140625" style="31" customWidth="1"/>
    <col min="775" max="1022" width="8.7109375" style="31"/>
    <col min="1023" max="1023" width="40" style="31" customWidth="1"/>
    <col min="1024" max="1024" width="21.85546875" style="31" customWidth="1"/>
    <col min="1025" max="1025" width="14.85546875" style="31" customWidth="1"/>
    <col min="1026" max="1026" width="12.85546875" style="31" customWidth="1"/>
    <col min="1027" max="1027" width="8.7109375" style="31"/>
    <col min="1028" max="1028" width="52" style="31" bestFit="1" customWidth="1"/>
    <col min="1029" max="1029" width="8.7109375" style="31"/>
    <col min="1030" max="1030" width="43.140625" style="31" customWidth="1"/>
    <col min="1031" max="1278" width="8.7109375" style="31"/>
    <col min="1279" max="1279" width="40" style="31" customWidth="1"/>
    <col min="1280" max="1280" width="21.85546875" style="31" customWidth="1"/>
    <col min="1281" max="1281" width="14.85546875" style="31" customWidth="1"/>
    <col min="1282" max="1282" width="12.85546875" style="31" customWidth="1"/>
    <col min="1283" max="1283" width="8.7109375" style="31"/>
    <col min="1284" max="1284" width="52" style="31" bestFit="1" customWidth="1"/>
    <col min="1285" max="1285" width="8.7109375" style="31"/>
    <col min="1286" max="1286" width="43.140625" style="31" customWidth="1"/>
    <col min="1287" max="1534" width="8.7109375" style="31"/>
    <col min="1535" max="1535" width="40" style="31" customWidth="1"/>
    <col min="1536" max="1536" width="21.85546875" style="31" customWidth="1"/>
    <col min="1537" max="1537" width="14.85546875" style="31" customWidth="1"/>
    <col min="1538" max="1538" width="12.85546875" style="31" customWidth="1"/>
    <col min="1539" max="1539" width="8.7109375" style="31"/>
    <col min="1540" max="1540" width="52" style="31" bestFit="1" customWidth="1"/>
    <col min="1541" max="1541" width="8.7109375" style="31"/>
    <col min="1542" max="1542" width="43.140625" style="31" customWidth="1"/>
    <col min="1543" max="1790" width="8.7109375" style="31"/>
    <col min="1791" max="1791" width="40" style="31" customWidth="1"/>
    <col min="1792" max="1792" width="21.85546875" style="31" customWidth="1"/>
    <col min="1793" max="1793" width="14.85546875" style="31" customWidth="1"/>
    <col min="1794" max="1794" width="12.85546875" style="31" customWidth="1"/>
    <col min="1795" max="1795" width="8.7109375" style="31"/>
    <col min="1796" max="1796" width="52" style="31" bestFit="1" customWidth="1"/>
    <col min="1797" max="1797" width="8.7109375" style="31"/>
    <col min="1798" max="1798" width="43.140625" style="31" customWidth="1"/>
    <col min="1799" max="2046" width="8.7109375" style="31"/>
    <col min="2047" max="2047" width="40" style="31" customWidth="1"/>
    <col min="2048" max="2048" width="21.85546875" style="31" customWidth="1"/>
    <col min="2049" max="2049" width="14.85546875" style="31" customWidth="1"/>
    <col min="2050" max="2050" width="12.85546875" style="31" customWidth="1"/>
    <col min="2051" max="2051" width="8.7109375" style="31"/>
    <col min="2052" max="2052" width="52" style="31" bestFit="1" customWidth="1"/>
    <col min="2053" max="2053" width="8.7109375" style="31"/>
    <col min="2054" max="2054" width="43.140625" style="31" customWidth="1"/>
    <col min="2055" max="2302" width="8.7109375" style="31"/>
    <col min="2303" max="2303" width="40" style="31" customWidth="1"/>
    <col min="2304" max="2304" width="21.85546875" style="31" customWidth="1"/>
    <col min="2305" max="2305" width="14.85546875" style="31" customWidth="1"/>
    <col min="2306" max="2306" width="12.85546875" style="31" customWidth="1"/>
    <col min="2307" max="2307" width="8.7109375" style="31"/>
    <col min="2308" max="2308" width="52" style="31" bestFit="1" customWidth="1"/>
    <col min="2309" max="2309" width="8.7109375" style="31"/>
    <col min="2310" max="2310" width="43.140625" style="31" customWidth="1"/>
    <col min="2311" max="2558" width="8.7109375" style="31"/>
    <col min="2559" max="2559" width="40" style="31" customWidth="1"/>
    <col min="2560" max="2560" width="21.85546875" style="31" customWidth="1"/>
    <col min="2561" max="2561" width="14.85546875" style="31" customWidth="1"/>
    <col min="2562" max="2562" width="12.85546875" style="31" customWidth="1"/>
    <col min="2563" max="2563" width="8.7109375" style="31"/>
    <col min="2564" max="2564" width="52" style="31" bestFit="1" customWidth="1"/>
    <col min="2565" max="2565" width="8.7109375" style="31"/>
    <col min="2566" max="2566" width="43.140625" style="31" customWidth="1"/>
    <col min="2567" max="2814" width="8.7109375" style="31"/>
    <col min="2815" max="2815" width="40" style="31" customWidth="1"/>
    <col min="2816" max="2816" width="21.85546875" style="31" customWidth="1"/>
    <col min="2817" max="2817" width="14.85546875" style="31" customWidth="1"/>
    <col min="2818" max="2818" width="12.85546875" style="31" customWidth="1"/>
    <col min="2819" max="2819" width="8.7109375" style="31"/>
    <col min="2820" max="2820" width="52" style="31" bestFit="1" customWidth="1"/>
    <col min="2821" max="2821" width="8.7109375" style="31"/>
    <col min="2822" max="2822" width="43.140625" style="31" customWidth="1"/>
    <col min="2823" max="3070" width="8.7109375" style="31"/>
    <col min="3071" max="3071" width="40" style="31" customWidth="1"/>
    <col min="3072" max="3072" width="21.85546875" style="31" customWidth="1"/>
    <col min="3073" max="3073" width="14.85546875" style="31" customWidth="1"/>
    <col min="3074" max="3074" width="12.85546875" style="31" customWidth="1"/>
    <col min="3075" max="3075" width="8.7109375" style="31"/>
    <col min="3076" max="3076" width="52" style="31" bestFit="1" customWidth="1"/>
    <col min="3077" max="3077" width="8.7109375" style="31"/>
    <col min="3078" max="3078" width="43.140625" style="31" customWidth="1"/>
    <col min="3079" max="3326" width="8.7109375" style="31"/>
    <col min="3327" max="3327" width="40" style="31" customWidth="1"/>
    <col min="3328" max="3328" width="21.85546875" style="31" customWidth="1"/>
    <col min="3329" max="3329" width="14.85546875" style="31" customWidth="1"/>
    <col min="3330" max="3330" width="12.85546875" style="31" customWidth="1"/>
    <col min="3331" max="3331" width="8.7109375" style="31"/>
    <col min="3332" max="3332" width="52" style="31" bestFit="1" customWidth="1"/>
    <col min="3333" max="3333" width="8.7109375" style="31"/>
    <col min="3334" max="3334" width="43.140625" style="31" customWidth="1"/>
    <col min="3335" max="3582" width="8.7109375" style="31"/>
    <col min="3583" max="3583" width="40" style="31" customWidth="1"/>
    <col min="3584" max="3584" width="21.85546875" style="31" customWidth="1"/>
    <col min="3585" max="3585" width="14.85546875" style="31" customWidth="1"/>
    <col min="3586" max="3586" width="12.85546875" style="31" customWidth="1"/>
    <col min="3587" max="3587" width="8.7109375" style="31"/>
    <col min="3588" max="3588" width="52" style="31" bestFit="1" customWidth="1"/>
    <col min="3589" max="3589" width="8.7109375" style="31"/>
    <col min="3590" max="3590" width="43.140625" style="31" customWidth="1"/>
    <col min="3591" max="3838" width="8.7109375" style="31"/>
    <col min="3839" max="3839" width="40" style="31" customWidth="1"/>
    <col min="3840" max="3840" width="21.85546875" style="31" customWidth="1"/>
    <col min="3841" max="3841" width="14.85546875" style="31" customWidth="1"/>
    <col min="3842" max="3842" width="12.85546875" style="31" customWidth="1"/>
    <col min="3843" max="3843" width="8.7109375" style="31"/>
    <col min="3844" max="3844" width="52" style="31" bestFit="1" customWidth="1"/>
    <col min="3845" max="3845" width="8.7109375" style="31"/>
    <col min="3846" max="3846" width="43.140625" style="31" customWidth="1"/>
    <col min="3847" max="4094" width="8.7109375" style="31"/>
    <col min="4095" max="4095" width="40" style="31" customWidth="1"/>
    <col min="4096" max="4096" width="21.85546875" style="31" customWidth="1"/>
    <col min="4097" max="4097" width="14.85546875" style="31" customWidth="1"/>
    <col min="4098" max="4098" width="12.85546875" style="31" customWidth="1"/>
    <col min="4099" max="4099" width="8.7109375" style="31"/>
    <col min="4100" max="4100" width="52" style="31" bestFit="1" customWidth="1"/>
    <col min="4101" max="4101" width="8.7109375" style="31"/>
    <col min="4102" max="4102" width="43.140625" style="31" customWidth="1"/>
    <col min="4103" max="4350" width="8.7109375" style="31"/>
    <col min="4351" max="4351" width="40" style="31" customWidth="1"/>
    <col min="4352" max="4352" width="21.85546875" style="31" customWidth="1"/>
    <col min="4353" max="4353" width="14.85546875" style="31" customWidth="1"/>
    <col min="4354" max="4354" width="12.85546875" style="31" customWidth="1"/>
    <col min="4355" max="4355" width="8.7109375" style="31"/>
    <col min="4356" max="4356" width="52" style="31" bestFit="1" customWidth="1"/>
    <col min="4357" max="4357" width="8.7109375" style="31"/>
    <col min="4358" max="4358" width="43.140625" style="31" customWidth="1"/>
    <col min="4359" max="4606" width="8.7109375" style="31"/>
    <col min="4607" max="4607" width="40" style="31" customWidth="1"/>
    <col min="4608" max="4608" width="21.85546875" style="31" customWidth="1"/>
    <col min="4609" max="4609" width="14.85546875" style="31" customWidth="1"/>
    <col min="4610" max="4610" width="12.85546875" style="31" customWidth="1"/>
    <col min="4611" max="4611" width="8.7109375" style="31"/>
    <col min="4612" max="4612" width="52" style="31" bestFit="1" customWidth="1"/>
    <col min="4613" max="4613" width="8.7109375" style="31"/>
    <col min="4614" max="4614" width="43.140625" style="31" customWidth="1"/>
    <col min="4615" max="4862" width="8.7109375" style="31"/>
    <col min="4863" max="4863" width="40" style="31" customWidth="1"/>
    <col min="4864" max="4864" width="21.85546875" style="31" customWidth="1"/>
    <col min="4865" max="4865" width="14.85546875" style="31" customWidth="1"/>
    <col min="4866" max="4866" width="12.85546875" style="31" customWidth="1"/>
    <col min="4867" max="4867" width="8.7109375" style="31"/>
    <col min="4868" max="4868" width="52" style="31" bestFit="1" customWidth="1"/>
    <col min="4869" max="4869" width="8.7109375" style="31"/>
    <col min="4870" max="4870" width="43.140625" style="31" customWidth="1"/>
    <col min="4871" max="5118" width="8.7109375" style="31"/>
    <col min="5119" max="5119" width="40" style="31" customWidth="1"/>
    <col min="5120" max="5120" width="21.85546875" style="31" customWidth="1"/>
    <col min="5121" max="5121" width="14.85546875" style="31" customWidth="1"/>
    <col min="5122" max="5122" width="12.85546875" style="31" customWidth="1"/>
    <col min="5123" max="5123" width="8.7109375" style="31"/>
    <col min="5124" max="5124" width="52" style="31" bestFit="1" customWidth="1"/>
    <col min="5125" max="5125" width="8.7109375" style="31"/>
    <col min="5126" max="5126" width="43.140625" style="31" customWidth="1"/>
    <col min="5127" max="5374" width="8.7109375" style="31"/>
    <col min="5375" max="5375" width="40" style="31" customWidth="1"/>
    <col min="5376" max="5376" width="21.85546875" style="31" customWidth="1"/>
    <col min="5377" max="5377" width="14.85546875" style="31" customWidth="1"/>
    <col min="5378" max="5378" width="12.85546875" style="31" customWidth="1"/>
    <col min="5379" max="5379" width="8.7109375" style="31"/>
    <col min="5380" max="5380" width="52" style="31" bestFit="1" customWidth="1"/>
    <col min="5381" max="5381" width="8.7109375" style="31"/>
    <col min="5382" max="5382" width="43.140625" style="31" customWidth="1"/>
    <col min="5383" max="5630" width="8.7109375" style="31"/>
    <col min="5631" max="5631" width="40" style="31" customWidth="1"/>
    <col min="5632" max="5632" width="21.85546875" style="31" customWidth="1"/>
    <col min="5633" max="5633" width="14.85546875" style="31" customWidth="1"/>
    <col min="5634" max="5634" width="12.85546875" style="31" customWidth="1"/>
    <col min="5635" max="5635" width="8.7109375" style="31"/>
    <col min="5636" max="5636" width="52" style="31" bestFit="1" customWidth="1"/>
    <col min="5637" max="5637" width="8.7109375" style="31"/>
    <col min="5638" max="5638" width="43.140625" style="31" customWidth="1"/>
    <col min="5639" max="5886" width="8.7109375" style="31"/>
    <col min="5887" max="5887" width="40" style="31" customWidth="1"/>
    <col min="5888" max="5888" width="21.85546875" style="31" customWidth="1"/>
    <col min="5889" max="5889" width="14.85546875" style="31" customWidth="1"/>
    <col min="5890" max="5890" width="12.85546875" style="31" customWidth="1"/>
    <col min="5891" max="5891" width="8.7109375" style="31"/>
    <col min="5892" max="5892" width="52" style="31" bestFit="1" customWidth="1"/>
    <col min="5893" max="5893" width="8.7109375" style="31"/>
    <col min="5894" max="5894" width="43.140625" style="31" customWidth="1"/>
    <col min="5895" max="6142" width="8.7109375" style="31"/>
    <col min="6143" max="6143" width="40" style="31" customWidth="1"/>
    <col min="6144" max="6144" width="21.85546875" style="31" customWidth="1"/>
    <col min="6145" max="6145" width="14.85546875" style="31" customWidth="1"/>
    <col min="6146" max="6146" width="12.85546875" style="31" customWidth="1"/>
    <col min="6147" max="6147" width="8.7109375" style="31"/>
    <col min="6148" max="6148" width="52" style="31" bestFit="1" customWidth="1"/>
    <col min="6149" max="6149" width="8.7109375" style="31"/>
    <col min="6150" max="6150" width="43.140625" style="31" customWidth="1"/>
    <col min="6151" max="6398" width="8.7109375" style="31"/>
    <col min="6399" max="6399" width="40" style="31" customWidth="1"/>
    <col min="6400" max="6400" width="21.85546875" style="31" customWidth="1"/>
    <col min="6401" max="6401" width="14.85546875" style="31" customWidth="1"/>
    <col min="6402" max="6402" width="12.85546875" style="31" customWidth="1"/>
    <col min="6403" max="6403" width="8.7109375" style="31"/>
    <col min="6404" max="6404" width="52" style="31" bestFit="1" customWidth="1"/>
    <col min="6405" max="6405" width="8.7109375" style="31"/>
    <col min="6406" max="6406" width="43.140625" style="31" customWidth="1"/>
    <col min="6407" max="6654" width="8.7109375" style="31"/>
    <col min="6655" max="6655" width="40" style="31" customWidth="1"/>
    <col min="6656" max="6656" width="21.85546875" style="31" customWidth="1"/>
    <col min="6657" max="6657" width="14.85546875" style="31" customWidth="1"/>
    <col min="6658" max="6658" width="12.85546875" style="31" customWidth="1"/>
    <col min="6659" max="6659" width="8.7109375" style="31"/>
    <col min="6660" max="6660" width="52" style="31" bestFit="1" customWidth="1"/>
    <col min="6661" max="6661" width="8.7109375" style="31"/>
    <col min="6662" max="6662" width="43.140625" style="31" customWidth="1"/>
    <col min="6663" max="6910" width="8.7109375" style="31"/>
    <col min="6911" max="6911" width="40" style="31" customWidth="1"/>
    <col min="6912" max="6912" width="21.85546875" style="31" customWidth="1"/>
    <col min="6913" max="6913" width="14.85546875" style="31" customWidth="1"/>
    <col min="6914" max="6914" width="12.85546875" style="31" customWidth="1"/>
    <col min="6915" max="6915" width="8.7109375" style="31"/>
    <col min="6916" max="6916" width="52" style="31" bestFit="1" customWidth="1"/>
    <col min="6917" max="6917" width="8.7109375" style="31"/>
    <col min="6918" max="6918" width="43.140625" style="31" customWidth="1"/>
    <col min="6919" max="7166" width="8.7109375" style="31"/>
    <col min="7167" max="7167" width="40" style="31" customWidth="1"/>
    <col min="7168" max="7168" width="21.85546875" style="31" customWidth="1"/>
    <col min="7169" max="7169" width="14.85546875" style="31" customWidth="1"/>
    <col min="7170" max="7170" width="12.85546875" style="31" customWidth="1"/>
    <col min="7171" max="7171" width="8.7109375" style="31"/>
    <col min="7172" max="7172" width="52" style="31" bestFit="1" customWidth="1"/>
    <col min="7173" max="7173" width="8.7109375" style="31"/>
    <col min="7174" max="7174" width="43.140625" style="31" customWidth="1"/>
    <col min="7175" max="7422" width="8.7109375" style="31"/>
    <col min="7423" max="7423" width="40" style="31" customWidth="1"/>
    <col min="7424" max="7424" width="21.85546875" style="31" customWidth="1"/>
    <col min="7425" max="7425" width="14.85546875" style="31" customWidth="1"/>
    <col min="7426" max="7426" width="12.85546875" style="31" customWidth="1"/>
    <col min="7427" max="7427" width="8.7109375" style="31"/>
    <col min="7428" max="7428" width="52" style="31" bestFit="1" customWidth="1"/>
    <col min="7429" max="7429" width="8.7109375" style="31"/>
    <col min="7430" max="7430" width="43.140625" style="31" customWidth="1"/>
    <col min="7431" max="7678" width="8.7109375" style="31"/>
    <col min="7679" max="7679" width="40" style="31" customWidth="1"/>
    <col min="7680" max="7680" width="21.85546875" style="31" customWidth="1"/>
    <col min="7681" max="7681" width="14.85546875" style="31" customWidth="1"/>
    <col min="7682" max="7682" width="12.85546875" style="31" customWidth="1"/>
    <col min="7683" max="7683" width="8.7109375" style="31"/>
    <col min="7684" max="7684" width="52" style="31" bestFit="1" customWidth="1"/>
    <col min="7685" max="7685" width="8.7109375" style="31"/>
    <col min="7686" max="7686" width="43.140625" style="31" customWidth="1"/>
    <col min="7687" max="7934" width="8.7109375" style="31"/>
    <col min="7935" max="7935" width="40" style="31" customWidth="1"/>
    <col min="7936" max="7936" width="21.85546875" style="31" customWidth="1"/>
    <col min="7937" max="7937" width="14.85546875" style="31" customWidth="1"/>
    <col min="7938" max="7938" width="12.85546875" style="31" customWidth="1"/>
    <col min="7939" max="7939" width="8.7109375" style="31"/>
    <col min="7940" max="7940" width="52" style="31" bestFit="1" customWidth="1"/>
    <col min="7941" max="7941" width="8.7109375" style="31"/>
    <col min="7942" max="7942" width="43.140625" style="31" customWidth="1"/>
    <col min="7943" max="8190" width="8.7109375" style="31"/>
    <col min="8191" max="8191" width="40" style="31" customWidth="1"/>
    <col min="8192" max="8192" width="21.85546875" style="31" customWidth="1"/>
    <col min="8193" max="8193" width="14.85546875" style="31" customWidth="1"/>
    <col min="8194" max="8194" width="12.85546875" style="31" customWidth="1"/>
    <col min="8195" max="8195" width="8.7109375" style="31"/>
    <col min="8196" max="8196" width="52" style="31" bestFit="1" customWidth="1"/>
    <col min="8197" max="8197" width="8.7109375" style="31"/>
    <col min="8198" max="8198" width="43.140625" style="31" customWidth="1"/>
    <col min="8199" max="8446" width="8.7109375" style="31"/>
    <col min="8447" max="8447" width="40" style="31" customWidth="1"/>
    <col min="8448" max="8448" width="21.85546875" style="31" customWidth="1"/>
    <col min="8449" max="8449" width="14.85546875" style="31" customWidth="1"/>
    <col min="8450" max="8450" width="12.85546875" style="31" customWidth="1"/>
    <col min="8451" max="8451" width="8.7109375" style="31"/>
    <col min="8452" max="8452" width="52" style="31" bestFit="1" customWidth="1"/>
    <col min="8453" max="8453" width="8.7109375" style="31"/>
    <col min="8454" max="8454" width="43.140625" style="31" customWidth="1"/>
    <col min="8455" max="8702" width="8.7109375" style="31"/>
    <col min="8703" max="8703" width="40" style="31" customWidth="1"/>
    <col min="8704" max="8704" width="21.85546875" style="31" customWidth="1"/>
    <col min="8705" max="8705" width="14.85546875" style="31" customWidth="1"/>
    <col min="8706" max="8706" width="12.85546875" style="31" customWidth="1"/>
    <col min="8707" max="8707" width="8.7109375" style="31"/>
    <col min="8708" max="8708" width="52" style="31" bestFit="1" customWidth="1"/>
    <col min="8709" max="8709" width="8.7109375" style="31"/>
    <col min="8710" max="8710" width="43.140625" style="31" customWidth="1"/>
    <col min="8711" max="8958" width="8.7109375" style="31"/>
    <col min="8959" max="8959" width="40" style="31" customWidth="1"/>
    <col min="8960" max="8960" width="21.85546875" style="31" customWidth="1"/>
    <col min="8961" max="8961" width="14.85546875" style="31" customWidth="1"/>
    <col min="8962" max="8962" width="12.85546875" style="31" customWidth="1"/>
    <col min="8963" max="8963" width="8.7109375" style="31"/>
    <col min="8964" max="8964" width="52" style="31" bestFit="1" customWidth="1"/>
    <col min="8965" max="8965" width="8.7109375" style="31"/>
    <col min="8966" max="8966" width="43.140625" style="31" customWidth="1"/>
    <col min="8967" max="9214" width="8.7109375" style="31"/>
    <col min="9215" max="9215" width="40" style="31" customWidth="1"/>
    <col min="9216" max="9216" width="21.85546875" style="31" customWidth="1"/>
    <col min="9217" max="9217" width="14.85546875" style="31" customWidth="1"/>
    <col min="9218" max="9218" width="12.85546875" style="31" customWidth="1"/>
    <col min="9219" max="9219" width="8.7109375" style="31"/>
    <col min="9220" max="9220" width="52" style="31" bestFit="1" customWidth="1"/>
    <col min="9221" max="9221" width="8.7109375" style="31"/>
    <col min="9222" max="9222" width="43.140625" style="31" customWidth="1"/>
    <col min="9223" max="9470" width="8.7109375" style="31"/>
    <col min="9471" max="9471" width="40" style="31" customWidth="1"/>
    <col min="9472" max="9472" width="21.85546875" style="31" customWidth="1"/>
    <col min="9473" max="9473" width="14.85546875" style="31" customWidth="1"/>
    <col min="9474" max="9474" width="12.85546875" style="31" customWidth="1"/>
    <col min="9475" max="9475" width="8.7109375" style="31"/>
    <col min="9476" max="9476" width="52" style="31" bestFit="1" customWidth="1"/>
    <col min="9477" max="9477" width="8.7109375" style="31"/>
    <col min="9478" max="9478" width="43.140625" style="31" customWidth="1"/>
    <col min="9479" max="9726" width="8.7109375" style="31"/>
    <col min="9727" max="9727" width="40" style="31" customWidth="1"/>
    <col min="9728" max="9728" width="21.85546875" style="31" customWidth="1"/>
    <col min="9729" max="9729" width="14.85546875" style="31" customWidth="1"/>
    <col min="9730" max="9730" width="12.85546875" style="31" customWidth="1"/>
    <col min="9731" max="9731" width="8.7109375" style="31"/>
    <col min="9732" max="9732" width="52" style="31" bestFit="1" customWidth="1"/>
    <col min="9733" max="9733" width="8.7109375" style="31"/>
    <col min="9734" max="9734" width="43.140625" style="31" customWidth="1"/>
    <col min="9735" max="9982" width="8.7109375" style="31"/>
    <col min="9983" max="9983" width="40" style="31" customWidth="1"/>
    <col min="9984" max="9984" width="21.85546875" style="31" customWidth="1"/>
    <col min="9985" max="9985" width="14.85546875" style="31" customWidth="1"/>
    <col min="9986" max="9986" width="12.85546875" style="31" customWidth="1"/>
    <col min="9987" max="9987" width="8.7109375" style="31"/>
    <col min="9988" max="9988" width="52" style="31" bestFit="1" customWidth="1"/>
    <col min="9989" max="9989" width="8.7109375" style="31"/>
    <col min="9990" max="9990" width="43.140625" style="31" customWidth="1"/>
    <col min="9991" max="10238" width="8.7109375" style="31"/>
    <col min="10239" max="10239" width="40" style="31" customWidth="1"/>
    <col min="10240" max="10240" width="21.85546875" style="31" customWidth="1"/>
    <col min="10241" max="10241" width="14.85546875" style="31" customWidth="1"/>
    <col min="10242" max="10242" width="12.85546875" style="31" customWidth="1"/>
    <col min="10243" max="10243" width="8.7109375" style="31"/>
    <col min="10244" max="10244" width="52" style="31" bestFit="1" customWidth="1"/>
    <col min="10245" max="10245" width="8.7109375" style="31"/>
    <col min="10246" max="10246" width="43.140625" style="31" customWidth="1"/>
    <col min="10247" max="10494" width="8.7109375" style="31"/>
    <col min="10495" max="10495" width="40" style="31" customWidth="1"/>
    <col min="10496" max="10496" width="21.85546875" style="31" customWidth="1"/>
    <col min="10497" max="10497" width="14.85546875" style="31" customWidth="1"/>
    <col min="10498" max="10498" width="12.85546875" style="31" customWidth="1"/>
    <col min="10499" max="10499" width="8.7109375" style="31"/>
    <col min="10500" max="10500" width="52" style="31" bestFit="1" customWidth="1"/>
    <col min="10501" max="10501" width="8.7109375" style="31"/>
    <col min="10502" max="10502" width="43.140625" style="31" customWidth="1"/>
    <col min="10503" max="10750" width="8.7109375" style="31"/>
    <col min="10751" max="10751" width="40" style="31" customWidth="1"/>
    <col min="10752" max="10752" width="21.85546875" style="31" customWidth="1"/>
    <col min="10753" max="10753" width="14.85546875" style="31" customWidth="1"/>
    <col min="10754" max="10754" width="12.85546875" style="31" customWidth="1"/>
    <col min="10755" max="10755" width="8.7109375" style="31"/>
    <col min="10756" max="10756" width="52" style="31" bestFit="1" customWidth="1"/>
    <col min="10757" max="10757" width="8.7109375" style="31"/>
    <col min="10758" max="10758" width="43.140625" style="31" customWidth="1"/>
    <col min="10759" max="11006" width="8.7109375" style="31"/>
    <col min="11007" max="11007" width="40" style="31" customWidth="1"/>
    <col min="11008" max="11008" width="21.85546875" style="31" customWidth="1"/>
    <col min="11009" max="11009" width="14.85546875" style="31" customWidth="1"/>
    <col min="11010" max="11010" width="12.85546875" style="31" customWidth="1"/>
    <col min="11011" max="11011" width="8.7109375" style="31"/>
    <col min="11012" max="11012" width="52" style="31" bestFit="1" customWidth="1"/>
    <col min="11013" max="11013" width="8.7109375" style="31"/>
    <col min="11014" max="11014" width="43.140625" style="31" customWidth="1"/>
    <col min="11015" max="11262" width="8.7109375" style="31"/>
    <col min="11263" max="11263" width="40" style="31" customWidth="1"/>
    <col min="11264" max="11264" width="21.85546875" style="31" customWidth="1"/>
    <col min="11265" max="11265" width="14.85546875" style="31" customWidth="1"/>
    <col min="11266" max="11266" width="12.85546875" style="31" customWidth="1"/>
    <col min="11267" max="11267" width="8.7109375" style="31"/>
    <col min="11268" max="11268" width="52" style="31" bestFit="1" customWidth="1"/>
    <col min="11269" max="11269" width="8.7109375" style="31"/>
    <col min="11270" max="11270" width="43.140625" style="31" customWidth="1"/>
    <col min="11271" max="11518" width="8.7109375" style="31"/>
    <col min="11519" max="11519" width="40" style="31" customWidth="1"/>
    <col min="11520" max="11520" width="21.85546875" style="31" customWidth="1"/>
    <col min="11521" max="11521" width="14.85546875" style="31" customWidth="1"/>
    <col min="11522" max="11522" width="12.85546875" style="31" customWidth="1"/>
    <col min="11523" max="11523" width="8.7109375" style="31"/>
    <col min="11524" max="11524" width="52" style="31" bestFit="1" customWidth="1"/>
    <col min="11525" max="11525" width="8.7109375" style="31"/>
    <col min="11526" max="11526" width="43.140625" style="31" customWidth="1"/>
    <col min="11527" max="11774" width="8.7109375" style="31"/>
    <col min="11775" max="11775" width="40" style="31" customWidth="1"/>
    <col min="11776" max="11776" width="21.85546875" style="31" customWidth="1"/>
    <col min="11777" max="11777" width="14.85546875" style="31" customWidth="1"/>
    <col min="11778" max="11778" width="12.85546875" style="31" customWidth="1"/>
    <col min="11779" max="11779" width="8.7109375" style="31"/>
    <col min="11780" max="11780" width="52" style="31" bestFit="1" customWidth="1"/>
    <col min="11781" max="11781" width="8.7109375" style="31"/>
    <col min="11782" max="11782" width="43.140625" style="31" customWidth="1"/>
    <col min="11783" max="12030" width="8.7109375" style="31"/>
    <col min="12031" max="12031" width="40" style="31" customWidth="1"/>
    <col min="12032" max="12032" width="21.85546875" style="31" customWidth="1"/>
    <col min="12033" max="12033" width="14.85546875" style="31" customWidth="1"/>
    <col min="12034" max="12034" width="12.85546875" style="31" customWidth="1"/>
    <col min="12035" max="12035" width="8.7109375" style="31"/>
    <col min="12036" max="12036" width="52" style="31" bestFit="1" customWidth="1"/>
    <col min="12037" max="12037" width="8.7109375" style="31"/>
    <col min="12038" max="12038" width="43.140625" style="31" customWidth="1"/>
    <col min="12039" max="12286" width="8.7109375" style="31"/>
    <col min="12287" max="12287" width="40" style="31" customWidth="1"/>
    <col min="12288" max="12288" width="21.85546875" style="31" customWidth="1"/>
    <col min="12289" max="12289" width="14.85546875" style="31" customWidth="1"/>
    <col min="12290" max="12290" width="12.85546875" style="31" customWidth="1"/>
    <col min="12291" max="12291" width="8.7109375" style="31"/>
    <col min="12292" max="12292" width="52" style="31" bestFit="1" customWidth="1"/>
    <col min="12293" max="12293" width="8.7109375" style="31"/>
    <col min="12294" max="12294" width="43.140625" style="31" customWidth="1"/>
    <col min="12295" max="12542" width="8.7109375" style="31"/>
    <col min="12543" max="12543" width="40" style="31" customWidth="1"/>
    <col min="12544" max="12544" width="21.85546875" style="31" customWidth="1"/>
    <col min="12545" max="12545" width="14.85546875" style="31" customWidth="1"/>
    <col min="12546" max="12546" width="12.85546875" style="31" customWidth="1"/>
    <col min="12547" max="12547" width="8.7109375" style="31"/>
    <col min="12548" max="12548" width="52" style="31" bestFit="1" customWidth="1"/>
    <col min="12549" max="12549" width="8.7109375" style="31"/>
    <col min="12550" max="12550" width="43.140625" style="31" customWidth="1"/>
    <col min="12551" max="12798" width="8.7109375" style="31"/>
    <col min="12799" max="12799" width="40" style="31" customWidth="1"/>
    <col min="12800" max="12800" width="21.85546875" style="31" customWidth="1"/>
    <col min="12801" max="12801" width="14.85546875" style="31" customWidth="1"/>
    <col min="12802" max="12802" width="12.85546875" style="31" customWidth="1"/>
    <col min="12803" max="12803" width="8.7109375" style="31"/>
    <col min="12804" max="12804" width="52" style="31" bestFit="1" customWidth="1"/>
    <col min="12805" max="12805" width="8.7109375" style="31"/>
    <col min="12806" max="12806" width="43.140625" style="31" customWidth="1"/>
    <col min="12807" max="13054" width="8.7109375" style="31"/>
    <col min="13055" max="13055" width="40" style="31" customWidth="1"/>
    <col min="13056" max="13056" width="21.85546875" style="31" customWidth="1"/>
    <col min="13057" max="13057" width="14.85546875" style="31" customWidth="1"/>
    <col min="13058" max="13058" width="12.85546875" style="31" customWidth="1"/>
    <col min="13059" max="13059" width="8.7109375" style="31"/>
    <col min="13060" max="13060" width="52" style="31" bestFit="1" customWidth="1"/>
    <col min="13061" max="13061" width="8.7109375" style="31"/>
    <col min="13062" max="13062" width="43.140625" style="31" customWidth="1"/>
    <col min="13063" max="13310" width="8.7109375" style="31"/>
    <col min="13311" max="13311" width="40" style="31" customWidth="1"/>
    <col min="13312" max="13312" width="21.85546875" style="31" customWidth="1"/>
    <col min="13313" max="13313" width="14.85546875" style="31" customWidth="1"/>
    <col min="13314" max="13314" width="12.85546875" style="31" customWidth="1"/>
    <col min="13315" max="13315" width="8.7109375" style="31"/>
    <col min="13316" max="13316" width="52" style="31" bestFit="1" customWidth="1"/>
    <col min="13317" max="13317" width="8.7109375" style="31"/>
    <col min="13318" max="13318" width="43.140625" style="31" customWidth="1"/>
    <col min="13319" max="13566" width="8.7109375" style="31"/>
    <col min="13567" max="13567" width="40" style="31" customWidth="1"/>
    <col min="13568" max="13568" width="21.85546875" style="31" customWidth="1"/>
    <col min="13569" max="13569" width="14.85546875" style="31" customWidth="1"/>
    <col min="13570" max="13570" width="12.85546875" style="31" customWidth="1"/>
    <col min="13571" max="13571" width="8.7109375" style="31"/>
    <col min="13572" max="13572" width="52" style="31" bestFit="1" customWidth="1"/>
    <col min="13573" max="13573" width="8.7109375" style="31"/>
    <col min="13574" max="13574" width="43.140625" style="31" customWidth="1"/>
    <col min="13575" max="13822" width="8.7109375" style="31"/>
    <col min="13823" max="13823" width="40" style="31" customWidth="1"/>
    <col min="13824" max="13824" width="21.85546875" style="31" customWidth="1"/>
    <col min="13825" max="13825" width="14.85546875" style="31" customWidth="1"/>
    <col min="13826" max="13826" width="12.85546875" style="31" customWidth="1"/>
    <col min="13827" max="13827" width="8.7109375" style="31"/>
    <col min="13828" max="13828" width="52" style="31" bestFit="1" customWidth="1"/>
    <col min="13829" max="13829" width="8.7109375" style="31"/>
    <col min="13830" max="13830" width="43.140625" style="31" customWidth="1"/>
    <col min="13831" max="14078" width="8.7109375" style="31"/>
    <col min="14079" max="14079" width="40" style="31" customWidth="1"/>
    <col min="14080" max="14080" width="21.85546875" style="31" customWidth="1"/>
    <col min="14081" max="14081" width="14.85546875" style="31" customWidth="1"/>
    <col min="14082" max="14082" width="12.85546875" style="31" customWidth="1"/>
    <col min="14083" max="14083" width="8.7109375" style="31"/>
    <col min="14084" max="14084" width="52" style="31" bestFit="1" customWidth="1"/>
    <col min="14085" max="14085" width="8.7109375" style="31"/>
    <col min="14086" max="14086" width="43.140625" style="31" customWidth="1"/>
    <col min="14087" max="14334" width="8.7109375" style="31"/>
    <col min="14335" max="14335" width="40" style="31" customWidth="1"/>
    <col min="14336" max="14336" width="21.85546875" style="31" customWidth="1"/>
    <col min="14337" max="14337" width="14.85546875" style="31" customWidth="1"/>
    <col min="14338" max="14338" width="12.85546875" style="31" customWidth="1"/>
    <col min="14339" max="14339" width="8.7109375" style="31"/>
    <col min="14340" max="14340" width="52" style="31" bestFit="1" customWidth="1"/>
    <col min="14341" max="14341" width="8.7109375" style="31"/>
    <col min="14342" max="14342" width="43.140625" style="31" customWidth="1"/>
    <col min="14343" max="14590" width="8.7109375" style="31"/>
    <col min="14591" max="14591" width="40" style="31" customWidth="1"/>
    <col min="14592" max="14592" width="21.85546875" style="31" customWidth="1"/>
    <col min="14593" max="14593" width="14.85546875" style="31" customWidth="1"/>
    <col min="14594" max="14594" width="12.85546875" style="31" customWidth="1"/>
    <col min="14595" max="14595" width="8.7109375" style="31"/>
    <col min="14596" max="14596" width="52" style="31" bestFit="1" customWidth="1"/>
    <col min="14597" max="14597" width="8.7109375" style="31"/>
    <col min="14598" max="14598" width="43.140625" style="31" customWidth="1"/>
    <col min="14599" max="14846" width="8.7109375" style="31"/>
    <col min="14847" max="14847" width="40" style="31" customWidth="1"/>
    <col min="14848" max="14848" width="21.85546875" style="31" customWidth="1"/>
    <col min="14849" max="14849" width="14.85546875" style="31" customWidth="1"/>
    <col min="14850" max="14850" width="12.85546875" style="31" customWidth="1"/>
    <col min="14851" max="14851" width="8.7109375" style="31"/>
    <col min="14852" max="14852" width="52" style="31" bestFit="1" customWidth="1"/>
    <col min="14853" max="14853" width="8.7109375" style="31"/>
    <col min="14854" max="14854" width="43.140625" style="31" customWidth="1"/>
    <col min="14855" max="15102" width="8.7109375" style="31"/>
    <col min="15103" max="15103" width="40" style="31" customWidth="1"/>
    <col min="15104" max="15104" width="21.85546875" style="31" customWidth="1"/>
    <col min="15105" max="15105" width="14.85546875" style="31" customWidth="1"/>
    <col min="15106" max="15106" width="12.85546875" style="31" customWidth="1"/>
    <col min="15107" max="15107" width="8.7109375" style="31"/>
    <col min="15108" max="15108" width="52" style="31" bestFit="1" customWidth="1"/>
    <col min="15109" max="15109" width="8.7109375" style="31"/>
    <col min="15110" max="15110" width="43.140625" style="31" customWidth="1"/>
    <col min="15111" max="15358" width="8.7109375" style="31"/>
    <col min="15359" max="15359" width="40" style="31" customWidth="1"/>
    <col min="15360" max="15360" width="21.85546875" style="31" customWidth="1"/>
    <col min="15361" max="15361" width="14.85546875" style="31" customWidth="1"/>
    <col min="15362" max="15362" width="12.85546875" style="31" customWidth="1"/>
    <col min="15363" max="15363" width="8.7109375" style="31"/>
    <col min="15364" max="15364" width="52" style="31" bestFit="1" customWidth="1"/>
    <col min="15365" max="15365" width="8.7109375" style="31"/>
    <col min="15366" max="15366" width="43.140625" style="31" customWidth="1"/>
    <col min="15367" max="15614" width="8.7109375" style="31"/>
    <col min="15615" max="15615" width="40" style="31" customWidth="1"/>
    <col min="15616" max="15616" width="21.85546875" style="31" customWidth="1"/>
    <col min="15617" max="15617" width="14.85546875" style="31" customWidth="1"/>
    <col min="15618" max="15618" width="12.85546875" style="31" customWidth="1"/>
    <col min="15619" max="15619" width="8.7109375" style="31"/>
    <col min="15620" max="15620" width="52" style="31" bestFit="1" customWidth="1"/>
    <col min="15621" max="15621" width="8.7109375" style="31"/>
    <col min="15622" max="15622" width="43.140625" style="31" customWidth="1"/>
    <col min="15623" max="15870" width="8.7109375" style="31"/>
    <col min="15871" max="15871" width="40" style="31" customWidth="1"/>
    <col min="15872" max="15872" width="21.85546875" style="31" customWidth="1"/>
    <col min="15873" max="15873" width="14.85546875" style="31" customWidth="1"/>
    <col min="15874" max="15874" width="12.85546875" style="31" customWidth="1"/>
    <col min="15875" max="15875" width="8.7109375" style="31"/>
    <col min="15876" max="15876" width="52" style="31" bestFit="1" customWidth="1"/>
    <col min="15877" max="15877" width="8.7109375" style="31"/>
    <col min="15878" max="15878" width="43.140625" style="31" customWidth="1"/>
    <col min="15879" max="16126" width="8.7109375" style="31"/>
    <col min="16127" max="16127" width="40" style="31" customWidth="1"/>
    <col min="16128" max="16128" width="21.85546875" style="31" customWidth="1"/>
    <col min="16129" max="16129" width="14.85546875" style="31" customWidth="1"/>
    <col min="16130" max="16130" width="12.85546875" style="31" customWidth="1"/>
    <col min="16131" max="16131" width="8.7109375" style="31"/>
    <col min="16132" max="16132" width="52" style="31" bestFit="1" customWidth="1"/>
    <col min="16133" max="16133" width="8.7109375" style="31"/>
    <col min="16134" max="16134" width="43.140625" style="31" customWidth="1"/>
    <col min="16135" max="16384" width="8.7109375" style="31"/>
  </cols>
  <sheetData>
    <row r="1" spans="1:5" ht="39.950000000000003" customHeight="1">
      <c r="A1" s="280" t="s">
        <v>519</v>
      </c>
      <c r="B1" s="280"/>
      <c r="C1" s="280"/>
      <c r="D1" s="280"/>
    </row>
    <row r="2" spans="1:5" ht="39.950000000000003" customHeight="1" thickBot="1">
      <c r="A2" s="281" t="s">
        <v>516</v>
      </c>
      <c r="B2" s="282"/>
      <c r="C2" s="282"/>
      <c r="D2" s="282"/>
    </row>
    <row r="3" spans="1:5" ht="24.75" customHeight="1" thickBot="1">
      <c r="A3" s="608" t="s">
        <v>117</v>
      </c>
      <c r="B3" s="608"/>
      <c r="C3" s="608"/>
      <c r="D3" s="608"/>
      <c r="E3" s="28"/>
    </row>
    <row r="4" spans="1:5" ht="24.75" customHeight="1" thickBot="1">
      <c r="A4" s="609"/>
      <c r="B4" s="610"/>
      <c r="C4" s="610"/>
      <c r="D4" s="611"/>
      <c r="E4" s="28"/>
    </row>
    <row r="5" spans="1:5" ht="24.75" customHeight="1" thickBot="1">
      <c r="A5" s="612" t="s">
        <v>118</v>
      </c>
      <c r="B5" s="612"/>
      <c r="C5" s="612"/>
      <c r="D5" s="612"/>
      <c r="E5" s="28"/>
    </row>
    <row r="6" spans="1:5" ht="24.75" customHeight="1" thickBot="1">
      <c r="A6" s="12" t="s">
        <v>444</v>
      </c>
      <c r="B6" s="613" t="s">
        <v>520</v>
      </c>
      <c r="C6" s="614"/>
      <c r="D6" s="615"/>
      <c r="E6" s="28"/>
    </row>
    <row r="7" spans="1:5" ht="24.75" customHeight="1" thickBot="1">
      <c r="A7" s="357"/>
      <c r="B7" s="357"/>
      <c r="C7" s="357"/>
      <c r="D7" s="357"/>
      <c r="E7" s="28"/>
    </row>
    <row r="8" spans="1:5" ht="24.75" customHeight="1" thickBot="1">
      <c r="A8" s="287" t="s">
        <v>120</v>
      </c>
      <c r="B8" s="287"/>
      <c r="C8" s="287"/>
      <c r="D8" s="287"/>
      <c r="E8" s="28"/>
    </row>
    <row r="9" spans="1:5" ht="24.75" customHeight="1" thickBot="1">
      <c r="A9" s="605" t="s">
        <v>121</v>
      </c>
      <c r="B9" s="606"/>
      <c r="C9" s="606"/>
      <c r="D9" s="607"/>
    </row>
    <row r="10" spans="1:5" ht="24.75" customHeight="1">
      <c r="A10" s="33" t="s">
        <v>0</v>
      </c>
      <c r="B10" s="362"/>
      <c r="C10" s="362"/>
      <c r="D10" s="363"/>
    </row>
    <row r="11" spans="1:5" ht="24.75" customHeight="1">
      <c r="A11" s="34" t="s">
        <v>1</v>
      </c>
      <c r="B11" s="364"/>
      <c r="C11" s="364"/>
      <c r="D11" s="365"/>
    </row>
    <row r="12" spans="1:5" ht="24.75" customHeight="1">
      <c r="A12" s="34" t="s">
        <v>122</v>
      </c>
      <c r="B12" s="366" t="s">
        <v>512</v>
      </c>
      <c r="C12" s="367"/>
      <c r="D12" s="368"/>
    </row>
    <row r="13" spans="1:5" ht="24.75" customHeight="1">
      <c r="A13" s="35" t="s">
        <v>123</v>
      </c>
      <c r="B13" s="369"/>
      <c r="C13" s="370"/>
      <c r="D13" s="371"/>
    </row>
    <row r="14" spans="1:5" ht="24.75" customHeight="1">
      <c r="A14" s="35" t="s">
        <v>497</v>
      </c>
      <c r="B14" s="364" t="s">
        <v>212</v>
      </c>
      <c r="C14" s="364"/>
      <c r="D14" s="365"/>
    </row>
    <row r="15" spans="1:5" ht="24.75" customHeight="1" thickBot="1">
      <c r="A15" s="36" t="s">
        <v>125</v>
      </c>
      <c r="B15" s="413" t="s">
        <v>242</v>
      </c>
      <c r="C15" s="414"/>
      <c r="D15" s="415"/>
    </row>
    <row r="16" spans="1:5" ht="24.75" customHeight="1">
      <c r="A16" s="616" t="s">
        <v>374</v>
      </c>
      <c r="B16" s="616"/>
      <c r="C16" s="616"/>
      <c r="D16" s="616"/>
    </row>
    <row r="17" spans="1:5" ht="24.75" customHeight="1">
      <c r="A17" s="13" t="s">
        <v>111</v>
      </c>
      <c r="B17" s="576"/>
      <c r="C17" s="576"/>
      <c r="D17" s="577"/>
    </row>
    <row r="18" spans="1:5" ht="24.75" customHeight="1" thickBot="1">
      <c r="A18" s="14" t="s">
        <v>375</v>
      </c>
      <c r="B18" s="595" t="s">
        <v>513</v>
      </c>
      <c r="C18" s="596"/>
      <c r="D18" s="597"/>
    </row>
    <row r="19" spans="1:5" ht="24.75" customHeight="1">
      <c r="A19" s="617" t="s">
        <v>105</v>
      </c>
      <c r="B19" s="618"/>
      <c r="C19" s="618"/>
      <c r="D19" s="619"/>
    </row>
    <row r="20" spans="1:5" ht="24.75" customHeight="1" thickBot="1">
      <c r="A20" s="182" t="s">
        <v>517</v>
      </c>
      <c r="B20" s="416"/>
      <c r="C20" s="417"/>
      <c r="D20" s="418"/>
    </row>
    <row r="21" spans="1:5" ht="24.75" customHeight="1" thickBot="1">
      <c r="A21" s="373"/>
      <c r="B21" s="373"/>
      <c r="C21" s="373"/>
      <c r="D21" s="373"/>
      <c r="E21" s="28"/>
    </row>
    <row r="22" spans="1:5" ht="24.75" customHeight="1" thickBot="1">
      <c r="A22" s="604" t="s">
        <v>112</v>
      </c>
      <c r="B22" s="604"/>
      <c r="C22" s="604"/>
      <c r="D22" s="604"/>
      <c r="E22" s="28"/>
    </row>
    <row r="23" spans="1:5" ht="24.75" customHeight="1" thickBot="1">
      <c r="A23" s="374" t="s">
        <v>127</v>
      </c>
      <c r="B23" s="374"/>
      <c r="C23" s="374"/>
      <c r="D23" s="374"/>
      <c r="E23" s="28"/>
    </row>
    <row r="24" spans="1:5" ht="24.75" customHeight="1" thickBot="1">
      <c r="A24" s="375" t="s">
        <v>2</v>
      </c>
      <c r="B24" s="376"/>
      <c r="C24" s="376" t="s">
        <v>3</v>
      </c>
      <c r="D24" s="382"/>
      <c r="E24" s="28"/>
    </row>
    <row r="25" spans="1:5" ht="24.75" customHeight="1">
      <c r="A25" s="383" t="s">
        <v>496</v>
      </c>
      <c r="B25" s="384"/>
      <c r="C25" s="385">
        <v>0</v>
      </c>
      <c r="D25" s="386"/>
      <c r="E25" s="28"/>
    </row>
    <row r="26" spans="1:5" ht="24.75" customHeight="1">
      <c r="A26" s="387" t="s">
        <v>6</v>
      </c>
      <c r="B26" s="388"/>
      <c r="C26" s="305">
        <v>1</v>
      </c>
      <c r="D26" s="306"/>
    </row>
    <row r="27" spans="1:5" ht="24.75" customHeight="1">
      <c r="A27" s="387" t="s">
        <v>128</v>
      </c>
      <c r="B27" s="388"/>
      <c r="C27" s="305">
        <v>2</v>
      </c>
      <c r="D27" s="306"/>
    </row>
    <row r="28" spans="1:5" ht="38.25" customHeight="1" thickBot="1">
      <c r="A28" s="389" t="s">
        <v>4</v>
      </c>
      <c r="B28" s="390"/>
      <c r="C28" s="309">
        <v>3</v>
      </c>
      <c r="D28" s="310"/>
    </row>
    <row r="29" spans="1:5" s="38" customFormat="1" ht="25.5" customHeight="1" thickBot="1">
      <c r="A29" s="391"/>
      <c r="B29" s="391"/>
      <c r="C29" s="391"/>
      <c r="D29" s="391"/>
      <c r="E29" s="37"/>
    </row>
    <row r="30" spans="1:5" ht="25.5" customHeight="1" thickBot="1">
      <c r="A30" s="392" t="s">
        <v>157</v>
      </c>
      <c r="B30" s="392"/>
      <c r="C30" s="392"/>
      <c r="D30" s="392"/>
    </row>
    <row r="31" spans="1:5" ht="63" customHeight="1" thickBot="1">
      <c r="A31" s="233" t="s">
        <v>474</v>
      </c>
      <c r="B31" s="233"/>
      <c r="C31" s="233"/>
      <c r="D31" s="233"/>
    </row>
    <row r="32" spans="1:5" ht="28.5" customHeight="1">
      <c r="A32" s="283" t="s">
        <v>476</v>
      </c>
      <c r="B32" s="283"/>
      <c r="C32" s="283"/>
      <c r="D32" s="26" t="s">
        <v>3</v>
      </c>
    </row>
    <row r="33" spans="1:5" ht="36.75" customHeight="1">
      <c r="A33" s="288" t="s">
        <v>477</v>
      </c>
      <c r="B33" s="289"/>
      <c r="C33" s="290"/>
      <c r="D33" s="1"/>
    </row>
    <row r="34" spans="1:5" ht="27" customHeight="1">
      <c r="A34" s="288" t="s">
        <v>478</v>
      </c>
      <c r="B34" s="289"/>
      <c r="C34" s="290"/>
      <c r="D34" s="2"/>
    </row>
    <row r="35" spans="1:5" ht="27" customHeight="1">
      <c r="A35" s="288" t="s">
        <v>479</v>
      </c>
      <c r="B35" s="289"/>
      <c r="C35" s="290"/>
      <c r="D35" s="2"/>
    </row>
    <row r="36" spans="1:5" ht="27" customHeight="1">
      <c r="A36" s="288" t="s">
        <v>480</v>
      </c>
      <c r="B36" s="289"/>
      <c r="C36" s="290"/>
      <c r="D36" s="2"/>
    </row>
    <row r="37" spans="1:5" ht="27" customHeight="1" thickBot="1">
      <c r="A37" s="603" t="s">
        <v>132</v>
      </c>
      <c r="B37" s="603"/>
      <c r="C37" s="603"/>
      <c r="D37" s="165" t="str">
        <f>IF(COUNTIF($D33:$D36,"x") &lt; 2,IF(D33="x",0,IF(D34="x",1,IF(D35="x",2,IF(D36="x",3,"-")))),"ERRO - Escolher apenas UMA opção")</f>
        <v>-</v>
      </c>
      <c r="E37" s="29">
        <v>3</v>
      </c>
    </row>
    <row r="38" spans="1:5" ht="80.25" customHeight="1" thickBot="1">
      <c r="A38" s="166" t="s">
        <v>107</v>
      </c>
      <c r="B38" s="335" t="s">
        <v>133</v>
      </c>
      <c r="C38" s="335"/>
      <c r="D38" s="335"/>
    </row>
    <row r="39" spans="1:5" ht="33" customHeight="1">
      <c r="A39" s="283" t="s">
        <v>481</v>
      </c>
      <c r="B39" s="283"/>
      <c r="C39" s="283"/>
      <c r="D39" s="167" t="s">
        <v>3</v>
      </c>
    </row>
    <row r="40" spans="1:5" ht="33" customHeight="1">
      <c r="A40" s="393" t="s">
        <v>134</v>
      </c>
      <c r="B40" s="393"/>
      <c r="C40" s="393"/>
      <c r="D40" s="2"/>
    </row>
    <row r="41" spans="1:5" ht="33" customHeight="1">
      <c r="A41" s="393" t="s">
        <v>135</v>
      </c>
      <c r="B41" s="393"/>
      <c r="C41" s="393"/>
      <c r="D41" s="2"/>
    </row>
    <row r="42" spans="1:5" s="41" customFormat="1" ht="33" customHeight="1">
      <c r="A42" s="393" t="s">
        <v>136</v>
      </c>
      <c r="B42" s="393"/>
      <c r="C42" s="393"/>
      <c r="D42" s="2"/>
      <c r="E42" s="29"/>
    </row>
    <row r="43" spans="1:5" s="41" customFormat="1" ht="33" customHeight="1">
      <c r="A43" s="393" t="s">
        <v>137</v>
      </c>
      <c r="B43" s="393"/>
      <c r="C43" s="393"/>
      <c r="D43" s="2"/>
      <c r="E43" s="29"/>
    </row>
    <row r="44" spans="1:5" s="41" customFormat="1" ht="27.75" customHeight="1">
      <c r="A44" s="337" t="s">
        <v>138</v>
      </c>
      <c r="B44" s="337"/>
      <c r="C44" s="337"/>
      <c r="D44" s="60" t="str">
        <f>IF(COUNTIF($D40:$D43,"x") &lt; 2,IF(D40="x",0,IF(D41="x",1,IF(D42="x",2,IF(D43="x",3,"-")))),"ERRO - Escolher apenas UMA opção")</f>
        <v>-</v>
      </c>
      <c r="E44" s="29">
        <v>3</v>
      </c>
    </row>
    <row r="45" spans="1:5" s="41" customFormat="1" ht="80.25" customHeight="1" thickBot="1">
      <c r="A45" s="43" t="s">
        <v>107</v>
      </c>
      <c r="B45" s="335" t="s">
        <v>133</v>
      </c>
      <c r="C45" s="335"/>
      <c r="D45" s="335"/>
      <c r="E45" s="40"/>
    </row>
    <row r="46" spans="1:5" ht="27" customHeight="1">
      <c r="A46" s="396" t="s">
        <v>482</v>
      </c>
      <c r="B46" s="396"/>
      <c r="C46" s="396"/>
      <c r="D46" s="168" t="s">
        <v>3</v>
      </c>
      <c r="E46" s="40"/>
    </row>
    <row r="47" spans="1:5" ht="27" customHeight="1">
      <c r="A47" s="395" t="s">
        <v>490</v>
      </c>
      <c r="B47" s="395"/>
      <c r="C47" s="395"/>
      <c r="D47" s="2"/>
      <c r="E47" s="40"/>
    </row>
    <row r="48" spans="1:5" ht="27" customHeight="1">
      <c r="A48" s="395" t="s">
        <v>491</v>
      </c>
      <c r="B48" s="395"/>
      <c r="C48" s="395"/>
      <c r="D48" s="2"/>
      <c r="E48" s="40"/>
    </row>
    <row r="49" spans="1:5" s="41" customFormat="1" ht="27" customHeight="1">
      <c r="A49" s="395" t="s">
        <v>483</v>
      </c>
      <c r="B49" s="395"/>
      <c r="C49" s="395"/>
      <c r="D49" s="2"/>
      <c r="E49" s="29"/>
    </row>
    <row r="50" spans="1:5" s="41" customFormat="1" ht="27" customHeight="1">
      <c r="A50" s="395" t="s">
        <v>484</v>
      </c>
      <c r="B50" s="395"/>
      <c r="C50" s="395"/>
      <c r="D50" s="2"/>
      <c r="E50" s="29"/>
    </row>
    <row r="51" spans="1:5" s="41" customFormat="1" ht="27" customHeight="1">
      <c r="A51" s="337" t="s">
        <v>139</v>
      </c>
      <c r="B51" s="337"/>
      <c r="C51" s="337"/>
      <c r="D51" s="60" t="str">
        <f>IF(COUNTIF($D47:$D50,"x") &lt; 2,IF(D47="x",0,IF(D48="x",1,IF(D49="x",2,IF(D50="x",3,"-")))),"ERRO - Escolher apenas UMA opção")</f>
        <v>-</v>
      </c>
      <c r="E51" s="29">
        <v>3</v>
      </c>
    </row>
    <row r="52" spans="1:5" s="41" customFormat="1" ht="80.25" customHeight="1" thickBot="1">
      <c r="A52" s="43" t="s">
        <v>107</v>
      </c>
      <c r="B52" s="335" t="s">
        <v>133</v>
      </c>
      <c r="C52" s="335"/>
      <c r="D52" s="335"/>
      <c r="E52" s="40"/>
    </row>
    <row r="53" spans="1:5" ht="27" customHeight="1">
      <c r="A53" s="402" t="s">
        <v>485</v>
      </c>
      <c r="B53" s="402"/>
      <c r="C53" s="402"/>
      <c r="D53" s="168" t="s">
        <v>3</v>
      </c>
      <c r="E53" s="40"/>
    </row>
    <row r="54" spans="1:5" ht="27" customHeight="1">
      <c r="A54" s="395" t="s">
        <v>486</v>
      </c>
      <c r="B54" s="395"/>
      <c r="C54" s="395"/>
      <c r="D54" s="2"/>
      <c r="E54" s="40"/>
    </row>
    <row r="55" spans="1:5" ht="27" customHeight="1">
      <c r="A55" s="395" t="s">
        <v>487</v>
      </c>
      <c r="B55" s="395"/>
      <c r="C55" s="395"/>
      <c r="D55" s="2"/>
      <c r="E55" s="40"/>
    </row>
    <row r="56" spans="1:5" ht="27" customHeight="1">
      <c r="A56" s="395" t="s">
        <v>488</v>
      </c>
      <c r="B56" s="395"/>
      <c r="C56" s="395"/>
      <c r="D56" s="2"/>
    </row>
    <row r="57" spans="1:5" ht="27" customHeight="1">
      <c r="A57" s="395" t="s">
        <v>489</v>
      </c>
      <c r="B57" s="395"/>
      <c r="C57" s="395"/>
      <c r="D57" s="2"/>
    </row>
    <row r="58" spans="1:5" ht="27" customHeight="1">
      <c r="A58" s="602" t="s">
        <v>140</v>
      </c>
      <c r="B58" s="602"/>
      <c r="C58" s="602"/>
      <c r="D58" s="59" t="str">
        <f>IF(COUNTIF($D54:$D57,"x") &lt; 2,IF(D54="x",0,IF(D55="x",1,IF(D56="x",2,IF(D57="x",3,"-")))),"ERRO - Escolher apenas UMA opção")</f>
        <v>-</v>
      </c>
      <c r="E58" s="29">
        <v>3</v>
      </c>
    </row>
    <row r="59" spans="1:5" ht="79.5" customHeight="1" thickBot="1">
      <c r="A59" s="43" t="s">
        <v>107</v>
      </c>
      <c r="B59" s="335" t="s">
        <v>133</v>
      </c>
      <c r="C59" s="335"/>
      <c r="D59" s="335"/>
    </row>
    <row r="60" spans="1:5" ht="35.25" customHeight="1" thickBot="1">
      <c r="A60" s="287"/>
      <c r="B60" s="287"/>
      <c r="C60" s="287"/>
      <c r="D60" s="287"/>
    </row>
    <row r="61" spans="1:5">
      <c r="A61" s="424" t="s">
        <v>141</v>
      </c>
      <c r="B61" s="424"/>
      <c r="C61" s="44" t="s">
        <v>142</v>
      </c>
      <c r="D61" s="45" t="s">
        <v>143</v>
      </c>
      <c r="E61" s="29">
        <f>SUM(E37:E58)</f>
        <v>12</v>
      </c>
    </row>
    <row r="62" spans="1:5" ht="27.75" customHeight="1">
      <c r="A62" s="425" t="s">
        <v>158</v>
      </c>
      <c r="B62" s="426"/>
      <c r="C62" s="427" t="e">
        <f>D37+D44+D51+D58</f>
        <v>#VALUE!</v>
      </c>
      <c r="D62" s="429" t="e">
        <f>C62/12*100</f>
        <v>#VALUE!</v>
      </c>
    </row>
    <row r="63" spans="1:5" ht="33.75" customHeight="1" thickBot="1">
      <c r="A63" s="431" t="s">
        <v>144</v>
      </c>
      <c r="B63" s="432"/>
      <c r="C63" s="428"/>
      <c r="D63" s="430"/>
    </row>
    <row r="64" spans="1:5" ht="23.25" customHeight="1" thickBot="1">
      <c r="A64" s="377"/>
      <c r="B64" s="378"/>
      <c r="C64" s="378"/>
      <c r="D64" s="379"/>
    </row>
    <row r="65" spans="1:5" ht="27" customHeight="1" thickBot="1">
      <c r="A65" s="392" t="s">
        <v>510</v>
      </c>
      <c r="B65" s="392"/>
      <c r="C65" s="392"/>
      <c r="D65" s="392"/>
    </row>
    <row r="66" spans="1:5" ht="66" customHeight="1" thickBot="1">
      <c r="A66" s="234" t="s">
        <v>475</v>
      </c>
      <c r="B66" s="234"/>
      <c r="C66" s="234"/>
      <c r="D66" s="234"/>
    </row>
    <row r="67" spans="1:5" ht="27" customHeight="1">
      <c r="A67" s="404" t="s">
        <v>110</v>
      </c>
      <c r="B67" s="405"/>
      <c r="C67" s="406"/>
      <c r="D67" s="47" t="s">
        <v>3</v>
      </c>
    </row>
    <row r="68" spans="1:5" ht="27" customHeight="1">
      <c r="A68" s="399" t="s">
        <v>500</v>
      </c>
      <c r="B68" s="400"/>
      <c r="C68" s="401"/>
      <c r="D68" s="3"/>
      <c r="E68" s="29">
        <v>3</v>
      </c>
    </row>
    <row r="69" spans="1:5" ht="27" customHeight="1">
      <c r="A69" s="399" t="s">
        <v>501</v>
      </c>
      <c r="B69" s="400"/>
      <c r="C69" s="401"/>
      <c r="D69" s="3"/>
      <c r="E69" s="29">
        <v>3</v>
      </c>
    </row>
    <row r="70" spans="1:5" ht="27" customHeight="1">
      <c r="A70" s="399" t="s">
        <v>502</v>
      </c>
      <c r="B70" s="400"/>
      <c r="C70" s="401"/>
      <c r="D70" s="3"/>
      <c r="E70" s="29">
        <v>3</v>
      </c>
    </row>
    <row r="71" spans="1:5" ht="27" customHeight="1">
      <c r="A71" s="399" t="s">
        <v>503</v>
      </c>
      <c r="B71" s="400"/>
      <c r="C71" s="401"/>
      <c r="D71" s="3"/>
      <c r="E71" s="29">
        <v>3</v>
      </c>
    </row>
    <row r="72" spans="1:5" ht="27" customHeight="1">
      <c r="A72" s="399" t="s">
        <v>504</v>
      </c>
      <c r="B72" s="400"/>
      <c r="C72" s="401"/>
      <c r="D72" s="3"/>
      <c r="E72" s="29">
        <v>3</v>
      </c>
    </row>
    <row r="73" spans="1:5" ht="27" customHeight="1">
      <c r="A73" s="399" t="s">
        <v>505</v>
      </c>
      <c r="B73" s="400"/>
      <c r="C73" s="401"/>
      <c r="D73" s="3"/>
      <c r="E73" s="29">
        <v>3</v>
      </c>
    </row>
    <row r="74" spans="1:5" ht="27" customHeight="1">
      <c r="A74" s="399" t="s">
        <v>506</v>
      </c>
      <c r="B74" s="400"/>
      <c r="C74" s="401"/>
      <c r="D74" s="3"/>
      <c r="E74" s="29">
        <v>3</v>
      </c>
    </row>
    <row r="75" spans="1:5" ht="27" customHeight="1">
      <c r="A75" s="399" t="s">
        <v>507</v>
      </c>
      <c r="B75" s="400"/>
      <c r="C75" s="401"/>
      <c r="D75" s="3"/>
      <c r="E75" s="29">
        <v>3</v>
      </c>
    </row>
    <row r="76" spans="1:5" ht="27" customHeight="1">
      <c r="A76" s="399" t="s">
        <v>508</v>
      </c>
      <c r="B76" s="400"/>
      <c r="C76" s="401"/>
      <c r="D76" s="3"/>
      <c r="E76" s="29">
        <v>3</v>
      </c>
    </row>
    <row r="77" spans="1:5" ht="27" customHeight="1">
      <c r="A77" s="399" t="s">
        <v>509</v>
      </c>
      <c r="B77" s="400"/>
      <c r="C77" s="401"/>
      <c r="D77" s="3"/>
      <c r="E77" s="29">
        <v>3</v>
      </c>
    </row>
    <row r="78" spans="1:5" ht="25.5" customHeight="1">
      <c r="A78" s="48"/>
      <c r="B78" s="49"/>
      <c r="C78" s="49" t="s">
        <v>146</v>
      </c>
      <c r="D78" s="50">
        <f>SUM(D68:D77)</f>
        <v>0</v>
      </c>
      <c r="E78" s="29">
        <f>SUM(E68:E77)</f>
        <v>30</v>
      </c>
    </row>
    <row r="79" spans="1:5" ht="80.25" customHeight="1" thickBot="1">
      <c r="A79" s="52" t="s">
        <v>107</v>
      </c>
      <c r="B79" s="335" t="s">
        <v>133</v>
      </c>
      <c r="C79" s="335"/>
      <c r="D79" s="335"/>
    </row>
    <row r="80" spans="1:5" ht="33" customHeight="1" thickBot="1">
      <c r="A80" s="421"/>
      <c r="B80" s="422"/>
      <c r="C80" s="422"/>
      <c r="D80" s="423"/>
    </row>
    <row r="81" spans="1:5" ht="15" customHeight="1">
      <c r="A81" s="424" t="s">
        <v>147</v>
      </c>
      <c r="B81" s="433"/>
      <c r="C81" s="44" t="s">
        <v>142</v>
      </c>
      <c r="D81" s="45" t="s">
        <v>143</v>
      </c>
    </row>
    <row r="82" spans="1:5">
      <c r="A82" s="434" t="s">
        <v>148</v>
      </c>
      <c r="B82" s="435"/>
      <c r="C82" s="436">
        <f>D78</f>
        <v>0</v>
      </c>
      <c r="D82" s="397">
        <f>C82/30*100</f>
        <v>0</v>
      </c>
    </row>
    <row r="83" spans="1:5" ht="35.25" customHeight="1" thickBot="1">
      <c r="A83" s="323" t="s">
        <v>144</v>
      </c>
      <c r="B83" s="324"/>
      <c r="C83" s="437"/>
      <c r="D83" s="398"/>
    </row>
    <row r="84" spans="1:5" ht="24" customHeight="1" thickBot="1">
      <c r="A84" s="377"/>
      <c r="B84" s="378"/>
      <c r="C84" s="378"/>
      <c r="D84" s="379"/>
    </row>
    <row r="85" spans="1:5" ht="15" customHeight="1">
      <c r="A85" s="598" t="s">
        <v>535</v>
      </c>
      <c r="B85" s="598"/>
      <c r="C85" s="598"/>
      <c r="D85" s="598"/>
    </row>
    <row r="86" spans="1:5" s="56" customFormat="1" ht="60.75" customHeight="1">
      <c r="A86" s="599" t="s">
        <v>475</v>
      </c>
      <c r="B86" s="600"/>
      <c r="C86" s="600"/>
      <c r="D86" s="601"/>
      <c r="E86" s="29"/>
    </row>
    <row r="87" spans="1:5" ht="31.5" customHeight="1">
      <c r="A87" s="330" t="s">
        <v>130</v>
      </c>
      <c r="B87" s="294"/>
      <c r="C87" s="294"/>
      <c r="D87" s="295"/>
    </row>
    <row r="88" spans="1:5" ht="36.75" customHeight="1">
      <c r="A88" s="293" t="s">
        <v>171</v>
      </c>
      <c r="B88" s="294"/>
      <c r="C88" s="294"/>
      <c r="D88" s="295"/>
    </row>
    <row r="89" spans="1:5" ht="30" customHeight="1">
      <c r="A89" s="293" t="s">
        <v>173</v>
      </c>
      <c r="B89" s="294"/>
      <c r="C89" s="294"/>
      <c r="D89" s="295"/>
      <c r="E89" s="54"/>
    </row>
    <row r="90" spans="1:5" ht="30.75" customHeight="1">
      <c r="A90" s="293" t="s">
        <v>172</v>
      </c>
      <c r="B90" s="294"/>
      <c r="C90" s="294"/>
      <c r="D90" s="295"/>
    </row>
    <row r="91" spans="1:5" ht="30.75" customHeight="1" thickBot="1">
      <c r="A91" s="331" t="s">
        <v>159</v>
      </c>
      <c r="B91" s="332"/>
      <c r="C91" s="332"/>
      <c r="D91" s="333"/>
    </row>
    <row r="92" spans="1:5" ht="23.25" customHeight="1" thickBot="1">
      <c r="A92" s="338" t="s">
        <v>532</v>
      </c>
      <c r="B92" s="338"/>
      <c r="C92" s="338"/>
      <c r="D92" s="338"/>
    </row>
    <row r="93" spans="1:5" ht="59.25" customHeight="1">
      <c r="A93" s="244" t="s">
        <v>162</v>
      </c>
      <c r="B93" s="245"/>
      <c r="C93" s="245"/>
      <c r="D93" s="274"/>
    </row>
    <row r="94" spans="1:5" ht="27.75" customHeight="1">
      <c r="A94" s="252" t="s">
        <v>394</v>
      </c>
      <c r="B94" s="253"/>
      <c r="C94" s="253"/>
      <c r="D94" s="57" t="s">
        <v>8</v>
      </c>
    </row>
    <row r="95" spans="1:5" ht="27.75" customHeight="1">
      <c r="A95" s="252" t="s">
        <v>151</v>
      </c>
      <c r="B95" s="253"/>
      <c r="C95" s="253"/>
      <c r="D95" s="58" t="s">
        <v>3</v>
      </c>
    </row>
    <row r="96" spans="1:5" ht="27.75" customHeight="1">
      <c r="A96" s="244" t="s">
        <v>9</v>
      </c>
      <c r="B96" s="245"/>
      <c r="C96" s="245"/>
      <c r="D96" s="2"/>
      <c r="E96" s="28">
        <v>3</v>
      </c>
    </row>
    <row r="97" spans="1:5" s="41" customFormat="1" ht="27.75" customHeight="1">
      <c r="A97" s="244" t="s">
        <v>10</v>
      </c>
      <c r="B97" s="245"/>
      <c r="C97" s="245"/>
      <c r="D97" s="2"/>
      <c r="E97" s="28">
        <v>3</v>
      </c>
    </row>
    <row r="98" spans="1:5" s="41" customFormat="1" ht="27.75" customHeight="1">
      <c r="A98" s="244" t="s">
        <v>11</v>
      </c>
      <c r="B98" s="245"/>
      <c r="C98" s="245"/>
      <c r="D98" s="2"/>
      <c r="E98" s="28">
        <v>3</v>
      </c>
    </row>
    <row r="99" spans="1:5" ht="27.75" customHeight="1">
      <c r="A99" s="246" t="s">
        <v>12</v>
      </c>
      <c r="B99" s="247"/>
      <c r="C99" s="247"/>
      <c r="D99" s="2"/>
      <c r="E99" s="28">
        <v>3</v>
      </c>
    </row>
    <row r="100" spans="1:5" ht="27.75" customHeight="1">
      <c r="A100" s="244" t="s">
        <v>13</v>
      </c>
      <c r="B100" s="245"/>
      <c r="C100" s="245"/>
      <c r="D100" s="2"/>
      <c r="E100" s="28">
        <v>3</v>
      </c>
    </row>
    <row r="101" spans="1:5" ht="27.75" customHeight="1">
      <c r="A101" s="244" t="s">
        <v>14</v>
      </c>
      <c r="B101" s="245"/>
      <c r="C101" s="245"/>
      <c r="D101" s="2"/>
      <c r="E101" s="28">
        <v>3</v>
      </c>
    </row>
    <row r="102" spans="1:5" ht="27.75" customHeight="1">
      <c r="A102" s="244" t="s">
        <v>15</v>
      </c>
      <c r="B102" s="245"/>
      <c r="C102" s="245"/>
      <c r="D102" s="2"/>
      <c r="E102" s="28">
        <v>3</v>
      </c>
    </row>
    <row r="103" spans="1:5" ht="27.75" customHeight="1">
      <c r="A103" s="244" t="s">
        <v>16</v>
      </c>
      <c r="B103" s="245"/>
      <c r="C103" s="245"/>
      <c r="D103" s="2"/>
      <c r="E103" s="28">
        <v>3</v>
      </c>
    </row>
    <row r="104" spans="1:5" ht="27.75" customHeight="1">
      <c r="A104" s="244" t="s">
        <v>17</v>
      </c>
      <c r="B104" s="245"/>
      <c r="C104" s="245"/>
      <c r="D104" s="2"/>
      <c r="E104" s="28">
        <v>3</v>
      </c>
    </row>
    <row r="105" spans="1:5" ht="27.75" customHeight="1">
      <c r="A105" s="244" t="s">
        <v>18</v>
      </c>
      <c r="B105" s="245"/>
      <c r="C105" s="245"/>
      <c r="D105" s="2"/>
      <c r="E105" s="28">
        <v>3</v>
      </c>
    </row>
    <row r="106" spans="1:5" ht="27" customHeight="1">
      <c r="A106" s="244" t="s">
        <v>19</v>
      </c>
      <c r="B106" s="245"/>
      <c r="C106" s="245"/>
      <c r="D106" s="2"/>
      <c r="E106" s="28">
        <v>3</v>
      </c>
    </row>
    <row r="107" spans="1:5" ht="27" customHeight="1">
      <c r="A107" s="244" t="s">
        <v>20</v>
      </c>
      <c r="B107" s="245"/>
      <c r="C107" s="245"/>
      <c r="D107" s="2"/>
      <c r="E107" s="28">
        <v>3</v>
      </c>
    </row>
    <row r="108" spans="1:5" ht="27" customHeight="1">
      <c r="A108" s="244" t="s">
        <v>21</v>
      </c>
      <c r="B108" s="245"/>
      <c r="C108" s="245"/>
      <c r="D108" s="2"/>
      <c r="E108" s="28">
        <v>3</v>
      </c>
    </row>
    <row r="109" spans="1:5" ht="27" customHeight="1">
      <c r="A109" s="252" t="s">
        <v>152</v>
      </c>
      <c r="B109" s="253"/>
      <c r="C109" s="253"/>
      <c r="D109" s="58" t="s">
        <v>3</v>
      </c>
    </row>
    <row r="110" spans="1:5" ht="27" customHeight="1">
      <c r="A110" s="250" t="s">
        <v>22</v>
      </c>
      <c r="B110" s="251"/>
      <c r="C110" s="251"/>
      <c r="D110" s="2"/>
      <c r="E110" s="28">
        <v>3</v>
      </c>
    </row>
    <row r="111" spans="1:5" ht="27" customHeight="1">
      <c r="A111" s="250" t="s">
        <v>23</v>
      </c>
      <c r="B111" s="251"/>
      <c r="C111" s="251"/>
      <c r="D111" s="2"/>
      <c r="E111" s="28">
        <v>3</v>
      </c>
    </row>
    <row r="112" spans="1:5" ht="27" customHeight="1">
      <c r="A112" s="250" t="s">
        <v>24</v>
      </c>
      <c r="B112" s="251"/>
      <c r="C112" s="251"/>
      <c r="D112" s="2"/>
      <c r="E112" s="28">
        <v>3</v>
      </c>
    </row>
    <row r="113" spans="1:5" ht="27" customHeight="1">
      <c r="A113" s="248" t="s">
        <v>387</v>
      </c>
      <c r="B113" s="249"/>
      <c r="C113" s="249"/>
      <c r="D113" s="58" t="s">
        <v>3</v>
      </c>
      <c r="E113" s="28"/>
    </row>
    <row r="114" spans="1:5" ht="35.25" customHeight="1">
      <c r="A114" s="411" t="s">
        <v>388</v>
      </c>
      <c r="B114" s="367"/>
      <c r="C114" s="412"/>
      <c r="D114" s="2"/>
      <c r="E114" s="28">
        <v>3</v>
      </c>
    </row>
    <row r="115" spans="1:5" ht="30" customHeight="1">
      <c r="A115" s="244" t="s">
        <v>389</v>
      </c>
      <c r="B115" s="245"/>
      <c r="C115" s="245"/>
      <c r="D115" s="2"/>
      <c r="E115" s="28">
        <v>3</v>
      </c>
    </row>
    <row r="116" spans="1:5" ht="21" customHeight="1">
      <c r="A116" s="337" t="s">
        <v>150</v>
      </c>
      <c r="B116" s="337"/>
      <c r="C116" s="337"/>
      <c r="D116" s="60">
        <f>SUM(D96:D115)</f>
        <v>0</v>
      </c>
      <c r="E116" s="28">
        <f>SUM(E96:E115)</f>
        <v>54</v>
      </c>
    </row>
    <row r="117" spans="1:5" ht="80.25" customHeight="1" thickBot="1">
      <c r="A117" s="61" t="s">
        <v>107</v>
      </c>
      <c r="B117" s="335" t="s">
        <v>133</v>
      </c>
      <c r="C117" s="335"/>
      <c r="D117" s="335"/>
    </row>
    <row r="118" spans="1:5" ht="34.5" customHeight="1">
      <c r="A118" s="407" t="s">
        <v>153</v>
      </c>
      <c r="B118" s="408"/>
      <c r="C118" s="62" t="s">
        <v>160</v>
      </c>
      <c r="D118" s="63" t="s">
        <v>161</v>
      </c>
    </row>
    <row r="119" spans="1:5" ht="27" customHeight="1" thickBot="1">
      <c r="A119" s="409"/>
      <c r="B119" s="410"/>
      <c r="C119" s="64">
        <f>D116</f>
        <v>0</v>
      </c>
      <c r="D119" s="65">
        <f>C119/54*100</f>
        <v>0</v>
      </c>
    </row>
    <row r="120" spans="1:5" ht="27" customHeight="1">
      <c r="A120" s="269"/>
      <c r="B120" s="270"/>
      <c r="C120" s="270"/>
      <c r="D120" s="271"/>
    </row>
    <row r="121" spans="1:5" s="56" customFormat="1" ht="27" customHeight="1">
      <c r="A121" s="244" t="s">
        <v>163</v>
      </c>
      <c r="B121" s="245"/>
      <c r="C121" s="245"/>
      <c r="D121" s="274"/>
      <c r="E121" s="29"/>
    </row>
    <row r="122" spans="1:5" ht="27" customHeight="1">
      <c r="A122" s="420" t="s">
        <v>395</v>
      </c>
      <c r="B122" s="420"/>
      <c r="C122" s="420"/>
      <c r="D122" s="58" t="s">
        <v>8</v>
      </c>
    </row>
    <row r="123" spans="1:5" ht="27" customHeight="1">
      <c r="A123" s="336" t="s">
        <v>166</v>
      </c>
      <c r="B123" s="336"/>
      <c r="C123" s="336"/>
      <c r="D123" s="58" t="s">
        <v>3</v>
      </c>
    </row>
    <row r="124" spans="1:5" ht="27" customHeight="1">
      <c r="A124" s="334" t="s">
        <v>25</v>
      </c>
      <c r="B124" s="334"/>
      <c r="C124" s="334"/>
      <c r="D124" s="4"/>
      <c r="E124" s="5">
        <v>3</v>
      </c>
    </row>
    <row r="125" spans="1:5" ht="27" customHeight="1">
      <c r="A125" s="334" t="s">
        <v>26</v>
      </c>
      <c r="B125" s="334"/>
      <c r="C125" s="334"/>
      <c r="D125" s="4"/>
      <c r="E125" s="5">
        <v>3</v>
      </c>
    </row>
    <row r="126" spans="1:5" ht="27" customHeight="1">
      <c r="A126" s="334" t="s">
        <v>27</v>
      </c>
      <c r="B126" s="334"/>
      <c r="C126" s="334"/>
      <c r="D126" s="4"/>
      <c r="E126" s="5">
        <v>3</v>
      </c>
    </row>
    <row r="127" spans="1:5" ht="27" customHeight="1">
      <c r="A127" s="419" t="s">
        <v>28</v>
      </c>
      <c r="B127" s="419"/>
      <c r="C127" s="419"/>
      <c r="D127" s="4"/>
      <c r="E127" s="5">
        <v>3</v>
      </c>
    </row>
    <row r="128" spans="1:5" ht="27" customHeight="1">
      <c r="A128" s="334" t="s">
        <v>29</v>
      </c>
      <c r="B128" s="334"/>
      <c r="C128" s="334"/>
      <c r="D128" s="4"/>
      <c r="E128" s="5">
        <v>3</v>
      </c>
    </row>
    <row r="129" spans="1:5" ht="27" customHeight="1">
      <c r="A129" s="334" t="s">
        <v>30</v>
      </c>
      <c r="B129" s="334"/>
      <c r="C129" s="334"/>
      <c r="D129" s="4"/>
      <c r="E129" s="5">
        <v>3</v>
      </c>
    </row>
    <row r="130" spans="1:5" ht="27" customHeight="1">
      <c r="A130" s="334" t="s">
        <v>31</v>
      </c>
      <c r="B130" s="334"/>
      <c r="C130" s="334"/>
      <c r="D130" s="4"/>
      <c r="E130" s="5">
        <v>3</v>
      </c>
    </row>
    <row r="131" spans="1:5" ht="27" customHeight="1">
      <c r="A131" s="334" t="s">
        <v>32</v>
      </c>
      <c r="B131" s="334"/>
      <c r="C131" s="334"/>
      <c r="D131" s="4"/>
      <c r="E131" s="5">
        <v>3</v>
      </c>
    </row>
    <row r="132" spans="1:5" ht="27" customHeight="1">
      <c r="A132" s="252" t="s">
        <v>152</v>
      </c>
      <c r="B132" s="253"/>
      <c r="C132" s="253"/>
      <c r="D132" s="58" t="s">
        <v>3</v>
      </c>
      <c r="E132" s="28"/>
    </row>
    <row r="133" spans="1:5" ht="27" customHeight="1">
      <c r="A133" s="250" t="s">
        <v>33</v>
      </c>
      <c r="B133" s="251"/>
      <c r="C133" s="251"/>
      <c r="D133" s="2"/>
      <c r="E133" s="28">
        <v>3</v>
      </c>
    </row>
    <row r="134" spans="1:5" ht="27" customHeight="1">
      <c r="A134" s="250" t="s">
        <v>34</v>
      </c>
      <c r="B134" s="251"/>
      <c r="C134" s="251"/>
      <c r="D134" s="2"/>
      <c r="E134" s="28">
        <v>3</v>
      </c>
    </row>
    <row r="135" spans="1:5" ht="27" customHeight="1">
      <c r="A135" s="250" t="s">
        <v>35</v>
      </c>
      <c r="B135" s="251"/>
      <c r="C135" s="251"/>
      <c r="D135" s="2"/>
      <c r="E135" s="28">
        <v>3</v>
      </c>
    </row>
    <row r="136" spans="1:5" ht="27" customHeight="1">
      <c r="A136" s="248" t="s">
        <v>387</v>
      </c>
      <c r="B136" s="249"/>
      <c r="C136" s="249"/>
      <c r="D136" s="58" t="s">
        <v>3</v>
      </c>
      <c r="E136" s="28"/>
    </row>
    <row r="137" spans="1:5" ht="26.25" customHeight="1">
      <c r="A137" s="244" t="s">
        <v>390</v>
      </c>
      <c r="B137" s="245"/>
      <c r="C137" s="245"/>
      <c r="D137" s="2"/>
      <c r="E137" s="28">
        <v>3</v>
      </c>
    </row>
    <row r="138" spans="1:5" ht="26.25" customHeight="1">
      <c r="A138" s="244" t="s">
        <v>391</v>
      </c>
      <c r="B138" s="245"/>
      <c r="C138" s="245"/>
      <c r="D138" s="2"/>
      <c r="E138" s="28">
        <v>3</v>
      </c>
    </row>
    <row r="139" spans="1:5" ht="26.25" customHeight="1">
      <c r="A139" s="241" t="s">
        <v>392</v>
      </c>
      <c r="B139" s="242"/>
      <c r="C139" s="243"/>
      <c r="D139" s="2"/>
      <c r="E139" s="28">
        <v>3</v>
      </c>
    </row>
    <row r="140" spans="1:5" ht="26.25" customHeight="1">
      <c r="A140" s="246" t="s">
        <v>393</v>
      </c>
      <c r="B140" s="247"/>
      <c r="C140" s="247"/>
      <c r="D140" s="2"/>
      <c r="E140" s="28">
        <v>3</v>
      </c>
    </row>
    <row r="141" spans="1:5" ht="27" customHeight="1">
      <c r="A141" s="284" t="s">
        <v>167</v>
      </c>
      <c r="B141" s="284"/>
      <c r="C141" s="284"/>
      <c r="D141" s="66">
        <f>SUM(D124:D140)</f>
        <v>0</v>
      </c>
      <c r="E141" s="29">
        <f>SUM(E124:E140)</f>
        <v>45</v>
      </c>
    </row>
    <row r="142" spans="1:5" ht="80.25" customHeight="1" thickBot="1">
      <c r="A142" s="67" t="s">
        <v>107</v>
      </c>
      <c r="B142" s="260" t="s">
        <v>133</v>
      </c>
      <c r="C142" s="260"/>
      <c r="D142" s="260"/>
    </row>
    <row r="143" spans="1:5" ht="27.75" customHeight="1">
      <c r="A143" s="438" t="s">
        <v>168</v>
      </c>
      <c r="B143" s="439"/>
      <c r="C143" s="68" t="s">
        <v>154</v>
      </c>
      <c r="D143" s="69" t="s">
        <v>155</v>
      </c>
    </row>
    <row r="144" spans="1:5" ht="27.75" customHeight="1" thickBot="1">
      <c r="A144" s="440"/>
      <c r="B144" s="441"/>
      <c r="C144" s="70">
        <f>D141</f>
        <v>0</v>
      </c>
      <c r="D144" s="71">
        <f>C144/45*100</f>
        <v>0</v>
      </c>
    </row>
    <row r="145" spans="1:5" ht="15" customHeight="1">
      <c r="A145" s="257"/>
      <c r="B145" s="258"/>
      <c r="C145" s="258"/>
      <c r="D145" s="259"/>
    </row>
    <row r="146" spans="1:5" ht="27" customHeight="1">
      <c r="A146" s="244" t="s">
        <v>174</v>
      </c>
      <c r="B146" s="245"/>
      <c r="C146" s="245"/>
      <c r="D146" s="274"/>
    </row>
    <row r="147" spans="1:5" ht="27" customHeight="1">
      <c r="A147" s="252" t="s">
        <v>528</v>
      </c>
      <c r="B147" s="253"/>
      <c r="C147" s="253"/>
      <c r="D147" s="57" t="s">
        <v>8</v>
      </c>
    </row>
    <row r="148" spans="1:5" ht="27" customHeight="1">
      <c r="A148" s="252" t="s">
        <v>166</v>
      </c>
      <c r="B148" s="253"/>
      <c r="C148" s="253"/>
      <c r="D148" s="58" t="s">
        <v>3</v>
      </c>
    </row>
    <row r="149" spans="1:5" ht="27" customHeight="1">
      <c r="A149" s="244" t="s">
        <v>521</v>
      </c>
      <c r="B149" s="245"/>
      <c r="C149" s="245"/>
      <c r="D149" s="174"/>
      <c r="E149" s="28">
        <v>3</v>
      </c>
    </row>
    <row r="150" spans="1:5" ht="27" customHeight="1">
      <c r="A150" s="244" t="s">
        <v>522</v>
      </c>
      <c r="B150" s="245"/>
      <c r="C150" s="245"/>
      <c r="D150" s="174"/>
      <c r="E150" s="28">
        <v>3</v>
      </c>
    </row>
    <row r="151" spans="1:5" ht="27" customHeight="1">
      <c r="A151" s="244" t="s">
        <v>523</v>
      </c>
      <c r="B151" s="245"/>
      <c r="C151" s="245"/>
      <c r="D151" s="174"/>
      <c r="E151" s="28">
        <v>3</v>
      </c>
    </row>
    <row r="152" spans="1:5" ht="27" customHeight="1">
      <c r="A152" s="244" t="s">
        <v>524</v>
      </c>
      <c r="B152" s="245"/>
      <c r="C152" s="245"/>
      <c r="D152" s="174"/>
      <c r="E152" s="28">
        <v>3</v>
      </c>
    </row>
    <row r="153" spans="1:5" ht="27" customHeight="1">
      <c r="A153" s="252" t="s">
        <v>152</v>
      </c>
      <c r="B153" s="253"/>
      <c r="C153" s="253"/>
      <c r="D153" s="58" t="s">
        <v>3</v>
      </c>
      <c r="E153" s="28"/>
    </row>
    <row r="154" spans="1:5" ht="27" customHeight="1">
      <c r="A154" s="244" t="s">
        <v>526</v>
      </c>
      <c r="B154" s="245"/>
      <c r="C154" s="245"/>
      <c r="D154" s="2"/>
      <c r="E154" s="28">
        <v>3</v>
      </c>
    </row>
    <row r="155" spans="1:5" ht="27" customHeight="1">
      <c r="A155" s="244" t="s">
        <v>36</v>
      </c>
      <c r="B155" s="245"/>
      <c r="C155" s="245"/>
      <c r="D155" s="2"/>
      <c r="E155" s="28">
        <v>3</v>
      </c>
    </row>
    <row r="156" spans="1:5" ht="27" customHeight="1">
      <c r="A156" s="244" t="s">
        <v>37</v>
      </c>
      <c r="B156" s="245"/>
      <c r="C156" s="245"/>
      <c r="D156" s="2"/>
      <c r="E156" s="28">
        <v>3</v>
      </c>
    </row>
    <row r="157" spans="1:5" ht="25.5" customHeight="1">
      <c r="A157" s="248" t="s">
        <v>387</v>
      </c>
      <c r="B157" s="249"/>
      <c r="C157" s="249"/>
      <c r="D157" s="58" t="s">
        <v>3</v>
      </c>
      <c r="E157" s="28"/>
    </row>
    <row r="158" spans="1:5" ht="25.5" customHeight="1">
      <c r="A158" s="291" t="s">
        <v>38</v>
      </c>
      <c r="B158" s="292"/>
      <c r="C158" s="292"/>
      <c r="D158" s="2"/>
      <c r="E158" s="28">
        <v>3</v>
      </c>
    </row>
    <row r="159" spans="1:5" ht="25.5" customHeight="1">
      <c r="A159" s="291" t="s">
        <v>39</v>
      </c>
      <c r="B159" s="292"/>
      <c r="C159" s="292"/>
      <c r="D159" s="2"/>
      <c r="E159" s="28">
        <v>3</v>
      </c>
    </row>
    <row r="160" spans="1:5" ht="25.5" customHeight="1">
      <c r="A160" s="291" t="s">
        <v>40</v>
      </c>
      <c r="B160" s="292"/>
      <c r="C160" s="292"/>
      <c r="D160" s="2"/>
      <c r="E160" s="28">
        <v>3</v>
      </c>
    </row>
    <row r="161" spans="1:5" ht="25.5" customHeight="1">
      <c r="A161" s="291" t="s">
        <v>41</v>
      </c>
      <c r="B161" s="292"/>
      <c r="C161" s="292"/>
      <c r="D161" s="2"/>
      <c r="E161" s="28">
        <v>3</v>
      </c>
    </row>
    <row r="162" spans="1:5" ht="25.5" customHeight="1">
      <c r="A162" s="291" t="s">
        <v>527</v>
      </c>
      <c r="B162" s="292"/>
      <c r="C162" s="292"/>
      <c r="D162" s="2"/>
      <c r="E162" s="28">
        <v>3</v>
      </c>
    </row>
    <row r="163" spans="1:5" ht="27.75" customHeight="1">
      <c r="A163" s="284" t="s">
        <v>169</v>
      </c>
      <c r="B163" s="284"/>
      <c r="C163" s="284"/>
      <c r="D163" s="66">
        <f>SUM(D149:D162)</f>
        <v>0</v>
      </c>
      <c r="E163" s="29">
        <f>SUM(E149:E162)</f>
        <v>36</v>
      </c>
    </row>
    <row r="164" spans="1:5" ht="80.25" customHeight="1" thickBot="1">
      <c r="A164" s="72" t="s">
        <v>107</v>
      </c>
      <c r="B164" s="260" t="s">
        <v>133</v>
      </c>
      <c r="C164" s="260"/>
      <c r="D164" s="260"/>
    </row>
    <row r="165" spans="1:5" ht="25.5" customHeight="1">
      <c r="A165" s="285" t="s">
        <v>170</v>
      </c>
      <c r="B165" s="286"/>
      <c r="C165" s="68" t="s">
        <v>154</v>
      </c>
      <c r="D165" s="69" t="s">
        <v>155</v>
      </c>
    </row>
    <row r="166" spans="1:5" ht="25.5" customHeight="1" thickBot="1">
      <c r="A166" s="264"/>
      <c r="B166" s="265"/>
      <c r="C166" s="70">
        <f>D163</f>
        <v>0</v>
      </c>
      <c r="D166" s="71">
        <f>C166/36*100</f>
        <v>0</v>
      </c>
    </row>
    <row r="167" spans="1:5" ht="27" customHeight="1">
      <c r="A167" s="269"/>
      <c r="B167" s="270"/>
      <c r="C167" s="270"/>
      <c r="D167" s="271"/>
    </row>
    <row r="168" spans="1:5" s="56" customFormat="1" ht="44.25" customHeight="1">
      <c r="A168" s="244" t="s">
        <v>164</v>
      </c>
      <c r="B168" s="245"/>
      <c r="C168" s="245"/>
      <c r="D168" s="274"/>
      <c r="E168" s="29"/>
    </row>
    <row r="169" spans="1:5" ht="27" customHeight="1">
      <c r="A169" s="252" t="s">
        <v>402</v>
      </c>
      <c r="B169" s="253"/>
      <c r="C169" s="253"/>
      <c r="D169" s="57" t="s">
        <v>8</v>
      </c>
    </row>
    <row r="170" spans="1:5" ht="27" customHeight="1">
      <c r="A170" s="252" t="s">
        <v>166</v>
      </c>
      <c r="B170" s="253"/>
      <c r="C170" s="253"/>
      <c r="D170" s="58" t="s">
        <v>3</v>
      </c>
    </row>
    <row r="171" spans="1:5" ht="27" customHeight="1">
      <c r="A171" s="244" t="s">
        <v>42</v>
      </c>
      <c r="B171" s="245"/>
      <c r="C171" s="245"/>
      <c r="D171" s="174"/>
      <c r="E171" s="5">
        <v>3</v>
      </c>
    </row>
    <row r="172" spans="1:5" ht="27" customHeight="1">
      <c r="A172" s="244" t="s">
        <v>43</v>
      </c>
      <c r="B172" s="245"/>
      <c r="C172" s="245"/>
      <c r="D172" s="174"/>
      <c r="E172" s="5">
        <v>3</v>
      </c>
    </row>
    <row r="173" spans="1:5" ht="27" customHeight="1">
      <c r="A173" s="244" t="s">
        <v>44</v>
      </c>
      <c r="B173" s="245"/>
      <c r="C173" s="245"/>
      <c r="D173" s="174"/>
      <c r="E173" s="5">
        <v>3</v>
      </c>
    </row>
    <row r="174" spans="1:5" ht="27" customHeight="1">
      <c r="A174" s="246" t="s">
        <v>45</v>
      </c>
      <c r="B174" s="247"/>
      <c r="C174" s="247"/>
      <c r="D174" s="174"/>
      <c r="E174" s="5">
        <v>3</v>
      </c>
    </row>
    <row r="175" spans="1:5" ht="27" customHeight="1">
      <c r="A175" s="244" t="s">
        <v>46</v>
      </c>
      <c r="B175" s="245"/>
      <c r="C175" s="245"/>
      <c r="D175" s="174"/>
      <c r="E175" s="5">
        <v>3</v>
      </c>
    </row>
    <row r="176" spans="1:5" ht="27" customHeight="1">
      <c r="A176" s="244" t="s">
        <v>47</v>
      </c>
      <c r="B176" s="245"/>
      <c r="C176" s="245"/>
      <c r="D176" s="174"/>
      <c r="E176" s="5">
        <v>3</v>
      </c>
    </row>
    <row r="177" spans="1:5" ht="27" customHeight="1">
      <c r="A177" s="244" t="s">
        <v>48</v>
      </c>
      <c r="B177" s="245"/>
      <c r="C177" s="245"/>
      <c r="D177" s="174"/>
      <c r="E177" s="5">
        <v>3</v>
      </c>
    </row>
    <row r="178" spans="1:5" ht="27" customHeight="1">
      <c r="A178" s="244" t="s">
        <v>49</v>
      </c>
      <c r="B178" s="245"/>
      <c r="C178" s="245"/>
      <c r="D178" s="174"/>
      <c r="E178" s="5">
        <v>3</v>
      </c>
    </row>
    <row r="179" spans="1:5" ht="27" customHeight="1">
      <c r="A179" s="252" t="s">
        <v>152</v>
      </c>
      <c r="B179" s="253"/>
      <c r="C179" s="253"/>
      <c r="D179" s="58" t="s">
        <v>3</v>
      </c>
    </row>
    <row r="180" spans="1:5" ht="27" customHeight="1">
      <c r="A180" s="244" t="s">
        <v>50</v>
      </c>
      <c r="B180" s="245"/>
      <c r="C180" s="245"/>
      <c r="D180" s="2"/>
      <c r="E180" s="5">
        <v>3</v>
      </c>
    </row>
    <row r="181" spans="1:5" ht="27" customHeight="1">
      <c r="A181" s="244" t="s">
        <v>51</v>
      </c>
      <c r="B181" s="245"/>
      <c r="C181" s="245"/>
      <c r="D181" s="2"/>
      <c r="E181" s="5">
        <v>3</v>
      </c>
    </row>
    <row r="182" spans="1:5" ht="27" customHeight="1">
      <c r="A182" s="244" t="s">
        <v>52</v>
      </c>
      <c r="B182" s="245"/>
      <c r="C182" s="245"/>
      <c r="D182" s="2"/>
      <c r="E182" s="5">
        <v>3</v>
      </c>
    </row>
    <row r="183" spans="1:5" ht="27" customHeight="1">
      <c r="A183" s="246" t="s">
        <v>53</v>
      </c>
      <c r="B183" s="247"/>
      <c r="C183" s="247"/>
      <c r="D183" s="2"/>
      <c r="E183" s="5">
        <v>3</v>
      </c>
    </row>
    <row r="184" spans="1:5" ht="27" customHeight="1">
      <c r="A184" s="244" t="s">
        <v>54</v>
      </c>
      <c r="B184" s="245"/>
      <c r="C184" s="245"/>
      <c r="D184" s="2"/>
      <c r="E184" s="5">
        <v>3</v>
      </c>
    </row>
    <row r="185" spans="1:5" ht="27" customHeight="1">
      <c r="A185" s="244" t="s">
        <v>55</v>
      </c>
      <c r="B185" s="245"/>
      <c r="C185" s="245"/>
      <c r="D185" s="2"/>
      <c r="E185" s="5">
        <v>3</v>
      </c>
    </row>
    <row r="186" spans="1:5" ht="27" customHeight="1">
      <c r="A186" s="248" t="s">
        <v>387</v>
      </c>
      <c r="B186" s="249"/>
      <c r="C186" s="249"/>
      <c r="D186" s="58" t="s">
        <v>3</v>
      </c>
      <c r="E186" s="5"/>
    </row>
    <row r="187" spans="1:5" ht="27" customHeight="1">
      <c r="A187" s="244" t="s">
        <v>396</v>
      </c>
      <c r="B187" s="245"/>
      <c r="C187" s="245"/>
      <c r="D187" s="2"/>
      <c r="E187" s="5">
        <v>3</v>
      </c>
    </row>
    <row r="188" spans="1:5" ht="27" customHeight="1">
      <c r="A188" s="244" t="s">
        <v>397</v>
      </c>
      <c r="B188" s="245"/>
      <c r="C188" s="245"/>
      <c r="D188" s="2"/>
      <c r="E188" s="5">
        <v>3</v>
      </c>
    </row>
    <row r="189" spans="1:5" ht="27" customHeight="1">
      <c r="A189" s="244" t="s">
        <v>398</v>
      </c>
      <c r="B189" s="245"/>
      <c r="C189" s="245"/>
      <c r="D189" s="2"/>
      <c r="E189" s="5">
        <v>3</v>
      </c>
    </row>
    <row r="190" spans="1:5" ht="30.75" customHeight="1">
      <c r="A190" s="246" t="s">
        <v>399</v>
      </c>
      <c r="B190" s="247"/>
      <c r="C190" s="247"/>
      <c r="D190" s="2"/>
      <c r="E190" s="5">
        <v>3</v>
      </c>
    </row>
    <row r="191" spans="1:5" s="56" customFormat="1" ht="27" customHeight="1">
      <c r="A191" s="244" t="s">
        <v>400</v>
      </c>
      <c r="B191" s="245"/>
      <c r="C191" s="245"/>
      <c r="D191" s="2"/>
      <c r="E191" s="5">
        <v>3</v>
      </c>
    </row>
    <row r="192" spans="1:5" ht="24" customHeight="1">
      <c r="A192" s="244" t="s">
        <v>401</v>
      </c>
      <c r="B192" s="245"/>
      <c r="C192" s="245"/>
      <c r="D192" s="2"/>
      <c r="E192" s="5">
        <v>3</v>
      </c>
    </row>
    <row r="193" spans="1:5" ht="24" customHeight="1">
      <c r="A193" s="284" t="s">
        <v>175</v>
      </c>
      <c r="B193" s="284"/>
      <c r="C193" s="284"/>
      <c r="D193" s="66">
        <f>SUM(D171:D192)</f>
        <v>0</v>
      </c>
      <c r="E193" s="5">
        <f>SUM(E171:E192)</f>
        <v>60</v>
      </c>
    </row>
    <row r="194" spans="1:5" ht="80.25" customHeight="1" thickBot="1">
      <c r="A194" s="73" t="s">
        <v>107</v>
      </c>
      <c r="B194" s="260" t="s">
        <v>133</v>
      </c>
      <c r="C194" s="260"/>
      <c r="D194" s="260"/>
      <c r="E194" s="5"/>
    </row>
    <row r="195" spans="1:5" ht="24.75" customHeight="1">
      <c r="A195" s="262" t="s">
        <v>176</v>
      </c>
      <c r="B195" s="263"/>
      <c r="C195" s="68" t="s">
        <v>154</v>
      </c>
      <c r="D195" s="69" t="s">
        <v>155</v>
      </c>
    </row>
    <row r="196" spans="1:5" ht="24.75" customHeight="1" thickBot="1">
      <c r="A196" s="264"/>
      <c r="B196" s="265"/>
      <c r="C196" s="70">
        <f>D193</f>
        <v>0</v>
      </c>
      <c r="D196" s="71">
        <f>D193/60*100</f>
        <v>0</v>
      </c>
    </row>
    <row r="197" spans="1:5" ht="15" customHeight="1" thickBot="1">
      <c r="A197" s="266"/>
      <c r="B197" s="267"/>
      <c r="C197" s="267"/>
      <c r="D197" s="268"/>
    </row>
    <row r="198" spans="1:5" ht="24.75" customHeight="1">
      <c r="A198" s="262" t="s">
        <v>177</v>
      </c>
      <c r="B198" s="263"/>
      <c r="C198" s="68" t="s">
        <v>178</v>
      </c>
      <c r="D198" s="74" t="s">
        <v>179</v>
      </c>
    </row>
    <row r="199" spans="1:5" ht="28.5" customHeight="1" thickBot="1">
      <c r="A199" s="264"/>
      <c r="B199" s="265"/>
      <c r="C199" s="75">
        <f>C119+C144+C166+C196</f>
        <v>0</v>
      </c>
      <c r="D199" s="76">
        <f>C199/195*100</f>
        <v>0</v>
      </c>
      <c r="E199" s="29">
        <f>E116+E141+E163+E193</f>
        <v>195</v>
      </c>
    </row>
    <row r="200" spans="1:5" ht="27" customHeight="1">
      <c r="A200" s="236"/>
      <c r="B200" s="236"/>
      <c r="C200" s="236"/>
      <c r="D200" s="236"/>
    </row>
    <row r="201" spans="1:5" ht="27" customHeight="1">
      <c r="A201" s="261" t="s">
        <v>439</v>
      </c>
      <c r="B201" s="261"/>
      <c r="C201" s="261"/>
      <c r="D201" s="261"/>
    </row>
    <row r="202" spans="1:5" ht="36" customHeight="1">
      <c r="A202" s="244" t="s">
        <v>180</v>
      </c>
      <c r="B202" s="245"/>
      <c r="C202" s="245"/>
      <c r="D202" s="274"/>
    </row>
    <row r="203" spans="1:5" ht="27" customHeight="1">
      <c r="A203" s="252" t="s">
        <v>407</v>
      </c>
      <c r="B203" s="253"/>
      <c r="C203" s="253"/>
      <c r="D203" s="57" t="s">
        <v>8</v>
      </c>
    </row>
    <row r="204" spans="1:5" ht="27" customHeight="1">
      <c r="A204" s="252" t="s">
        <v>166</v>
      </c>
      <c r="B204" s="253"/>
      <c r="C204" s="253"/>
      <c r="D204" s="58" t="s">
        <v>3</v>
      </c>
    </row>
    <row r="205" spans="1:5" ht="27" customHeight="1">
      <c r="A205" s="244" t="s">
        <v>56</v>
      </c>
      <c r="B205" s="245"/>
      <c r="C205" s="245"/>
      <c r="D205" s="175"/>
      <c r="E205" s="28">
        <v>3</v>
      </c>
    </row>
    <row r="206" spans="1:5" ht="27" customHeight="1">
      <c r="A206" s="244" t="s">
        <v>57</v>
      </c>
      <c r="B206" s="245"/>
      <c r="C206" s="245"/>
      <c r="D206" s="175"/>
      <c r="E206" s="28">
        <v>3</v>
      </c>
    </row>
    <row r="207" spans="1:5" ht="27" customHeight="1">
      <c r="A207" s="244" t="s">
        <v>58</v>
      </c>
      <c r="B207" s="245"/>
      <c r="C207" s="245"/>
      <c r="D207" s="175"/>
      <c r="E207" s="28">
        <v>3</v>
      </c>
    </row>
    <row r="208" spans="1:5" ht="27" customHeight="1">
      <c r="A208" s="246" t="s">
        <v>59</v>
      </c>
      <c r="B208" s="247"/>
      <c r="C208" s="247"/>
      <c r="D208" s="175"/>
      <c r="E208" s="28">
        <v>3</v>
      </c>
    </row>
    <row r="209" spans="1:5" ht="27" customHeight="1">
      <c r="A209" s="252" t="s">
        <v>152</v>
      </c>
      <c r="B209" s="253"/>
      <c r="C209" s="253"/>
      <c r="D209" s="58" t="s">
        <v>3</v>
      </c>
    </row>
    <row r="210" spans="1:5" ht="27" customHeight="1">
      <c r="A210" s="244" t="s">
        <v>60</v>
      </c>
      <c r="B210" s="245"/>
      <c r="C210" s="245"/>
      <c r="D210" s="2"/>
      <c r="E210" s="28">
        <v>3</v>
      </c>
    </row>
    <row r="211" spans="1:5" ht="27" customHeight="1">
      <c r="A211" s="244" t="s">
        <v>61</v>
      </c>
      <c r="B211" s="245"/>
      <c r="C211" s="245"/>
      <c r="D211" s="2"/>
      <c r="E211" s="28">
        <v>3</v>
      </c>
    </row>
    <row r="212" spans="1:5" ht="27" customHeight="1">
      <c r="A212" s="248" t="s">
        <v>387</v>
      </c>
      <c r="B212" s="249"/>
      <c r="C212" s="249"/>
      <c r="D212" s="58" t="s">
        <v>3</v>
      </c>
      <c r="E212" s="28"/>
    </row>
    <row r="213" spans="1:5" ht="27.75" customHeight="1">
      <c r="A213" s="244" t="s">
        <v>403</v>
      </c>
      <c r="B213" s="245"/>
      <c r="C213" s="245"/>
      <c r="D213" s="2"/>
      <c r="E213" s="28">
        <v>3</v>
      </c>
    </row>
    <row r="214" spans="1:5" ht="27.75" customHeight="1">
      <c r="A214" s="244" t="s">
        <v>404</v>
      </c>
      <c r="B214" s="245"/>
      <c r="C214" s="245"/>
      <c r="D214" s="2"/>
      <c r="E214" s="28">
        <v>3</v>
      </c>
    </row>
    <row r="215" spans="1:5" ht="27.75" customHeight="1">
      <c r="A215" s="244" t="s">
        <v>405</v>
      </c>
      <c r="B215" s="245"/>
      <c r="C215" s="245"/>
      <c r="D215" s="2"/>
      <c r="E215" s="28">
        <v>3</v>
      </c>
    </row>
    <row r="216" spans="1:5" ht="27.75" customHeight="1">
      <c r="A216" s="246" t="s">
        <v>406</v>
      </c>
      <c r="B216" s="247"/>
      <c r="C216" s="247"/>
      <c r="D216" s="2"/>
      <c r="E216" s="28">
        <v>3</v>
      </c>
    </row>
    <row r="217" spans="1:5" ht="27" customHeight="1">
      <c r="A217" s="284" t="s">
        <v>183</v>
      </c>
      <c r="B217" s="284"/>
      <c r="C217" s="284"/>
      <c r="D217" s="66">
        <f>SUM(D205:D216)</f>
        <v>0</v>
      </c>
      <c r="E217" s="29">
        <f>SUM(E205:E216)</f>
        <v>30</v>
      </c>
    </row>
    <row r="218" spans="1:5" ht="80.25" customHeight="1" thickBot="1">
      <c r="A218" s="77" t="s">
        <v>107</v>
      </c>
      <c r="B218" s="260" t="s">
        <v>133</v>
      </c>
      <c r="C218" s="260"/>
      <c r="D218" s="260"/>
    </row>
    <row r="219" spans="1:5" ht="24.75" customHeight="1">
      <c r="A219" s="262" t="s">
        <v>184</v>
      </c>
      <c r="B219" s="263"/>
      <c r="C219" s="68" t="s">
        <v>154</v>
      </c>
      <c r="D219" s="69" t="s">
        <v>155</v>
      </c>
    </row>
    <row r="220" spans="1:5" ht="24.75" customHeight="1" thickBot="1">
      <c r="A220" s="264"/>
      <c r="B220" s="265"/>
      <c r="C220" s="78">
        <f>D217</f>
        <v>0</v>
      </c>
      <c r="D220" s="71">
        <f>C220/30*100</f>
        <v>0</v>
      </c>
    </row>
    <row r="221" spans="1:5" ht="27" customHeight="1">
      <c r="A221" s="342"/>
      <c r="B221" s="343"/>
      <c r="C221" s="343"/>
      <c r="D221" s="344"/>
    </row>
    <row r="222" spans="1:5" ht="41.25" customHeight="1">
      <c r="A222" s="241" t="s">
        <v>181</v>
      </c>
      <c r="B222" s="242"/>
      <c r="C222" s="242"/>
      <c r="D222" s="345"/>
    </row>
    <row r="223" spans="1:5" ht="27" customHeight="1">
      <c r="A223" s="254" t="s">
        <v>413</v>
      </c>
      <c r="B223" s="255"/>
      <c r="C223" s="256"/>
      <c r="D223" s="57" t="s">
        <v>8</v>
      </c>
    </row>
    <row r="224" spans="1:5" ht="27" customHeight="1">
      <c r="A224" s="252" t="s">
        <v>187</v>
      </c>
      <c r="B224" s="253"/>
      <c r="C224" s="253"/>
      <c r="D224" s="58" t="s">
        <v>3</v>
      </c>
    </row>
    <row r="225" spans="1:5" ht="27" customHeight="1">
      <c r="A225" s="241" t="s">
        <v>62</v>
      </c>
      <c r="B225" s="242"/>
      <c r="C225" s="243"/>
      <c r="D225" s="176"/>
      <c r="E225" s="28">
        <v>3</v>
      </c>
    </row>
    <row r="226" spans="1:5" ht="27" customHeight="1">
      <c r="A226" s="241" t="s">
        <v>63</v>
      </c>
      <c r="B226" s="242"/>
      <c r="C226" s="243"/>
      <c r="D226" s="176"/>
      <c r="E226" s="28">
        <v>3</v>
      </c>
    </row>
    <row r="227" spans="1:5" ht="27" customHeight="1">
      <c r="A227" s="241" t="s">
        <v>64</v>
      </c>
      <c r="B227" s="242"/>
      <c r="C227" s="243"/>
      <c r="D227" s="176"/>
      <c r="E227" s="28">
        <v>3</v>
      </c>
    </row>
    <row r="228" spans="1:5" ht="27" customHeight="1">
      <c r="A228" s="254" t="s">
        <v>152</v>
      </c>
      <c r="B228" s="255"/>
      <c r="C228" s="256"/>
      <c r="D228" s="58" t="s">
        <v>3</v>
      </c>
    </row>
    <row r="229" spans="1:5" ht="27" customHeight="1">
      <c r="A229" s="241" t="s">
        <v>65</v>
      </c>
      <c r="B229" s="242"/>
      <c r="C229" s="243"/>
      <c r="D229" s="177"/>
      <c r="E229" s="28">
        <v>3</v>
      </c>
    </row>
    <row r="230" spans="1:5" ht="27" customHeight="1">
      <c r="A230" s="241" t="s">
        <v>66</v>
      </c>
      <c r="B230" s="242"/>
      <c r="C230" s="243"/>
      <c r="D230" s="177"/>
      <c r="E230" s="28">
        <v>3</v>
      </c>
    </row>
    <row r="231" spans="1:5" ht="27" customHeight="1">
      <c r="A231" s="241" t="s">
        <v>67</v>
      </c>
      <c r="B231" s="242"/>
      <c r="C231" s="243"/>
      <c r="D231" s="177"/>
      <c r="E231" s="28">
        <v>3</v>
      </c>
    </row>
    <row r="232" spans="1:5" ht="27" customHeight="1">
      <c r="A232" s="326" t="s">
        <v>387</v>
      </c>
      <c r="B232" s="327"/>
      <c r="C232" s="328"/>
      <c r="D232" s="58" t="s">
        <v>3</v>
      </c>
      <c r="E232" s="28"/>
    </row>
    <row r="233" spans="1:5" ht="27" customHeight="1">
      <c r="A233" s="241" t="s">
        <v>408</v>
      </c>
      <c r="B233" s="242"/>
      <c r="C233" s="243"/>
      <c r="D233" s="177"/>
      <c r="E233" s="28">
        <v>3</v>
      </c>
    </row>
    <row r="234" spans="1:5" ht="27" customHeight="1">
      <c r="A234" s="241" t="s">
        <v>409</v>
      </c>
      <c r="B234" s="242"/>
      <c r="C234" s="243"/>
      <c r="D234" s="177"/>
      <c r="E234" s="28">
        <v>3</v>
      </c>
    </row>
    <row r="235" spans="1:5" ht="24" customHeight="1">
      <c r="A235" s="241" t="s">
        <v>410</v>
      </c>
      <c r="B235" s="242"/>
      <c r="C235" s="243"/>
      <c r="D235" s="177"/>
      <c r="E235" s="28">
        <v>3</v>
      </c>
    </row>
    <row r="236" spans="1:5" ht="27" customHeight="1">
      <c r="A236" s="241" t="s">
        <v>411</v>
      </c>
      <c r="B236" s="242"/>
      <c r="C236" s="243"/>
      <c r="D236" s="177"/>
      <c r="E236" s="28">
        <v>3</v>
      </c>
    </row>
    <row r="237" spans="1:5" ht="27" customHeight="1">
      <c r="A237" s="241" t="s">
        <v>412</v>
      </c>
      <c r="B237" s="242"/>
      <c r="C237" s="243"/>
      <c r="D237" s="177"/>
      <c r="E237" s="28">
        <v>3</v>
      </c>
    </row>
    <row r="238" spans="1:5" ht="27" customHeight="1">
      <c r="A238" s="284" t="s">
        <v>185</v>
      </c>
      <c r="B238" s="284"/>
      <c r="C238" s="284"/>
      <c r="D238" s="66">
        <f>SUM(D225:D237)</f>
        <v>0</v>
      </c>
      <c r="E238" s="29">
        <f>SUM(E225:E237)</f>
        <v>33</v>
      </c>
    </row>
    <row r="239" spans="1:5" ht="79.5" customHeight="1" thickBot="1">
      <c r="A239" s="73" t="s">
        <v>107</v>
      </c>
      <c r="B239" s="260" t="s">
        <v>133</v>
      </c>
      <c r="C239" s="260"/>
      <c r="D239" s="260"/>
    </row>
    <row r="240" spans="1:5" ht="32.450000000000003" customHeight="1">
      <c r="A240" s="262" t="s">
        <v>186</v>
      </c>
      <c r="B240" s="263"/>
      <c r="C240" s="68" t="s">
        <v>154</v>
      </c>
      <c r="D240" s="69" t="s">
        <v>155</v>
      </c>
    </row>
    <row r="241" spans="1:5" ht="27" customHeight="1" thickBot="1">
      <c r="A241" s="264"/>
      <c r="B241" s="265"/>
      <c r="C241" s="79">
        <f>D238</f>
        <v>0</v>
      </c>
      <c r="D241" s="80">
        <f>C241/33*100</f>
        <v>0</v>
      </c>
    </row>
    <row r="242" spans="1:5" ht="27" customHeight="1">
      <c r="A242" s="339"/>
      <c r="B242" s="340"/>
      <c r="C242" s="340"/>
      <c r="D242" s="341"/>
    </row>
    <row r="243" spans="1:5" ht="43.5" customHeight="1">
      <c r="A243" s="244" t="s">
        <v>165</v>
      </c>
      <c r="B243" s="245"/>
      <c r="C243" s="245"/>
      <c r="D243" s="274"/>
    </row>
    <row r="244" spans="1:5" ht="27" customHeight="1">
      <c r="A244" s="252" t="s">
        <v>417</v>
      </c>
      <c r="B244" s="253"/>
      <c r="C244" s="253"/>
      <c r="D244" s="57" t="s">
        <v>8</v>
      </c>
    </row>
    <row r="245" spans="1:5" ht="27" customHeight="1">
      <c r="A245" s="252" t="s">
        <v>151</v>
      </c>
      <c r="B245" s="253"/>
      <c r="C245" s="253"/>
      <c r="D245" s="58" t="s">
        <v>3</v>
      </c>
    </row>
    <row r="246" spans="1:5" ht="27" customHeight="1">
      <c r="A246" s="241" t="s">
        <v>68</v>
      </c>
      <c r="B246" s="242"/>
      <c r="C246" s="243"/>
      <c r="D246" s="174"/>
      <c r="E246" s="28">
        <v>3</v>
      </c>
    </row>
    <row r="247" spans="1:5" ht="27" customHeight="1">
      <c r="A247" s="241" t="s">
        <v>69</v>
      </c>
      <c r="B247" s="242"/>
      <c r="C247" s="243"/>
      <c r="D247" s="174"/>
      <c r="E247" s="28">
        <v>3</v>
      </c>
    </row>
    <row r="248" spans="1:5" ht="27" customHeight="1">
      <c r="A248" s="241" t="s">
        <v>70</v>
      </c>
      <c r="B248" s="242"/>
      <c r="C248" s="243"/>
      <c r="D248" s="174"/>
      <c r="E248" s="28">
        <v>3</v>
      </c>
    </row>
    <row r="249" spans="1:5" ht="27" customHeight="1">
      <c r="A249" s="241" t="s">
        <v>71</v>
      </c>
      <c r="B249" s="242"/>
      <c r="C249" s="243"/>
      <c r="D249" s="174"/>
      <c r="E249" s="28">
        <v>3</v>
      </c>
    </row>
    <row r="250" spans="1:5" ht="27" customHeight="1">
      <c r="A250" s="241" t="s">
        <v>72</v>
      </c>
      <c r="B250" s="242"/>
      <c r="C250" s="243"/>
      <c r="D250" s="174"/>
      <c r="E250" s="28">
        <v>3</v>
      </c>
    </row>
    <row r="251" spans="1:5" ht="27" customHeight="1">
      <c r="A251" s="241" t="s">
        <v>73</v>
      </c>
      <c r="B251" s="242"/>
      <c r="C251" s="243"/>
      <c r="D251" s="174"/>
      <c r="E251" s="28">
        <v>3</v>
      </c>
    </row>
    <row r="252" spans="1:5" ht="27" customHeight="1">
      <c r="A252" s="241" t="s">
        <v>74</v>
      </c>
      <c r="B252" s="242"/>
      <c r="C252" s="243"/>
      <c r="D252" s="174"/>
      <c r="E252" s="28">
        <v>3</v>
      </c>
    </row>
    <row r="253" spans="1:5" ht="27" customHeight="1">
      <c r="A253" s="241" t="s">
        <v>75</v>
      </c>
      <c r="B253" s="242"/>
      <c r="C253" s="243"/>
      <c r="D253" s="174"/>
      <c r="E253" s="28">
        <v>3</v>
      </c>
    </row>
    <row r="254" spans="1:5" ht="27" customHeight="1">
      <c r="A254" s="241" t="s">
        <v>76</v>
      </c>
      <c r="B254" s="242"/>
      <c r="C254" s="243"/>
      <c r="D254" s="174"/>
      <c r="E254" s="28">
        <v>3</v>
      </c>
    </row>
    <row r="255" spans="1:5" ht="27" customHeight="1">
      <c r="A255" s="254" t="s">
        <v>152</v>
      </c>
      <c r="B255" s="255"/>
      <c r="C255" s="256"/>
      <c r="D255" s="58" t="s">
        <v>3</v>
      </c>
    </row>
    <row r="256" spans="1:5" ht="27" customHeight="1">
      <c r="A256" s="346" t="s">
        <v>530</v>
      </c>
      <c r="B256" s="347"/>
      <c r="C256" s="348"/>
      <c r="D256" s="2"/>
      <c r="E256" s="28">
        <v>3</v>
      </c>
    </row>
    <row r="257" spans="1:5" ht="27" customHeight="1">
      <c r="A257" s="241" t="s">
        <v>77</v>
      </c>
      <c r="B257" s="242"/>
      <c r="C257" s="243"/>
      <c r="D257" s="2"/>
      <c r="E257" s="28">
        <v>3</v>
      </c>
    </row>
    <row r="258" spans="1:5" ht="27" customHeight="1">
      <c r="A258" s="241" t="s">
        <v>78</v>
      </c>
      <c r="B258" s="242"/>
      <c r="C258" s="243"/>
      <c r="D258" s="2"/>
      <c r="E258" s="28">
        <v>3</v>
      </c>
    </row>
    <row r="259" spans="1:5" ht="27" customHeight="1">
      <c r="A259" s="241" t="s">
        <v>79</v>
      </c>
      <c r="B259" s="242"/>
      <c r="C259" s="243"/>
      <c r="D259" s="2"/>
      <c r="E259" s="28">
        <v>3</v>
      </c>
    </row>
    <row r="260" spans="1:5" ht="27" customHeight="1">
      <c r="A260" s="241" t="s">
        <v>80</v>
      </c>
      <c r="B260" s="242"/>
      <c r="C260" s="243"/>
      <c r="D260" s="2"/>
      <c r="E260" s="28">
        <v>3</v>
      </c>
    </row>
    <row r="261" spans="1:5" ht="27" customHeight="1">
      <c r="A261" s="241" t="s">
        <v>81</v>
      </c>
      <c r="B261" s="242"/>
      <c r="C261" s="243"/>
      <c r="D261" s="2"/>
      <c r="E261" s="28">
        <v>3</v>
      </c>
    </row>
    <row r="262" spans="1:5" ht="27" customHeight="1">
      <c r="A262" s="241" t="s">
        <v>82</v>
      </c>
      <c r="B262" s="242"/>
      <c r="C262" s="243"/>
      <c r="D262" s="2"/>
      <c r="E262" s="28">
        <v>3</v>
      </c>
    </row>
    <row r="263" spans="1:5" ht="27" customHeight="1">
      <c r="A263" s="241" t="s">
        <v>83</v>
      </c>
      <c r="B263" s="242"/>
      <c r="C263" s="243"/>
      <c r="D263" s="2"/>
      <c r="E263" s="28">
        <v>3</v>
      </c>
    </row>
    <row r="264" spans="1:5" ht="27" customHeight="1">
      <c r="A264" s="241" t="s">
        <v>84</v>
      </c>
      <c r="B264" s="242"/>
      <c r="C264" s="243"/>
      <c r="D264" s="2"/>
      <c r="E264" s="28">
        <v>3</v>
      </c>
    </row>
    <row r="265" spans="1:5" ht="27" customHeight="1">
      <c r="A265" s="326" t="s">
        <v>387</v>
      </c>
      <c r="B265" s="327"/>
      <c r="C265" s="328"/>
      <c r="D265" s="58" t="s">
        <v>3</v>
      </c>
      <c r="E265" s="28"/>
    </row>
    <row r="266" spans="1:5" ht="27" customHeight="1">
      <c r="A266" s="277" t="s">
        <v>414</v>
      </c>
      <c r="B266" s="278"/>
      <c r="C266" s="329"/>
      <c r="D266" s="2"/>
      <c r="E266" s="28">
        <v>3</v>
      </c>
    </row>
    <row r="267" spans="1:5" ht="26.25" customHeight="1">
      <c r="A267" s="277" t="s">
        <v>415</v>
      </c>
      <c r="B267" s="278"/>
      <c r="C267" s="329"/>
      <c r="D267" s="2"/>
      <c r="E267" s="28">
        <v>3</v>
      </c>
    </row>
    <row r="268" spans="1:5" ht="24" customHeight="1">
      <c r="A268" s="277" t="s">
        <v>416</v>
      </c>
      <c r="B268" s="278"/>
      <c r="C268" s="329"/>
      <c r="D268" s="2"/>
      <c r="E268" s="28">
        <v>3</v>
      </c>
    </row>
    <row r="269" spans="1:5" ht="24" customHeight="1">
      <c r="A269" s="284" t="s">
        <v>188</v>
      </c>
      <c r="B269" s="284"/>
      <c r="C269" s="284"/>
      <c r="D269" s="66">
        <f>SUM(D246:D268)</f>
        <v>0</v>
      </c>
      <c r="E269" s="29">
        <f>SUM(E246:E268)</f>
        <v>63</v>
      </c>
    </row>
    <row r="270" spans="1:5" ht="79.5" customHeight="1" thickBot="1">
      <c r="A270" s="67" t="s">
        <v>107</v>
      </c>
      <c r="B270" s="260" t="s">
        <v>133</v>
      </c>
      <c r="C270" s="260"/>
      <c r="D270" s="260"/>
    </row>
    <row r="271" spans="1:5" ht="24" customHeight="1">
      <c r="A271" s="262" t="s">
        <v>189</v>
      </c>
      <c r="B271" s="263"/>
      <c r="C271" s="68" t="s">
        <v>154</v>
      </c>
      <c r="D271" s="69" t="s">
        <v>155</v>
      </c>
    </row>
    <row r="272" spans="1:5" ht="24" customHeight="1" thickBot="1">
      <c r="A272" s="264"/>
      <c r="B272" s="265"/>
      <c r="C272" s="70">
        <f>D269</f>
        <v>0</v>
      </c>
      <c r="D272" s="71">
        <f>C272/63*100</f>
        <v>0</v>
      </c>
    </row>
    <row r="273" spans="1:5" ht="27" customHeight="1">
      <c r="A273" s="269"/>
      <c r="B273" s="270"/>
      <c r="C273" s="270"/>
      <c r="D273" s="271"/>
    </row>
    <row r="274" spans="1:5" ht="39.75" customHeight="1">
      <c r="A274" s="244" t="s">
        <v>182</v>
      </c>
      <c r="B274" s="245"/>
      <c r="C274" s="245"/>
      <c r="D274" s="274"/>
    </row>
    <row r="275" spans="1:5" ht="27" customHeight="1">
      <c r="A275" s="252" t="s">
        <v>420</v>
      </c>
      <c r="B275" s="253"/>
      <c r="C275" s="253"/>
      <c r="D275" s="57" t="s">
        <v>8</v>
      </c>
    </row>
    <row r="276" spans="1:5" ht="27" customHeight="1">
      <c r="A276" s="252" t="s">
        <v>166</v>
      </c>
      <c r="B276" s="253"/>
      <c r="C276" s="253"/>
      <c r="D276" s="58" t="s">
        <v>3</v>
      </c>
    </row>
    <row r="277" spans="1:5" ht="27" customHeight="1">
      <c r="A277" s="241" t="s">
        <v>85</v>
      </c>
      <c r="B277" s="242"/>
      <c r="C277" s="243"/>
      <c r="D277" s="174"/>
      <c r="E277" s="28">
        <v>3</v>
      </c>
    </row>
    <row r="278" spans="1:5" ht="27" customHeight="1">
      <c r="A278" s="241" t="s">
        <v>86</v>
      </c>
      <c r="B278" s="242"/>
      <c r="C278" s="243"/>
      <c r="D278" s="174"/>
      <c r="E278" s="28">
        <v>3</v>
      </c>
    </row>
    <row r="279" spans="1:5" ht="27" customHeight="1">
      <c r="A279" s="241" t="s">
        <v>87</v>
      </c>
      <c r="B279" s="242"/>
      <c r="C279" s="243"/>
      <c r="D279" s="174"/>
      <c r="E279" s="28">
        <v>3</v>
      </c>
    </row>
    <row r="280" spans="1:5" ht="27" customHeight="1">
      <c r="A280" s="241" t="s">
        <v>88</v>
      </c>
      <c r="B280" s="242"/>
      <c r="C280" s="243"/>
      <c r="D280" s="174"/>
      <c r="E280" s="28">
        <v>3</v>
      </c>
    </row>
    <row r="281" spans="1:5" ht="27" customHeight="1">
      <c r="A281" s="241" t="s">
        <v>89</v>
      </c>
      <c r="B281" s="242"/>
      <c r="C281" s="243"/>
      <c r="D281" s="174"/>
      <c r="E281" s="28">
        <v>3</v>
      </c>
    </row>
    <row r="282" spans="1:5" ht="27" customHeight="1">
      <c r="A282" s="241" t="s">
        <v>90</v>
      </c>
      <c r="B282" s="242"/>
      <c r="C282" s="243"/>
      <c r="D282" s="174"/>
      <c r="E282" s="28">
        <v>3</v>
      </c>
    </row>
    <row r="283" spans="1:5" ht="27" customHeight="1">
      <c r="A283" s="241" t="s">
        <v>91</v>
      </c>
      <c r="B283" s="242"/>
      <c r="C283" s="243"/>
      <c r="D283" s="174"/>
      <c r="E283" s="28">
        <v>3</v>
      </c>
    </row>
    <row r="284" spans="1:5" ht="27" customHeight="1">
      <c r="A284" s="241" t="s">
        <v>92</v>
      </c>
      <c r="B284" s="242"/>
      <c r="C284" s="243"/>
      <c r="D284" s="174"/>
      <c r="E284" s="28">
        <v>3</v>
      </c>
    </row>
    <row r="285" spans="1:5" ht="27" customHeight="1">
      <c r="A285" s="241" t="s">
        <v>93</v>
      </c>
      <c r="B285" s="242"/>
      <c r="C285" s="243"/>
      <c r="D285" s="174"/>
      <c r="E285" s="28">
        <v>3</v>
      </c>
    </row>
    <row r="286" spans="1:5" ht="27" customHeight="1">
      <c r="A286" s="241" t="s">
        <v>100</v>
      </c>
      <c r="B286" s="242"/>
      <c r="C286" s="243"/>
      <c r="D286" s="174"/>
      <c r="E286" s="28">
        <v>3</v>
      </c>
    </row>
    <row r="287" spans="1:5" ht="27" customHeight="1">
      <c r="A287" s="241" t="s">
        <v>101</v>
      </c>
      <c r="B287" s="242"/>
      <c r="C287" s="243"/>
      <c r="D287" s="174"/>
      <c r="E287" s="28">
        <v>3</v>
      </c>
    </row>
    <row r="288" spans="1:5" ht="27" customHeight="1">
      <c r="A288" s="241" t="s">
        <v>102</v>
      </c>
      <c r="B288" s="242"/>
      <c r="C288" s="243"/>
      <c r="D288" s="174"/>
      <c r="E288" s="28">
        <v>3</v>
      </c>
    </row>
    <row r="289" spans="1:5" ht="27" customHeight="1">
      <c r="A289" s="241" t="s">
        <v>103</v>
      </c>
      <c r="B289" s="242"/>
      <c r="C289" s="243"/>
      <c r="D289" s="174"/>
      <c r="E289" s="28">
        <v>3</v>
      </c>
    </row>
    <row r="290" spans="1:5" ht="27" customHeight="1">
      <c r="A290" s="254" t="s">
        <v>152</v>
      </c>
      <c r="B290" s="255"/>
      <c r="C290" s="256"/>
      <c r="D290" s="58" t="s">
        <v>3</v>
      </c>
    </row>
    <row r="291" spans="1:5" ht="27" customHeight="1">
      <c r="A291" s="241" t="s">
        <v>94</v>
      </c>
      <c r="B291" s="242"/>
      <c r="C291" s="243"/>
      <c r="D291" s="2"/>
      <c r="E291" s="28">
        <v>3</v>
      </c>
    </row>
    <row r="292" spans="1:5" ht="27" customHeight="1">
      <c r="A292" s="241" t="s">
        <v>95</v>
      </c>
      <c r="B292" s="242"/>
      <c r="C292" s="243"/>
      <c r="D292" s="2"/>
      <c r="E292" s="28">
        <v>3</v>
      </c>
    </row>
    <row r="293" spans="1:5" ht="27" customHeight="1">
      <c r="A293" s="241" t="s">
        <v>96</v>
      </c>
      <c r="B293" s="242"/>
      <c r="C293" s="243"/>
      <c r="D293" s="2"/>
      <c r="E293" s="28">
        <v>3</v>
      </c>
    </row>
    <row r="294" spans="1:5" ht="27" customHeight="1">
      <c r="A294" s="241" t="s">
        <v>97</v>
      </c>
      <c r="B294" s="242"/>
      <c r="C294" s="243"/>
      <c r="D294" s="2"/>
      <c r="E294" s="28">
        <v>3</v>
      </c>
    </row>
    <row r="295" spans="1:5" ht="27" customHeight="1">
      <c r="A295" s="241" t="s">
        <v>98</v>
      </c>
      <c r="B295" s="242"/>
      <c r="C295" s="243"/>
      <c r="D295" s="2"/>
      <c r="E295" s="28">
        <v>3</v>
      </c>
    </row>
    <row r="296" spans="1:5" ht="27" customHeight="1">
      <c r="A296" s="241" t="s">
        <v>99</v>
      </c>
      <c r="B296" s="242"/>
      <c r="C296" s="243"/>
      <c r="D296" s="2"/>
      <c r="E296" s="28">
        <v>3</v>
      </c>
    </row>
    <row r="297" spans="1:5" ht="27" customHeight="1">
      <c r="A297" s="326" t="s">
        <v>387</v>
      </c>
      <c r="B297" s="327"/>
      <c r="C297" s="328"/>
      <c r="D297" s="58" t="s">
        <v>3</v>
      </c>
      <c r="E297" s="28"/>
    </row>
    <row r="298" spans="1:5" ht="27" customHeight="1">
      <c r="A298" s="241" t="s">
        <v>418</v>
      </c>
      <c r="B298" s="242"/>
      <c r="C298" s="243"/>
      <c r="D298" s="2"/>
      <c r="E298" s="28">
        <v>3</v>
      </c>
    </row>
    <row r="299" spans="1:5" ht="24.75" customHeight="1">
      <c r="A299" s="241" t="s">
        <v>419</v>
      </c>
      <c r="B299" s="242"/>
      <c r="C299" s="243"/>
      <c r="D299" s="2"/>
      <c r="E299" s="28">
        <v>3</v>
      </c>
    </row>
    <row r="300" spans="1:5" ht="24.75" customHeight="1">
      <c r="A300" s="284" t="s">
        <v>190</v>
      </c>
      <c r="B300" s="284"/>
      <c r="C300" s="284"/>
      <c r="D300" s="66">
        <f>SUM(D277:D299)</f>
        <v>0</v>
      </c>
      <c r="E300" s="29">
        <f>SUM(E277:E299)</f>
        <v>63</v>
      </c>
    </row>
    <row r="301" spans="1:5" ht="80.25" customHeight="1" thickBot="1">
      <c r="A301" s="67" t="s">
        <v>107</v>
      </c>
      <c r="B301" s="260" t="s">
        <v>133</v>
      </c>
      <c r="C301" s="260"/>
      <c r="D301" s="260"/>
    </row>
    <row r="302" spans="1:5" ht="27" customHeight="1">
      <c r="A302" s="262" t="s">
        <v>191</v>
      </c>
      <c r="B302" s="263"/>
      <c r="C302" s="68" t="s">
        <v>154</v>
      </c>
      <c r="D302" s="69" t="s">
        <v>155</v>
      </c>
    </row>
    <row r="303" spans="1:5" ht="27" customHeight="1" thickBot="1">
      <c r="A303" s="264"/>
      <c r="B303" s="265"/>
      <c r="C303" s="79">
        <f>D300</f>
        <v>0</v>
      </c>
      <c r="D303" s="71">
        <f>C303/63*100</f>
        <v>0</v>
      </c>
    </row>
    <row r="304" spans="1:5" ht="15" customHeight="1" thickBot="1">
      <c r="A304" s="266"/>
      <c r="B304" s="267"/>
      <c r="C304" s="267"/>
      <c r="D304" s="268"/>
    </row>
    <row r="305" spans="1:5" ht="27.75" customHeight="1">
      <c r="A305" s="262" t="s">
        <v>192</v>
      </c>
      <c r="B305" s="263"/>
      <c r="C305" s="68" t="s">
        <v>178</v>
      </c>
      <c r="D305" s="74" t="s">
        <v>179</v>
      </c>
    </row>
    <row r="306" spans="1:5" ht="27.75" customHeight="1" thickBot="1">
      <c r="A306" s="264"/>
      <c r="B306" s="265"/>
      <c r="C306" s="81">
        <f>C220+C241+C272+C303</f>
        <v>0</v>
      </c>
      <c r="D306" s="76">
        <f>C306/189*100</f>
        <v>0</v>
      </c>
      <c r="E306" s="29">
        <f>E217+E238+E269+E300</f>
        <v>189</v>
      </c>
    </row>
    <row r="307" spans="1:5" ht="27" customHeight="1" thickBot="1">
      <c r="A307" s="266"/>
      <c r="B307" s="267"/>
      <c r="C307" s="267"/>
      <c r="D307" s="268"/>
    </row>
    <row r="308" spans="1:5" ht="27" customHeight="1">
      <c r="A308" s="276" t="s">
        <v>440</v>
      </c>
      <c r="B308" s="276"/>
      <c r="C308" s="276"/>
      <c r="D308" s="276"/>
    </row>
    <row r="309" spans="1:5" ht="71.25" customHeight="1">
      <c r="A309" s="277" t="s">
        <v>473</v>
      </c>
      <c r="B309" s="278"/>
      <c r="C309" s="278"/>
      <c r="D309" s="279"/>
    </row>
    <row r="310" spans="1:5" ht="27" customHeight="1">
      <c r="A310" s="254" t="s">
        <v>438</v>
      </c>
      <c r="B310" s="255"/>
      <c r="C310" s="256"/>
      <c r="D310" s="57" t="s">
        <v>8</v>
      </c>
    </row>
    <row r="311" spans="1:5" ht="27" customHeight="1">
      <c r="A311" s="254" t="s">
        <v>166</v>
      </c>
      <c r="B311" s="255"/>
      <c r="C311" s="256"/>
      <c r="D311" s="58" t="s">
        <v>3</v>
      </c>
    </row>
    <row r="312" spans="1:5" ht="27" customHeight="1">
      <c r="A312" s="241" t="s">
        <v>421</v>
      </c>
      <c r="B312" s="242"/>
      <c r="C312" s="243"/>
      <c r="D312" s="174"/>
      <c r="E312" s="28">
        <v>3</v>
      </c>
    </row>
    <row r="313" spans="1:5" ht="27" customHeight="1">
      <c r="A313" s="241" t="s">
        <v>422</v>
      </c>
      <c r="B313" s="242"/>
      <c r="C313" s="243"/>
      <c r="D313" s="174"/>
      <c r="E313" s="28">
        <v>3</v>
      </c>
    </row>
    <row r="314" spans="1:5" ht="27" customHeight="1">
      <c r="A314" s="241" t="s">
        <v>423</v>
      </c>
      <c r="B314" s="242"/>
      <c r="C314" s="243"/>
      <c r="D314" s="174"/>
      <c r="E314" s="28">
        <v>3</v>
      </c>
    </row>
    <row r="315" spans="1:5" ht="27" customHeight="1">
      <c r="A315" s="241" t="s">
        <v>424</v>
      </c>
      <c r="B315" s="242"/>
      <c r="C315" s="243"/>
      <c r="D315" s="174"/>
      <c r="E315" s="28">
        <v>3</v>
      </c>
    </row>
    <row r="316" spans="1:5" ht="27" customHeight="1">
      <c r="A316" s="241" t="s">
        <v>425</v>
      </c>
      <c r="B316" s="242"/>
      <c r="C316" s="243"/>
      <c r="D316" s="174"/>
      <c r="E316" s="28">
        <v>3</v>
      </c>
    </row>
    <row r="317" spans="1:5" ht="27" customHeight="1">
      <c r="A317" s="241" t="s">
        <v>426</v>
      </c>
      <c r="B317" s="242"/>
      <c r="C317" s="243"/>
      <c r="D317" s="174"/>
      <c r="E317" s="28">
        <v>3</v>
      </c>
    </row>
    <row r="318" spans="1:5" ht="27" customHeight="1">
      <c r="A318" s="241" t="s">
        <v>427</v>
      </c>
      <c r="B318" s="242"/>
      <c r="C318" s="243"/>
      <c r="D318" s="174"/>
      <c r="E318" s="28">
        <v>3</v>
      </c>
    </row>
    <row r="319" spans="1:5" ht="27" customHeight="1">
      <c r="A319" s="241" t="s">
        <v>428</v>
      </c>
      <c r="B319" s="242"/>
      <c r="C319" s="243"/>
      <c r="D319" s="174"/>
      <c r="E319" s="28">
        <v>3</v>
      </c>
    </row>
    <row r="320" spans="1:5" ht="27" customHeight="1">
      <c r="A320" s="241" t="s">
        <v>429</v>
      </c>
      <c r="B320" s="242"/>
      <c r="C320" s="243"/>
      <c r="D320" s="174"/>
      <c r="E320" s="28">
        <v>3</v>
      </c>
    </row>
    <row r="321" spans="1:1008" ht="27" customHeight="1">
      <c r="A321" s="241" t="s">
        <v>430</v>
      </c>
      <c r="B321" s="242"/>
      <c r="C321" s="243"/>
      <c r="D321" s="174"/>
      <c r="E321" s="28">
        <v>3</v>
      </c>
    </row>
    <row r="322" spans="1:1008" ht="27" customHeight="1">
      <c r="A322" s="241" t="s">
        <v>431</v>
      </c>
      <c r="B322" s="242"/>
      <c r="C322" s="243"/>
      <c r="D322" s="174"/>
      <c r="E322" s="28">
        <v>3</v>
      </c>
    </row>
    <row r="323" spans="1:1008" ht="27" customHeight="1">
      <c r="A323" s="254" t="s">
        <v>152</v>
      </c>
      <c r="B323" s="255"/>
      <c r="C323" s="256"/>
      <c r="D323" s="58" t="s">
        <v>3</v>
      </c>
    </row>
    <row r="324" spans="1:1008" ht="27" customHeight="1">
      <c r="A324" s="241" t="s">
        <v>432</v>
      </c>
      <c r="B324" s="242"/>
      <c r="C324" s="243"/>
      <c r="D324" s="2"/>
      <c r="E324" s="28">
        <v>3</v>
      </c>
    </row>
    <row r="325" spans="1:1008" ht="27" customHeight="1">
      <c r="A325" s="241" t="s">
        <v>433</v>
      </c>
      <c r="B325" s="242"/>
      <c r="C325" s="243"/>
      <c r="D325" s="2"/>
      <c r="E325" s="28">
        <v>3</v>
      </c>
    </row>
    <row r="326" spans="1:1008" ht="27" customHeight="1">
      <c r="A326" s="254" t="s">
        <v>387</v>
      </c>
      <c r="B326" s="255"/>
      <c r="C326" s="256"/>
      <c r="D326" s="58" t="s">
        <v>3</v>
      </c>
      <c r="E326" s="28"/>
    </row>
    <row r="327" spans="1:1008" ht="27" customHeight="1">
      <c r="A327" s="241" t="s">
        <v>434</v>
      </c>
      <c r="B327" s="242"/>
      <c r="C327" s="243"/>
      <c r="D327" s="2"/>
      <c r="E327" s="28">
        <v>3</v>
      </c>
    </row>
    <row r="328" spans="1:1008" customFormat="1" ht="27" customHeight="1">
      <c r="A328" s="241" t="s">
        <v>435</v>
      </c>
      <c r="B328" s="242"/>
      <c r="C328" s="243"/>
      <c r="D328" s="2"/>
      <c r="E328" s="28">
        <v>3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8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8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82"/>
      <c r="DH328" s="82"/>
      <c r="DI328" s="82"/>
      <c r="DJ328" s="82"/>
      <c r="DK328" s="82"/>
      <c r="DL328" s="82"/>
      <c r="DM328" s="82"/>
      <c r="DN328" s="82"/>
      <c r="DO328" s="82"/>
      <c r="DP328" s="82"/>
      <c r="DQ328" s="82"/>
      <c r="DR328" s="82"/>
      <c r="DS328" s="82"/>
      <c r="DT328" s="82"/>
      <c r="DU328" s="82"/>
      <c r="DV328" s="82"/>
      <c r="DW328" s="82"/>
      <c r="DX328" s="82"/>
      <c r="DY328" s="82"/>
      <c r="DZ328" s="82"/>
      <c r="EA328" s="82"/>
      <c r="EB328" s="82"/>
      <c r="EC328" s="82"/>
      <c r="ED328" s="82"/>
      <c r="EE328" s="82"/>
      <c r="EF328" s="82"/>
      <c r="EG328" s="82"/>
      <c r="EH328" s="82"/>
      <c r="EI328" s="82"/>
      <c r="EJ328" s="82"/>
      <c r="EK328" s="82"/>
      <c r="EL328" s="82"/>
      <c r="EM328" s="82"/>
      <c r="EN328" s="82"/>
      <c r="EO328" s="82"/>
      <c r="EP328" s="82"/>
      <c r="EQ328" s="82"/>
      <c r="ER328" s="82"/>
      <c r="ES328" s="82"/>
      <c r="ET328" s="82"/>
      <c r="EU328" s="82"/>
      <c r="EV328" s="82"/>
      <c r="EW328" s="82"/>
      <c r="EX328" s="82"/>
      <c r="EY328" s="82"/>
      <c r="EZ328" s="82"/>
      <c r="FA328" s="82"/>
      <c r="FB328" s="82"/>
      <c r="FC328" s="82"/>
      <c r="FD328" s="82"/>
      <c r="FE328" s="82"/>
      <c r="FF328" s="82"/>
      <c r="FG328" s="82"/>
      <c r="FH328" s="82"/>
      <c r="FI328" s="82"/>
      <c r="FJ328" s="82"/>
      <c r="FK328" s="82"/>
      <c r="FL328" s="82"/>
      <c r="FM328" s="82"/>
      <c r="FN328" s="82"/>
      <c r="FO328" s="82"/>
      <c r="FP328" s="82"/>
      <c r="FQ328" s="82"/>
      <c r="FR328" s="82"/>
      <c r="FS328" s="82"/>
      <c r="FT328" s="82"/>
      <c r="FU328" s="82"/>
      <c r="FV328" s="82"/>
      <c r="FW328" s="82"/>
      <c r="FX328" s="82"/>
      <c r="FY328" s="82"/>
      <c r="FZ328" s="82"/>
      <c r="GA328" s="82"/>
      <c r="GB328" s="82"/>
      <c r="GC328" s="82"/>
      <c r="GD328" s="82"/>
      <c r="GE328" s="82"/>
      <c r="GF328" s="82"/>
      <c r="GG328" s="82"/>
      <c r="GH328" s="82"/>
      <c r="GI328" s="82"/>
      <c r="GJ328" s="82"/>
      <c r="GK328" s="82"/>
      <c r="GL328" s="82"/>
      <c r="GM328" s="82"/>
      <c r="GN328" s="82"/>
      <c r="GO328" s="82"/>
      <c r="GP328" s="82"/>
      <c r="GQ328" s="82"/>
      <c r="GR328" s="82"/>
      <c r="GS328" s="82"/>
      <c r="GT328" s="82"/>
      <c r="GU328" s="82"/>
      <c r="GV328" s="82"/>
      <c r="GW328" s="82"/>
      <c r="GX328" s="82"/>
      <c r="GY328" s="82"/>
      <c r="GZ328" s="82"/>
      <c r="HA328" s="82"/>
      <c r="HB328" s="82"/>
      <c r="HC328" s="82"/>
      <c r="HD328" s="82"/>
      <c r="HE328" s="82"/>
      <c r="HF328" s="82"/>
      <c r="HG328" s="82"/>
      <c r="HH328" s="82"/>
      <c r="HI328" s="82"/>
      <c r="HJ328" s="82"/>
      <c r="HK328" s="82"/>
      <c r="HL328" s="82"/>
      <c r="HM328" s="82"/>
      <c r="HN328" s="82"/>
      <c r="HO328" s="82"/>
      <c r="HP328" s="82"/>
      <c r="HQ328" s="82"/>
      <c r="HR328" s="82"/>
      <c r="HS328" s="82"/>
      <c r="HT328" s="82"/>
      <c r="HU328" s="82"/>
      <c r="HV328" s="82"/>
      <c r="HW328" s="82"/>
      <c r="HX328" s="82"/>
      <c r="HY328" s="82"/>
      <c r="HZ328" s="82"/>
      <c r="IA328" s="82"/>
      <c r="IB328" s="82"/>
      <c r="IC328" s="82"/>
      <c r="ID328" s="82"/>
      <c r="IE328" s="82"/>
      <c r="IF328" s="82"/>
      <c r="IG328" s="82"/>
      <c r="IH328" s="82"/>
      <c r="II328" s="82"/>
      <c r="IJ328" s="82"/>
      <c r="IK328" s="82"/>
      <c r="IL328" s="82"/>
      <c r="IM328" s="82"/>
      <c r="IN328" s="82"/>
      <c r="IO328" s="82"/>
      <c r="IP328" s="82"/>
      <c r="IQ328" s="82"/>
      <c r="IR328" s="82"/>
      <c r="IS328" s="82"/>
      <c r="IT328" s="82"/>
      <c r="IU328" s="82"/>
      <c r="IV328" s="82"/>
      <c r="IW328" s="82"/>
      <c r="IX328" s="82"/>
      <c r="IY328" s="82"/>
      <c r="IZ328" s="82"/>
      <c r="JA328" s="82"/>
      <c r="JB328" s="82"/>
      <c r="JC328" s="82"/>
      <c r="JD328" s="82"/>
      <c r="JE328" s="82"/>
      <c r="JF328" s="82"/>
      <c r="JG328" s="82"/>
      <c r="JH328" s="82"/>
      <c r="JI328" s="82"/>
      <c r="JJ328" s="82"/>
      <c r="JK328" s="82"/>
      <c r="JL328" s="82"/>
      <c r="JM328" s="82"/>
      <c r="JN328" s="82"/>
      <c r="JO328" s="82"/>
      <c r="JP328" s="82"/>
      <c r="JQ328" s="82"/>
      <c r="JR328" s="82"/>
      <c r="JS328" s="82"/>
      <c r="JT328" s="82"/>
      <c r="JU328" s="82"/>
      <c r="JV328" s="82"/>
      <c r="JW328" s="82"/>
      <c r="JX328" s="82"/>
      <c r="JY328" s="82"/>
      <c r="JZ328" s="82"/>
      <c r="KA328" s="82"/>
      <c r="KB328" s="82"/>
      <c r="KC328" s="82"/>
      <c r="KD328" s="82"/>
      <c r="KE328" s="82"/>
      <c r="KF328" s="82"/>
      <c r="KG328" s="82"/>
      <c r="KH328" s="82"/>
      <c r="KI328" s="82"/>
      <c r="KJ328" s="82"/>
      <c r="KK328" s="82"/>
      <c r="KL328" s="82"/>
      <c r="KM328" s="82"/>
      <c r="KN328" s="82"/>
      <c r="KO328" s="82"/>
      <c r="KP328" s="82"/>
      <c r="KQ328" s="82"/>
      <c r="KR328" s="82"/>
      <c r="KS328" s="82"/>
      <c r="KT328" s="82"/>
      <c r="KU328" s="82"/>
      <c r="KV328" s="82"/>
      <c r="KW328" s="82"/>
      <c r="KX328" s="82"/>
      <c r="KY328" s="82"/>
      <c r="KZ328" s="82"/>
      <c r="LA328" s="82"/>
      <c r="LB328" s="82"/>
      <c r="LC328" s="82"/>
      <c r="LD328" s="82"/>
      <c r="LE328" s="82"/>
      <c r="LF328" s="82"/>
      <c r="LG328" s="82"/>
      <c r="LH328" s="82"/>
      <c r="LI328" s="82"/>
      <c r="LJ328" s="82"/>
      <c r="LK328" s="82"/>
      <c r="LL328" s="82"/>
      <c r="LM328" s="82"/>
      <c r="LN328" s="82"/>
      <c r="LO328" s="82"/>
      <c r="LP328" s="82"/>
      <c r="LQ328" s="82"/>
      <c r="LR328" s="82"/>
      <c r="LS328" s="82"/>
      <c r="LT328" s="82"/>
      <c r="LU328" s="82"/>
      <c r="LV328" s="82"/>
      <c r="LW328" s="82"/>
      <c r="LX328" s="82"/>
      <c r="LY328" s="82"/>
      <c r="LZ328" s="82"/>
      <c r="MA328" s="82"/>
      <c r="MB328" s="82"/>
      <c r="MC328" s="82"/>
      <c r="MD328" s="82"/>
      <c r="ME328" s="82"/>
      <c r="MF328" s="82"/>
      <c r="MG328" s="82"/>
      <c r="MH328" s="82"/>
      <c r="MI328" s="82"/>
      <c r="MJ328" s="82"/>
      <c r="MK328" s="82"/>
      <c r="ML328" s="82"/>
      <c r="MM328" s="82"/>
      <c r="MN328" s="82"/>
      <c r="MO328" s="82"/>
      <c r="MP328" s="82"/>
      <c r="MQ328" s="82"/>
      <c r="MR328" s="82"/>
      <c r="MS328" s="82"/>
      <c r="MT328" s="82"/>
      <c r="MU328" s="82"/>
      <c r="MV328" s="82"/>
      <c r="MW328" s="82"/>
      <c r="MX328" s="82"/>
      <c r="MY328" s="82"/>
      <c r="MZ328" s="82"/>
      <c r="NA328" s="82"/>
      <c r="NB328" s="82"/>
      <c r="NC328" s="82"/>
      <c r="ND328" s="82"/>
      <c r="NE328" s="82"/>
      <c r="NF328" s="82"/>
      <c r="NG328" s="82"/>
      <c r="NH328" s="82"/>
      <c r="NI328" s="82"/>
      <c r="NJ328" s="82"/>
      <c r="NK328" s="82"/>
      <c r="NL328" s="82"/>
      <c r="NM328" s="82"/>
      <c r="NN328" s="82"/>
      <c r="NO328" s="82"/>
      <c r="NP328" s="82"/>
      <c r="NQ328" s="82"/>
      <c r="NR328" s="82"/>
      <c r="NS328" s="82"/>
      <c r="NT328" s="82"/>
      <c r="NU328" s="82"/>
      <c r="NV328" s="82"/>
      <c r="NW328" s="82"/>
      <c r="NX328" s="82"/>
      <c r="NY328" s="82"/>
      <c r="NZ328" s="82"/>
      <c r="OA328" s="82"/>
      <c r="OB328" s="82"/>
      <c r="OC328" s="82"/>
      <c r="OD328" s="82"/>
      <c r="OE328" s="82"/>
      <c r="OF328" s="82"/>
      <c r="OG328" s="82"/>
      <c r="OH328" s="82"/>
      <c r="OI328" s="82"/>
      <c r="OJ328" s="82"/>
      <c r="OK328" s="82"/>
      <c r="OL328" s="82"/>
      <c r="OM328" s="82"/>
      <c r="ON328" s="82"/>
      <c r="OO328" s="82"/>
      <c r="OP328" s="82"/>
      <c r="OQ328" s="82"/>
      <c r="OR328" s="82"/>
      <c r="OS328" s="82"/>
      <c r="OT328" s="82"/>
      <c r="OU328" s="82"/>
      <c r="OV328" s="82"/>
      <c r="OW328" s="82"/>
      <c r="OX328" s="82"/>
      <c r="OY328" s="82"/>
      <c r="OZ328" s="82"/>
      <c r="PA328" s="82"/>
      <c r="PB328" s="82"/>
      <c r="PC328" s="82"/>
      <c r="PD328" s="82"/>
      <c r="PE328" s="82"/>
      <c r="PF328" s="82"/>
      <c r="PG328" s="82"/>
      <c r="PH328" s="82"/>
      <c r="PI328" s="82"/>
      <c r="PJ328" s="82"/>
      <c r="PK328" s="82"/>
      <c r="PL328" s="82"/>
      <c r="PM328" s="82"/>
      <c r="PN328" s="82"/>
      <c r="PO328" s="82"/>
      <c r="PP328" s="82"/>
      <c r="PQ328" s="82"/>
      <c r="PR328" s="82"/>
      <c r="PS328" s="82"/>
      <c r="PT328" s="82"/>
      <c r="PU328" s="82"/>
      <c r="PV328" s="82"/>
      <c r="PW328" s="82"/>
      <c r="PX328" s="82"/>
      <c r="PY328" s="82"/>
      <c r="PZ328" s="82"/>
      <c r="QA328" s="82"/>
      <c r="QB328" s="82"/>
      <c r="QC328" s="82"/>
      <c r="QD328" s="82"/>
      <c r="QE328" s="82"/>
      <c r="QF328" s="82"/>
      <c r="QG328" s="82"/>
      <c r="QH328" s="82"/>
      <c r="QI328" s="82"/>
      <c r="QJ328" s="82"/>
      <c r="QK328" s="82"/>
      <c r="QL328" s="82"/>
      <c r="QM328" s="82"/>
      <c r="QN328" s="82"/>
      <c r="QO328" s="82"/>
      <c r="QP328" s="82"/>
      <c r="QQ328" s="82"/>
      <c r="QR328" s="82"/>
      <c r="QS328" s="82"/>
      <c r="QT328" s="82"/>
      <c r="QU328" s="82"/>
      <c r="QV328" s="82"/>
      <c r="QW328" s="82"/>
      <c r="QX328" s="82"/>
      <c r="QY328" s="82"/>
      <c r="QZ328" s="82"/>
      <c r="RA328" s="82"/>
      <c r="RB328" s="82"/>
      <c r="RC328" s="82"/>
      <c r="RD328" s="82"/>
      <c r="RE328" s="82"/>
      <c r="RF328" s="82"/>
      <c r="RG328" s="82"/>
      <c r="RH328" s="82"/>
      <c r="RI328" s="82"/>
      <c r="RJ328" s="82"/>
      <c r="RK328" s="82"/>
      <c r="RL328" s="82"/>
      <c r="RM328" s="82"/>
      <c r="RN328" s="82"/>
      <c r="RO328" s="82"/>
      <c r="RP328" s="82"/>
      <c r="RQ328" s="82"/>
      <c r="RR328" s="82"/>
      <c r="RS328" s="82"/>
      <c r="RT328" s="82"/>
      <c r="RU328" s="82"/>
      <c r="RV328" s="82"/>
      <c r="RW328" s="82"/>
      <c r="RX328" s="82"/>
      <c r="RY328" s="82"/>
      <c r="RZ328" s="82"/>
      <c r="SA328" s="82"/>
      <c r="SB328" s="82"/>
      <c r="SC328" s="82"/>
      <c r="SD328" s="82"/>
      <c r="SE328" s="82"/>
      <c r="SF328" s="82"/>
      <c r="SG328" s="82"/>
      <c r="SH328" s="82"/>
      <c r="SI328" s="82"/>
      <c r="SJ328" s="82"/>
      <c r="SK328" s="82"/>
      <c r="SL328" s="82"/>
      <c r="SM328" s="82"/>
      <c r="SN328" s="82"/>
      <c r="SO328" s="82"/>
      <c r="SP328" s="82"/>
      <c r="SQ328" s="82"/>
      <c r="SR328" s="82"/>
      <c r="SS328" s="82"/>
      <c r="ST328" s="82"/>
      <c r="SU328" s="82"/>
      <c r="SV328" s="82"/>
      <c r="SW328" s="82"/>
      <c r="SX328" s="82"/>
      <c r="SY328" s="82"/>
      <c r="SZ328" s="82"/>
      <c r="TA328" s="82"/>
      <c r="TB328" s="82"/>
      <c r="TC328" s="82"/>
      <c r="TD328" s="82"/>
      <c r="TE328" s="82"/>
      <c r="TF328" s="82"/>
      <c r="TG328" s="82"/>
      <c r="TH328" s="82"/>
      <c r="TI328" s="82"/>
      <c r="TJ328" s="82"/>
      <c r="TK328" s="82"/>
      <c r="TL328" s="82"/>
      <c r="TM328" s="82"/>
      <c r="TN328" s="82"/>
      <c r="TO328" s="82"/>
      <c r="TP328" s="82"/>
      <c r="TQ328" s="82"/>
      <c r="TR328" s="82"/>
      <c r="TS328" s="82"/>
      <c r="TT328" s="82"/>
      <c r="TU328" s="82"/>
      <c r="TV328" s="82"/>
      <c r="TW328" s="82"/>
      <c r="TX328" s="82"/>
      <c r="TY328" s="82"/>
      <c r="TZ328" s="82"/>
      <c r="UA328" s="82"/>
      <c r="UB328" s="82"/>
      <c r="UC328" s="82"/>
      <c r="UD328" s="82"/>
      <c r="UE328" s="82"/>
      <c r="UF328" s="82"/>
      <c r="UG328" s="82"/>
      <c r="UH328" s="82"/>
      <c r="UI328" s="82"/>
      <c r="UJ328" s="82"/>
      <c r="UK328" s="82"/>
      <c r="UL328" s="82"/>
      <c r="UM328" s="82"/>
      <c r="UN328" s="82"/>
      <c r="UO328" s="82"/>
      <c r="UP328" s="82"/>
      <c r="UQ328" s="82"/>
      <c r="UR328" s="82"/>
      <c r="US328" s="82"/>
      <c r="UT328" s="82"/>
      <c r="UU328" s="82"/>
      <c r="UV328" s="82"/>
      <c r="UW328" s="82"/>
      <c r="UX328" s="82"/>
      <c r="UY328" s="82"/>
      <c r="UZ328" s="82"/>
      <c r="VA328" s="82"/>
      <c r="VB328" s="82"/>
      <c r="VC328" s="82"/>
      <c r="VD328" s="82"/>
      <c r="VE328" s="82"/>
      <c r="VF328" s="82"/>
      <c r="VG328" s="82"/>
      <c r="VH328" s="82"/>
      <c r="VI328" s="82"/>
      <c r="VJ328" s="82"/>
      <c r="VK328" s="82"/>
      <c r="VL328" s="82"/>
      <c r="VM328" s="82"/>
      <c r="VN328" s="82"/>
      <c r="VO328" s="82"/>
      <c r="VP328" s="82"/>
      <c r="VQ328" s="82"/>
      <c r="VR328" s="82"/>
      <c r="VS328" s="82"/>
      <c r="VT328" s="82"/>
      <c r="VU328" s="82"/>
      <c r="VV328" s="82"/>
      <c r="VW328" s="82"/>
      <c r="VX328" s="82"/>
      <c r="VY328" s="82"/>
      <c r="VZ328" s="82"/>
      <c r="WA328" s="82"/>
      <c r="WB328" s="82"/>
      <c r="WC328" s="82"/>
      <c r="WD328" s="82"/>
      <c r="WE328" s="82"/>
      <c r="WF328" s="82"/>
      <c r="WG328" s="82"/>
      <c r="WH328" s="82"/>
      <c r="WI328" s="82"/>
      <c r="WJ328" s="82"/>
      <c r="WK328" s="82"/>
      <c r="WL328" s="82"/>
      <c r="WM328" s="82"/>
      <c r="WN328" s="82"/>
      <c r="WO328" s="82"/>
      <c r="WP328" s="82"/>
      <c r="WQ328" s="82"/>
      <c r="WR328" s="82"/>
      <c r="WS328" s="82"/>
      <c r="WT328" s="82"/>
      <c r="WU328" s="82"/>
      <c r="WV328" s="82"/>
      <c r="WW328" s="82"/>
      <c r="WX328" s="82"/>
      <c r="WY328" s="82"/>
      <c r="WZ328" s="82"/>
      <c r="XA328" s="82"/>
      <c r="XB328" s="82"/>
      <c r="XC328" s="82"/>
      <c r="XD328" s="82"/>
      <c r="XE328" s="82"/>
      <c r="XF328" s="82"/>
      <c r="XG328" s="82"/>
      <c r="XH328" s="82"/>
      <c r="XI328" s="82"/>
      <c r="XJ328" s="82"/>
      <c r="XK328" s="82"/>
      <c r="XL328" s="82"/>
      <c r="XM328" s="82"/>
      <c r="XN328" s="82"/>
      <c r="XO328" s="82"/>
      <c r="XP328" s="82"/>
      <c r="XQ328" s="82"/>
      <c r="XR328" s="82"/>
      <c r="XS328" s="82"/>
      <c r="XT328" s="82"/>
      <c r="XU328" s="82"/>
      <c r="XV328" s="82"/>
      <c r="XW328" s="82"/>
      <c r="XX328" s="82"/>
      <c r="XY328" s="82"/>
      <c r="XZ328" s="82"/>
      <c r="YA328" s="82"/>
      <c r="YB328" s="82"/>
      <c r="YC328" s="82"/>
      <c r="YD328" s="82"/>
      <c r="YE328" s="82"/>
      <c r="YF328" s="82"/>
      <c r="YG328" s="82"/>
      <c r="YH328" s="82"/>
      <c r="YI328" s="82"/>
      <c r="YJ328" s="82"/>
      <c r="YK328" s="82"/>
      <c r="YL328" s="82"/>
      <c r="YM328" s="82"/>
      <c r="YN328" s="82"/>
      <c r="YO328" s="82"/>
      <c r="YP328" s="82"/>
      <c r="YQ328" s="82"/>
      <c r="YR328" s="82"/>
      <c r="YS328" s="82"/>
      <c r="YT328" s="82"/>
      <c r="YU328" s="82"/>
      <c r="YV328" s="82"/>
      <c r="YW328" s="82"/>
      <c r="YX328" s="82"/>
      <c r="YY328" s="82"/>
      <c r="YZ328" s="82"/>
      <c r="ZA328" s="82"/>
      <c r="ZB328" s="82"/>
      <c r="ZC328" s="82"/>
      <c r="ZD328" s="82"/>
      <c r="ZE328" s="82"/>
      <c r="ZF328" s="82"/>
      <c r="ZG328" s="82"/>
      <c r="ZH328" s="82"/>
      <c r="ZI328" s="82"/>
      <c r="ZJ328" s="82"/>
      <c r="ZK328" s="82"/>
      <c r="ZL328" s="82"/>
      <c r="ZM328" s="82"/>
      <c r="ZN328" s="82"/>
      <c r="ZO328" s="82"/>
      <c r="ZP328" s="82"/>
      <c r="ZQ328" s="82"/>
      <c r="ZR328" s="82"/>
      <c r="ZS328" s="82"/>
      <c r="ZT328" s="82"/>
      <c r="ZU328" s="82"/>
      <c r="ZV328" s="82"/>
      <c r="ZW328" s="82"/>
      <c r="ZX328" s="82"/>
      <c r="ZY328" s="82"/>
      <c r="ZZ328" s="82"/>
      <c r="AAA328" s="82"/>
      <c r="AAB328" s="82"/>
      <c r="AAC328" s="82"/>
      <c r="AAD328" s="82"/>
      <c r="AAE328" s="82"/>
      <c r="AAF328" s="82"/>
      <c r="AAG328" s="82"/>
      <c r="AAH328" s="82"/>
      <c r="AAI328" s="82"/>
      <c r="AAJ328" s="82"/>
      <c r="AAK328" s="82"/>
      <c r="AAL328" s="82"/>
      <c r="AAM328" s="82"/>
      <c r="AAN328" s="82"/>
      <c r="AAO328" s="82"/>
      <c r="AAP328" s="82"/>
      <c r="AAQ328" s="82"/>
      <c r="AAR328" s="82"/>
      <c r="AAS328" s="82"/>
      <c r="AAT328" s="82"/>
      <c r="AAU328" s="82"/>
      <c r="AAV328" s="82"/>
      <c r="AAW328" s="82"/>
      <c r="AAX328" s="82"/>
      <c r="AAY328" s="82"/>
      <c r="AAZ328" s="82"/>
      <c r="ABA328" s="82"/>
      <c r="ABB328" s="82"/>
      <c r="ABC328" s="82"/>
      <c r="ABD328" s="82"/>
      <c r="ABE328" s="82"/>
      <c r="ABF328" s="82"/>
      <c r="ABG328" s="82"/>
      <c r="ABH328" s="82"/>
      <c r="ABI328" s="82"/>
      <c r="ABJ328" s="82"/>
      <c r="ABK328" s="82"/>
      <c r="ABL328" s="82"/>
      <c r="ABM328" s="82"/>
      <c r="ABN328" s="82"/>
      <c r="ABO328" s="82"/>
      <c r="ABP328" s="82"/>
      <c r="ABQ328" s="82"/>
      <c r="ABR328" s="82"/>
      <c r="ABS328" s="82"/>
      <c r="ABT328" s="82"/>
      <c r="ABU328" s="82"/>
      <c r="ABV328" s="82"/>
      <c r="ABW328" s="82"/>
      <c r="ABX328" s="82"/>
      <c r="ABY328" s="82"/>
      <c r="ABZ328" s="82"/>
      <c r="ACA328" s="82"/>
      <c r="ACB328" s="82"/>
      <c r="ACC328" s="82"/>
      <c r="ACD328" s="82"/>
      <c r="ACE328" s="82"/>
      <c r="ACF328" s="82"/>
      <c r="ACG328" s="82"/>
      <c r="ACH328" s="82"/>
      <c r="ACI328" s="82"/>
      <c r="ACJ328" s="82"/>
      <c r="ACK328" s="82"/>
      <c r="ACL328" s="82"/>
      <c r="ACM328" s="82"/>
      <c r="ACN328" s="82"/>
      <c r="ACO328" s="82"/>
      <c r="ACP328" s="82"/>
      <c r="ACQ328" s="82"/>
      <c r="ACR328" s="82"/>
      <c r="ACS328" s="82"/>
      <c r="ACT328" s="82"/>
      <c r="ACU328" s="82"/>
      <c r="ACV328" s="82"/>
      <c r="ACW328" s="82"/>
      <c r="ACX328" s="82"/>
      <c r="ACY328" s="82"/>
      <c r="ACZ328" s="82"/>
      <c r="ADA328" s="82"/>
      <c r="ADB328" s="82"/>
      <c r="ADC328" s="82"/>
      <c r="ADD328" s="82"/>
      <c r="ADE328" s="82"/>
      <c r="ADF328" s="82"/>
      <c r="ADG328" s="82"/>
      <c r="ADH328" s="82"/>
      <c r="ADI328" s="82"/>
      <c r="ADJ328" s="82"/>
      <c r="ADK328" s="82"/>
      <c r="ADL328" s="82"/>
      <c r="ADM328" s="82"/>
      <c r="ADN328" s="82"/>
      <c r="ADO328" s="82"/>
      <c r="ADP328" s="82"/>
      <c r="ADQ328" s="82"/>
      <c r="ADR328" s="82"/>
      <c r="ADS328" s="82"/>
      <c r="ADT328" s="82"/>
      <c r="ADU328" s="82"/>
      <c r="ADV328" s="82"/>
      <c r="ADW328" s="82"/>
      <c r="ADX328" s="82"/>
      <c r="ADY328" s="82"/>
      <c r="ADZ328" s="82"/>
      <c r="AEA328" s="82"/>
      <c r="AEB328" s="82"/>
      <c r="AEC328" s="82"/>
      <c r="AED328" s="82"/>
      <c r="AEE328" s="82"/>
      <c r="AEF328" s="82"/>
      <c r="AEG328" s="82"/>
      <c r="AEH328" s="82"/>
      <c r="AEI328" s="82"/>
      <c r="AEJ328" s="82"/>
      <c r="AEK328" s="82"/>
      <c r="AEL328" s="82"/>
      <c r="AEM328" s="82"/>
      <c r="AEN328" s="82"/>
      <c r="AEO328" s="82"/>
      <c r="AEP328" s="82"/>
      <c r="AEQ328" s="82"/>
      <c r="AER328" s="82"/>
      <c r="AES328" s="82"/>
      <c r="AET328" s="82"/>
      <c r="AEU328" s="82"/>
      <c r="AEV328" s="82"/>
      <c r="AEW328" s="82"/>
      <c r="AEX328" s="82"/>
      <c r="AEY328" s="82"/>
      <c r="AEZ328" s="82"/>
      <c r="AFA328" s="82"/>
      <c r="AFB328" s="82"/>
      <c r="AFC328" s="82"/>
      <c r="AFD328" s="82"/>
      <c r="AFE328" s="82"/>
      <c r="AFF328" s="82"/>
      <c r="AFG328" s="82"/>
      <c r="AFH328" s="82"/>
      <c r="AFI328" s="82"/>
      <c r="AFJ328" s="82"/>
      <c r="AFK328" s="82"/>
      <c r="AFL328" s="82"/>
      <c r="AFM328" s="82"/>
      <c r="AFN328" s="82"/>
      <c r="AFO328" s="82"/>
      <c r="AFP328" s="82"/>
      <c r="AFQ328" s="82"/>
      <c r="AFR328" s="82"/>
      <c r="AFS328" s="82"/>
      <c r="AFT328" s="82"/>
      <c r="AFU328" s="82"/>
      <c r="AFV328" s="82"/>
      <c r="AFW328" s="82"/>
      <c r="AFX328" s="82"/>
      <c r="AFY328" s="82"/>
      <c r="AFZ328" s="82"/>
      <c r="AGA328" s="82"/>
      <c r="AGB328" s="82"/>
      <c r="AGC328" s="82"/>
      <c r="AGD328" s="82"/>
      <c r="AGE328" s="82"/>
      <c r="AGF328" s="82"/>
      <c r="AGG328" s="82"/>
      <c r="AGH328" s="82"/>
      <c r="AGI328" s="82"/>
      <c r="AGJ328" s="82"/>
      <c r="AGK328" s="82"/>
      <c r="AGL328" s="82"/>
      <c r="AGM328" s="82"/>
      <c r="AGN328" s="82"/>
      <c r="AGO328" s="82"/>
      <c r="AGP328" s="82"/>
      <c r="AGQ328" s="82"/>
      <c r="AGR328" s="82"/>
      <c r="AGS328" s="82"/>
      <c r="AGT328" s="82"/>
      <c r="AGU328" s="82"/>
      <c r="AGV328" s="82"/>
      <c r="AGW328" s="82"/>
      <c r="AGX328" s="82"/>
      <c r="AGY328" s="82"/>
      <c r="AGZ328" s="82"/>
      <c r="AHA328" s="82"/>
      <c r="AHB328" s="82"/>
      <c r="AHC328" s="82"/>
      <c r="AHD328" s="82"/>
      <c r="AHE328" s="82"/>
      <c r="AHF328" s="82"/>
      <c r="AHG328" s="82"/>
      <c r="AHH328" s="82"/>
      <c r="AHI328" s="82"/>
      <c r="AHJ328" s="82"/>
      <c r="AHK328" s="82"/>
      <c r="AHL328" s="82"/>
      <c r="AHM328" s="82"/>
      <c r="AHN328" s="82"/>
      <c r="AHO328" s="82"/>
      <c r="AHP328" s="82"/>
      <c r="AHQ328" s="82"/>
      <c r="AHR328" s="82"/>
      <c r="AHS328" s="82"/>
      <c r="AHT328" s="82"/>
      <c r="AHU328" s="82"/>
      <c r="AHV328" s="82"/>
      <c r="AHW328" s="82"/>
      <c r="AHX328" s="82"/>
      <c r="AHY328" s="82"/>
      <c r="AHZ328" s="82"/>
      <c r="AIA328" s="82"/>
      <c r="AIB328" s="82"/>
      <c r="AIC328" s="82"/>
      <c r="AID328" s="82"/>
      <c r="AIE328" s="82"/>
      <c r="AIF328" s="82"/>
      <c r="AIG328" s="82"/>
      <c r="AIH328" s="82"/>
      <c r="AII328" s="82"/>
      <c r="AIJ328" s="82"/>
      <c r="AIK328" s="82"/>
      <c r="AIL328" s="82"/>
      <c r="AIM328" s="82"/>
      <c r="AIN328" s="82"/>
      <c r="AIO328" s="82"/>
      <c r="AIP328" s="82"/>
      <c r="AIQ328" s="82"/>
      <c r="AIR328" s="82"/>
      <c r="AIS328" s="82"/>
      <c r="AIT328" s="82"/>
      <c r="AIU328" s="82"/>
      <c r="AIV328" s="82"/>
      <c r="AIW328" s="82"/>
      <c r="AIX328" s="82"/>
      <c r="AIY328" s="82"/>
      <c r="AIZ328" s="82"/>
      <c r="AJA328" s="82"/>
      <c r="AJB328" s="82"/>
      <c r="AJC328" s="82"/>
      <c r="AJD328" s="82"/>
      <c r="AJE328" s="82"/>
      <c r="AJF328" s="82"/>
      <c r="AJG328" s="82"/>
      <c r="AJH328" s="82"/>
      <c r="AJI328" s="82"/>
      <c r="AJJ328" s="82"/>
      <c r="AJK328" s="82"/>
      <c r="AJL328" s="82"/>
      <c r="AJM328" s="82"/>
      <c r="AJN328" s="82"/>
      <c r="AJO328" s="82"/>
      <c r="AJP328" s="82"/>
      <c r="AJQ328" s="82"/>
      <c r="AJR328" s="82"/>
      <c r="AJS328" s="82"/>
      <c r="AJT328" s="82"/>
      <c r="AJU328" s="82"/>
      <c r="AJV328" s="82"/>
      <c r="AJW328" s="82"/>
      <c r="AJX328" s="82"/>
      <c r="AJY328" s="82"/>
      <c r="AJZ328" s="82"/>
      <c r="AKA328" s="82"/>
      <c r="AKB328" s="82"/>
      <c r="AKC328" s="82"/>
      <c r="AKD328" s="82"/>
      <c r="AKE328" s="82"/>
      <c r="AKF328" s="82"/>
      <c r="AKG328" s="82"/>
      <c r="AKH328" s="82"/>
      <c r="AKI328" s="82"/>
      <c r="AKJ328" s="82"/>
      <c r="AKK328" s="82"/>
      <c r="AKL328" s="82"/>
      <c r="AKM328" s="82"/>
      <c r="AKN328" s="82"/>
      <c r="AKO328" s="82"/>
      <c r="AKP328" s="82"/>
      <c r="AKQ328" s="82"/>
      <c r="AKR328" s="82"/>
      <c r="AKS328" s="82"/>
      <c r="AKT328" s="82"/>
      <c r="AKU328" s="82"/>
      <c r="AKV328" s="82"/>
      <c r="AKW328" s="82"/>
      <c r="AKX328" s="82"/>
      <c r="AKY328" s="82"/>
      <c r="AKZ328" s="82"/>
      <c r="ALA328" s="82"/>
      <c r="ALB328" s="82"/>
      <c r="ALC328" s="82"/>
      <c r="ALD328" s="82"/>
      <c r="ALE328" s="82"/>
      <c r="ALF328" s="82"/>
      <c r="ALG328" s="82"/>
      <c r="ALH328" s="82"/>
      <c r="ALI328" s="82"/>
      <c r="ALJ328" s="82"/>
      <c r="ALK328" s="82"/>
      <c r="ALL328" s="82"/>
      <c r="ALM328" s="82"/>
      <c r="ALN328" s="82"/>
      <c r="ALO328" s="82"/>
      <c r="ALP328" s="82"/>
      <c r="ALQ328" s="82"/>
      <c r="ALR328" s="82"/>
      <c r="ALS328" s="82"/>
      <c r="ALT328" s="82"/>
    </row>
    <row r="329" spans="1:1008" customFormat="1" ht="27" customHeight="1">
      <c r="A329" s="241" t="s">
        <v>436</v>
      </c>
      <c r="B329" s="242"/>
      <c r="C329" s="243"/>
      <c r="D329" s="2"/>
      <c r="E329" s="28">
        <v>3</v>
      </c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8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82"/>
      <c r="DH329" s="82"/>
      <c r="DI329" s="82"/>
      <c r="DJ329" s="82"/>
      <c r="DK329" s="82"/>
      <c r="DL329" s="82"/>
      <c r="DM329" s="82"/>
      <c r="DN329" s="82"/>
      <c r="DO329" s="82"/>
      <c r="DP329" s="82"/>
      <c r="DQ329" s="82"/>
      <c r="DR329" s="82"/>
      <c r="DS329" s="82"/>
      <c r="DT329" s="82"/>
      <c r="DU329" s="82"/>
      <c r="DV329" s="82"/>
      <c r="DW329" s="82"/>
      <c r="DX329" s="82"/>
      <c r="DY329" s="82"/>
      <c r="DZ329" s="82"/>
      <c r="EA329" s="82"/>
      <c r="EB329" s="82"/>
      <c r="EC329" s="82"/>
      <c r="ED329" s="82"/>
      <c r="EE329" s="82"/>
      <c r="EF329" s="82"/>
      <c r="EG329" s="82"/>
      <c r="EH329" s="82"/>
      <c r="EI329" s="82"/>
      <c r="EJ329" s="82"/>
      <c r="EK329" s="82"/>
      <c r="EL329" s="82"/>
      <c r="EM329" s="82"/>
      <c r="EN329" s="82"/>
      <c r="EO329" s="82"/>
      <c r="EP329" s="82"/>
      <c r="EQ329" s="82"/>
      <c r="ER329" s="82"/>
      <c r="ES329" s="82"/>
      <c r="ET329" s="82"/>
      <c r="EU329" s="82"/>
      <c r="EV329" s="82"/>
      <c r="EW329" s="82"/>
      <c r="EX329" s="82"/>
      <c r="EY329" s="82"/>
      <c r="EZ329" s="82"/>
      <c r="FA329" s="82"/>
      <c r="FB329" s="82"/>
      <c r="FC329" s="82"/>
      <c r="FD329" s="82"/>
      <c r="FE329" s="82"/>
      <c r="FF329" s="82"/>
      <c r="FG329" s="82"/>
      <c r="FH329" s="82"/>
      <c r="FI329" s="82"/>
      <c r="FJ329" s="82"/>
      <c r="FK329" s="82"/>
      <c r="FL329" s="82"/>
      <c r="FM329" s="82"/>
      <c r="FN329" s="82"/>
      <c r="FO329" s="82"/>
      <c r="FP329" s="82"/>
      <c r="FQ329" s="82"/>
      <c r="FR329" s="82"/>
      <c r="FS329" s="82"/>
      <c r="FT329" s="82"/>
      <c r="FU329" s="82"/>
      <c r="FV329" s="82"/>
      <c r="FW329" s="82"/>
      <c r="FX329" s="82"/>
      <c r="FY329" s="82"/>
      <c r="FZ329" s="82"/>
      <c r="GA329" s="82"/>
      <c r="GB329" s="82"/>
      <c r="GC329" s="82"/>
      <c r="GD329" s="82"/>
      <c r="GE329" s="82"/>
      <c r="GF329" s="82"/>
      <c r="GG329" s="82"/>
      <c r="GH329" s="82"/>
      <c r="GI329" s="82"/>
      <c r="GJ329" s="82"/>
      <c r="GK329" s="82"/>
      <c r="GL329" s="82"/>
      <c r="GM329" s="82"/>
      <c r="GN329" s="82"/>
      <c r="GO329" s="82"/>
      <c r="GP329" s="82"/>
      <c r="GQ329" s="82"/>
      <c r="GR329" s="82"/>
      <c r="GS329" s="82"/>
      <c r="GT329" s="82"/>
      <c r="GU329" s="82"/>
      <c r="GV329" s="82"/>
      <c r="GW329" s="82"/>
      <c r="GX329" s="82"/>
      <c r="GY329" s="82"/>
      <c r="GZ329" s="82"/>
      <c r="HA329" s="82"/>
      <c r="HB329" s="82"/>
      <c r="HC329" s="82"/>
      <c r="HD329" s="82"/>
      <c r="HE329" s="82"/>
      <c r="HF329" s="82"/>
      <c r="HG329" s="82"/>
      <c r="HH329" s="82"/>
      <c r="HI329" s="82"/>
      <c r="HJ329" s="82"/>
      <c r="HK329" s="82"/>
      <c r="HL329" s="82"/>
      <c r="HM329" s="82"/>
      <c r="HN329" s="82"/>
      <c r="HO329" s="82"/>
      <c r="HP329" s="82"/>
      <c r="HQ329" s="82"/>
      <c r="HR329" s="82"/>
      <c r="HS329" s="82"/>
      <c r="HT329" s="82"/>
      <c r="HU329" s="82"/>
      <c r="HV329" s="82"/>
      <c r="HW329" s="82"/>
      <c r="HX329" s="82"/>
      <c r="HY329" s="82"/>
      <c r="HZ329" s="82"/>
      <c r="IA329" s="82"/>
      <c r="IB329" s="82"/>
      <c r="IC329" s="82"/>
      <c r="ID329" s="82"/>
      <c r="IE329" s="82"/>
      <c r="IF329" s="82"/>
      <c r="IG329" s="82"/>
      <c r="IH329" s="82"/>
      <c r="II329" s="82"/>
      <c r="IJ329" s="82"/>
      <c r="IK329" s="82"/>
      <c r="IL329" s="82"/>
      <c r="IM329" s="82"/>
      <c r="IN329" s="82"/>
      <c r="IO329" s="82"/>
      <c r="IP329" s="82"/>
      <c r="IQ329" s="82"/>
      <c r="IR329" s="82"/>
      <c r="IS329" s="82"/>
      <c r="IT329" s="82"/>
      <c r="IU329" s="82"/>
      <c r="IV329" s="82"/>
      <c r="IW329" s="82"/>
      <c r="IX329" s="82"/>
      <c r="IY329" s="82"/>
      <c r="IZ329" s="82"/>
      <c r="JA329" s="82"/>
      <c r="JB329" s="82"/>
      <c r="JC329" s="82"/>
      <c r="JD329" s="82"/>
      <c r="JE329" s="82"/>
      <c r="JF329" s="82"/>
      <c r="JG329" s="82"/>
      <c r="JH329" s="82"/>
      <c r="JI329" s="82"/>
      <c r="JJ329" s="82"/>
      <c r="JK329" s="82"/>
      <c r="JL329" s="82"/>
      <c r="JM329" s="82"/>
      <c r="JN329" s="82"/>
      <c r="JO329" s="82"/>
      <c r="JP329" s="82"/>
      <c r="JQ329" s="82"/>
      <c r="JR329" s="82"/>
      <c r="JS329" s="82"/>
      <c r="JT329" s="82"/>
      <c r="JU329" s="82"/>
      <c r="JV329" s="82"/>
      <c r="JW329" s="82"/>
      <c r="JX329" s="82"/>
      <c r="JY329" s="82"/>
      <c r="JZ329" s="82"/>
      <c r="KA329" s="82"/>
      <c r="KB329" s="82"/>
      <c r="KC329" s="82"/>
      <c r="KD329" s="82"/>
      <c r="KE329" s="82"/>
      <c r="KF329" s="82"/>
      <c r="KG329" s="82"/>
      <c r="KH329" s="82"/>
      <c r="KI329" s="82"/>
      <c r="KJ329" s="82"/>
      <c r="KK329" s="82"/>
      <c r="KL329" s="82"/>
      <c r="KM329" s="82"/>
      <c r="KN329" s="82"/>
      <c r="KO329" s="82"/>
      <c r="KP329" s="82"/>
      <c r="KQ329" s="82"/>
      <c r="KR329" s="82"/>
      <c r="KS329" s="82"/>
      <c r="KT329" s="82"/>
      <c r="KU329" s="82"/>
      <c r="KV329" s="82"/>
      <c r="KW329" s="82"/>
      <c r="KX329" s="82"/>
      <c r="KY329" s="82"/>
      <c r="KZ329" s="82"/>
      <c r="LA329" s="82"/>
      <c r="LB329" s="82"/>
      <c r="LC329" s="82"/>
      <c r="LD329" s="82"/>
      <c r="LE329" s="82"/>
      <c r="LF329" s="82"/>
      <c r="LG329" s="82"/>
      <c r="LH329" s="82"/>
      <c r="LI329" s="82"/>
      <c r="LJ329" s="82"/>
      <c r="LK329" s="82"/>
      <c r="LL329" s="82"/>
      <c r="LM329" s="82"/>
      <c r="LN329" s="82"/>
      <c r="LO329" s="82"/>
      <c r="LP329" s="82"/>
      <c r="LQ329" s="82"/>
      <c r="LR329" s="82"/>
      <c r="LS329" s="82"/>
      <c r="LT329" s="82"/>
      <c r="LU329" s="82"/>
      <c r="LV329" s="82"/>
      <c r="LW329" s="82"/>
      <c r="LX329" s="82"/>
      <c r="LY329" s="82"/>
      <c r="LZ329" s="82"/>
      <c r="MA329" s="82"/>
      <c r="MB329" s="82"/>
      <c r="MC329" s="82"/>
      <c r="MD329" s="82"/>
      <c r="ME329" s="82"/>
      <c r="MF329" s="82"/>
      <c r="MG329" s="82"/>
      <c r="MH329" s="82"/>
      <c r="MI329" s="82"/>
      <c r="MJ329" s="82"/>
      <c r="MK329" s="82"/>
      <c r="ML329" s="82"/>
      <c r="MM329" s="82"/>
      <c r="MN329" s="82"/>
      <c r="MO329" s="82"/>
      <c r="MP329" s="82"/>
      <c r="MQ329" s="82"/>
      <c r="MR329" s="82"/>
      <c r="MS329" s="82"/>
      <c r="MT329" s="82"/>
      <c r="MU329" s="82"/>
      <c r="MV329" s="82"/>
      <c r="MW329" s="82"/>
      <c r="MX329" s="82"/>
      <c r="MY329" s="82"/>
      <c r="MZ329" s="82"/>
      <c r="NA329" s="82"/>
      <c r="NB329" s="82"/>
      <c r="NC329" s="82"/>
      <c r="ND329" s="82"/>
      <c r="NE329" s="82"/>
      <c r="NF329" s="82"/>
      <c r="NG329" s="82"/>
      <c r="NH329" s="82"/>
      <c r="NI329" s="82"/>
      <c r="NJ329" s="82"/>
      <c r="NK329" s="82"/>
      <c r="NL329" s="82"/>
      <c r="NM329" s="82"/>
      <c r="NN329" s="82"/>
      <c r="NO329" s="82"/>
      <c r="NP329" s="82"/>
      <c r="NQ329" s="82"/>
      <c r="NR329" s="82"/>
      <c r="NS329" s="82"/>
      <c r="NT329" s="82"/>
      <c r="NU329" s="82"/>
      <c r="NV329" s="82"/>
      <c r="NW329" s="82"/>
      <c r="NX329" s="82"/>
      <c r="NY329" s="82"/>
      <c r="NZ329" s="82"/>
      <c r="OA329" s="82"/>
      <c r="OB329" s="82"/>
      <c r="OC329" s="82"/>
      <c r="OD329" s="82"/>
      <c r="OE329" s="82"/>
      <c r="OF329" s="82"/>
      <c r="OG329" s="82"/>
      <c r="OH329" s="82"/>
      <c r="OI329" s="82"/>
      <c r="OJ329" s="82"/>
      <c r="OK329" s="82"/>
      <c r="OL329" s="82"/>
      <c r="OM329" s="82"/>
      <c r="ON329" s="82"/>
      <c r="OO329" s="82"/>
      <c r="OP329" s="82"/>
      <c r="OQ329" s="82"/>
      <c r="OR329" s="82"/>
      <c r="OS329" s="82"/>
      <c r="OT329" s="82"/>
      <c r="OU329" s="82"/>
      <c r="OV329" s="82"/>
      <c r="OW329" s="82"/>
      <c r="OX329" s="82"/>
      <c r="OY329" s="82"/>
      <c r="OZ329" s="82"/>
      <c r="PA329" s="82"/>
      <c r="PB329" s="82"/>
      <c r="PC329" s="82"/>
      <c r="PD329" s="82"/>
      <c r="PE329" s="82"/>
      <c r="PF329" s="82"/>
      <c r="PG329" s="82"/>
      <c r="PH329" s="82"/>
      <c r="PI329" s="82"/>
      <c r="PJ329" s="82"/>
      <c r="PK329" s="82"/>
      <c r="PL329" s="82"/>
      <c r="PM329" s="82"/>
      <c r="PN329" s="82"/>
      <c r="PO329" s="82"/>
      <c r="PP329" s="82"/>
      <c r="PQ329" s="82"/>
      <c r="PR329" s="82"/>
      <c r="PS329" s="82"/>
      <c r="PT329" s="82"/>
      <c r="PU329" s="82"/>
      <c r="PV329" s="82"/>
      <c r="PW329" s="82"/>
      <c r="PX329" s="82"/>
      <c r="PY329" s="82"/>
      <c r="PZ329" s="82"/>
      <c r="QA329" s="82"/>
      <c r="QB329" s="82"/>
      <c r="QC329" s="82"/>
      <c r="QD329" s="82"/>
      <c r="QE329" s="82"/>
      <c r="QF329" s="82"/>
      <c r="QG329" s="82"/>
      <c r="QH329" s="82"/>
      <c r="QI329" s="82"/>
      <c r="QJ329" s="82"/>
      <c r="QK329" s="82"/>
      <c r="QL329" s="82"/>
      <c r="QM329" s="82"/>
      <c r="QN329" s="82"/>
      <c r="QO329" s="82"/>
      <c r="QP329" s="82"/>
      <c r="QQ329" s="82"/>
      <c r="QR329" s="82"/>
      <c r="QS329" s="82"/>
      <c r="QT329" s="82"/>
      <c r="QU329" s="82"/>
      <c r="QV329" s="82"/>
      <c r="QW329" s="82"/>
      <c r="QX329" s="82"/>
      <c r="QY329" s="82"/>
      <c r="QZ329" s="82"/>
      <c r="RA329" s="82"/>
      <c r="RB329" s="82"/>
      <c r="RC329" s="82"/>
      <c r="RD329" s="82"/>
      <c r="RE329" s="82"/>
      <c r="RF329" s="82"/>
      <c r="RG329" s="82"/>
      <c r="RH329" s="82"/>
      <c r="RI329" s="82"/>
      <c r="RJ329" s="82"/>
      <c r="RK329" s="82"/>
      <c r="RL329" s="82"/>
      <c r="RM329" s="82"/>
      <c r="RN329" s="82"/>
      <c r="RO329" s="82"/>
      <c r="RP329" s="82"/>
      <c r="RQ329" s="82"/>
      <c r="RR329" s="82"/>
      <c r="RS329" s="82"/>
      <c r="RT329" s="82"/>
      <c r="RU329" s="82"/>
      <c r="RV329" s="82"/>
      <c r="RW329" s="82"/>
      <c r="RX329" s="82"/>
      <c r="RY329" s="82"/>
      <c r="RZ329" s="82"/>
      <c r="SA329" s="82"/>
      <c r="SB329" s="82"/>
      <c r="SC329" s="82"/>
      <c r="SD329" s="82"/>
      <c r="SE329" s="82"/>
      <c r="SF329" s="82"/>
      <c r="SG329" s="82"/>
      <c r="SH329" s="82"/>
      <c r="SI329" s="82"/>
      <c r="SJ329" s="82"/>
      <c r="SK329" s="82"/>
      <c r="SL329" s="82"/>
      <c r="SM329" s="82"/>
      <c r="SN329" s="82"/>
      <c r="SO329" s="82"/>
      <c r="SP329" s="82"/>
      <c r="SQ329" s="82"/>
      <c r="SR329" s="82"/>
      <c r="SS329" s="82"/>
      <c r="ST329" s="82"/>
      <c r="SU329" s="82"/>
      <c r="SV329" s="82"/>
      <c r="SW329" s="82"/>
      <c r="SX329" s="82"/>
      <c r="SY329" s="82"/>
      <c r="SZ329" s="82"/>
      <c r="TA329" s="82"/>
      <c r="TB329" s="82"/>
      <c r="TC329" s="82"/>
      <c r="TD329" s="82"/>
      <c r="TE329" s="82"/>
      <c r="TF329" s="82"/>
      <c r="TG329" s="82"/>
      <c r="TH329" s="82"/>
      <c r="TI329" s="82"/>
      <c r="TJ329" s="82"/>
      <c r="TK329" s="82"/>
      <c r="TL329" s="82"/>
      <c r="TM329" s="82"/>
      <c r="TN329" s="82"/>
      <c r="TO329" s="82"/>
      <c r="TP329" s="82"/>
      <c r="TQ329" s="82"/>
      <c r="TR329" s="82"/>
      <c r="TS329" s="82"/>
      <c r="TT329" s="82"/>
      <c r="TU329" s="82"/>
      <c r="TV329" s="82"/>
      <c r="TW329" s="82"/>
      <c r="TX329" s="82"/>
      <c r="TY329" s="82"/>
      <c r="TZ329" s="82"/>
      <c r="UA329" s="82"/>
      <c r="UB329" s="82"/>
      <c r="UC329" s="82"/>
      <c r="UD329" s="82"/>
      <c r="UE329" s="82"/>
      <c r="UF329" s="82"/>
      <c r="UG329" s="82"/>
      <c r="UH329" s="82"/>
      <c r="UI329" s="82"/>
      <c r="UJ329" s="82"/>
      <c r="UK329" s="82"/>
      <c r="UL329" s="82"/>
      <c r="UM329" s="82"/>
      <c r="UN329" s="82"/>
      <c r="UO329" s="82"/>
      <c r="UP329" s="82"/>
      <c r="UQ329" s="82"/>
      <c r="UR329" s="82"/>
      <c r="US329" s="82"/>
      <c r="UT329" s="82"/>
      <c r="UU329" s="82"/>
      <c r="UV329" s="82"/>
      <c r="UW329" s="82"/>
      <c r="UX329" s="82"/>
      <c r="UY329" s="82"/>
      <c r="UZ329" s="82"/>
      <c r="VA329" s="82"/>
      <c r="VB329" s="82"/>
      <c r="VC329" s="82"/>
      <c r="VD329" s="82"/>
      <c r="VE329" s="82"/>
      <c r="VF329" s="82"/>
      <c r="VG329" s="82"/>
      <c r="VH329" s="82"/>
      <c r="VI329" s="82"/>
      <c r="VJ329" s="82"/>
      <c r="VK329" s="82"/>
      <c r="VL329" s="82"/>
      <c r="VM329" s="82"/>
      <c r="VN329" s="82"/>
      <c r="VO329" s="82"/>
      <c r="VP329" s="82"/>
      <c r="VQ329" s="82"/>
      <c r="VR329" s="82"/>
      <c r="VS329" s="82"/>
      <c r="VT329" s="82"/>
      <c r="VU329" s="82"/>
      <c r="VV329" s="82"/>
      <c r="VW329" s="82"/>
      <c r="VX329" s="82"/>
      <c r="VY329" s="82"/>
      <c r="VZ329" s="82"/>
      <c r="WA329" s="82"/>
      <c r="WB329" s="82"/>
      <c r="WC329" s="82"/>
      <c r="WD329" s="82"/>
      <c r="WE329" s="82"/>
      <c r="WF329" s="82"/>
      <c r="WG329" s="82"/>
      <c r="WH329" s="82"/>
      <c r="WI329" s="82"/>
      <c r="WJ329" s="82"/>
      <c r="WK329" s="82"/>
      <c r="WL329" s="82"/>
      <c r="WM329" s="82"/>
      <c r="WN329" s="82"/>
      <c r="WO329" s="82"/>
      <c r="WP329" s="82"/>
      <c r="WQ329" s="82"/>
      <c r="WR329" s="82"/>
      <c r="WS329" s="82"/>
      <c r="WT329" s="82"/>
      <c r="WU329" s="82"/>
      <c r="WV329" s="82"/>
      <c r="WW329" s="82"/>
      <c r="WX329" s="82"/>
      <c r="WY329" s="82"/>
      <c r="WZ329" s="82"/>
      <c r="XA329" s="82"/>
      <c r="XB329" s="82"/>
      <c r="XC329" s="82"/>
      <c r="XD329" s="82"/>
      <c r="XE329" s="82"/>
      <c r="XF329" s="82"/>
      <c r="XG329" s="82"/>
      <c r="XH329" s="82"/>
      <c r="XI329" s="82"/>
      <c r="XJ329" s="82"/>
      <c r="XK329" s="82"/>
      <c r="XL329" s="82"/>
      <c r="XM329" s="82"/>
      <c r="XN329" s="82"/>
      <c r="XO329" s="82"/>
      <c r="XP329" s="82"/>
      <c r="XQ329" s="82"/>
      <c r="XR329" s="82"/>
      <c r="XS329" s="82"/>
      <c r="XT329" s="82"/>
      <c r="XU329" s="82"/>
      <c r="XV329" s="82"/>
      <c r="XW329" s="82"/>
      <c r="XX329" s="82"/>
      <c r="XY329" s="82"/>
      <c r="XZ329" s="82"/>
      <c r="YA329" s="82"/>
      <c r="YB329" s="82"/>
      <c r="YC329" s="82"/>
      <c r="YD329" s="82"/>
      <c r="YE329" s="82"/>
      <c r="YF329" s="82"/>
      <c r="YG329" s="82"/>
      <c r="YH329" s="82"/>
      <c r="YI329" s="82"/>
      <c r="YJ329" s="82"/>
      <c r="YK329" s="82"/>
      <c r="YL329" s="82"/>
      <c r="YM329" s="82"/>
      <c r="YN329" s="82"/>
      <c r="YO329" s="82"/>
      <c r="YP329" s="82"/>
      <c r="YQ329" s="82"/>
      <c r="YR329" s="82"/>
      <c r="YS329" s="82"/>
      <c r="YT329" s="82"/>
      <c r="YU329" s="82"/>
      <c r="YV329" s="82"/>
      <c r="YW329" s="82"/>
      <c r="YX329" s="82"/>
      <c r="YY329" s="82"/>
      <c r="YZ329" s="82"/>
      <c r="ZA329" s="82"/>
      <c r="ZB329" s="82"/>
      <c r="ZC329" s="82"/>
      <c r="ZD329" s="82"/>
      <c r="ZE329" s="82"/>
      <c r="ZF329" s="82"/>
      <c r="ZG329" s="82"/>
      <c r="ZH329" s="82"/>
      <c r="ZI329" s="82"/>
      <c r="ZJ329" s="82"/>
      <c r="ZK329" s="82"/>
      <c r="ZL329" s="82"/>
      <c r="ZM329" s="82"/>
      <c r="ZN329" s="82"/>
      <c r="ZO329" s="82"/>
      <c r="ZP329" s="82"/>
      <c r="ZQ329" s="82"/>
      <c r="ZR329" s="82"/>
      <c r="ZS329" s="82"/>
      <c r="ZT329" s="82"/>
      <c r="ZU329" s="82"/>
      <c r="ZV329" s="82"/>
      <c r="ZW329" s="82"/>
      <c r="ZX329" s="82"/>
      <c r="ZY329" s="82"/>
      <c r="ZZ329" s="82"/>
      <c r="AAA329" s="82"/>
      <c r="AAB329" s="82"/>
      <c r="AAC329" s="82"/>
      <c r="AAD329" s="82"/>
      <c r="AAE329" s="82"/>
      <c r="AAF329" s="82"/>
      <c r="AAG329" s="82"/>
      <c r="AAH329" s="82"/>
      <c r="AAI329" s="82"/>
      <c r="AAJ329" s="82"/>
      <c r="AAK329" s="82"/>
      <c r="AAL329" s="82"/>
      <c r="AAM329" s="82"/>
      <c r="AAN329" s="82"/>
      <c r="AAO329" s="82"/>
      <c r="AAP329" s="82"/>
      <c r="AAQ329" s="82"/>
      <c r="AAR329" s="82"/>
      <c r="AAS329" s="82"/>
      <c r="AAT329" s="82"/>
      <c r="AAU329" s="82"/>
      <c r="AAV329" s="82"/>
      <c r="AAW329" s="82"/>
      <c r="AAX329" s="82"/>
      <c r="AAY329" s="82"/>
      <c r="AAZ329" s="82"/>
      <c r="ABA329" s="82"/>
      <c r="ABB329" s="82"/>
      <c r="ABC329" s="82"/>
      <c r="ABD329" s="82"/>
      <c r="ABE329" s="82"/>
      <c r="ABF329" s="82"/>
      <c r="ABG329" s="82"/>
      <c r="ABH329" s="82"/>
      <c r="ABI329" s="82"/>
      <c r="ABJ329" s="82"/>
      <c r="ABK329" s="82"/>
      <c r="ABL329" s="82"/>
      <c r="ABM329" s="82"/>
      <c r="ABN329" s="82"/>
      <c r="ABO329" s="82"/>
      <c r="ABP329" s="82"/>
      <c r="ABQ329" s="82"/>
      <c r="ABR329" s="82"/>
      <c r="ABS329" s="82"/>
      <c r="ABT329" s="82"/>
      <c r="ABU329" s="82"/>
      <c r="ABV329" s="82"/>
      <c r="ABW329" s="82"/>
      <c r="ABX329" s="82"/>
      <c r="ABY329" s="82"/>
      <c r="ABZ329" s="82"/>
      <c r="ACA329" s="82"/>
      <c r="ACB329" s="82"/>
      <c r="ACC329" s="82"/>
      <c r="ACD329" s="82"/>
      <c r="ACE329" s="82"/>
      <c r="ACF329" s="82"/>
      <c r="ACG329" s="82"/>
      <c r="ACH329" s="82"/>
      <c r="ACI329" s="82"/>
      <c r="ACJ329" s="82"/>
      <c r="ACK329" s="82"/>
      <c r="ACL329" s="82"/>
      <c r="ACM329" s="82"/>
      <c r="ACN329" s="82"/>
      <c r="ACO329" s="82"/>
      <c r="ACP329" s="82"/>
      <c r="ACQ329" s="82"/>
      <c r="ACR329" s="82"/>
      <c r="ACS329" s="82"/>
      <c r="ACT329" s="82"/>
      <c r="ACU329" s="82"/>
      <c r="ACV329" s="82"/>
      <c r="ACW329" s="82"/>
      <c r="ACX329" s="82"/>
      <c r="ACY329" s="82"/>
      <c r="ACZ329" s="82"/>
      <c r="ADA329" s="82"/>
      <c r="ADB329" s="82"/>
      <c r="ADC329" s="82"/>
      <c r="ADD329" s="82"/>
      <c r="ADE329" s="82"/>
      <c r="ADF329" s="82"/>
      <c r="ADG329" s="82"/>
      <c r="ADH329" s="82"/>
      <c r="ADI329" s="82"/>
      <c r="ADJ329" s="82"/>
      <c r="ADK329" s="82"/>
      <c r="ADL329" s="82"/>
      <c r="ADM329" s="82"/>
      <c r="ADN329" s="82"/>
      <c r="ADO329" s="82"/>
      <c r="ADP329" s="82"/>
      <c r="ADQ329" s="82"/>
      <c r="ADR329" s="82"/>
      <c r="ADS329" s="82"/>
      <c r="ADT329" s="82"/>
      <c r="ADU329" s="82"/>
      <c r="ADV329" s="82"/>
      <c r="ADW329" s="82"/>
      <c r="ADX329" s="82"/>
      <c r="ADY329" s="82"/>
      <c r="ADZ329" s="82"/>
      <c r="AEA329" s="82"/>
      <c r="AEB329" s="82"/>
      <c r="AEC329" s="82"/>
      <c r="AED329" s="82"/>
      <c r="AEE329" s="82"/>
      <c r="AEF329" s="82"/>
      <c r="AEG329" s="82"/>
      <c r="AEH329" s="82"/>
      <c r="AEI329" s="82"/>
      <c r="AEJ329" s="82"/>
      <c r="AEK329" s="82"/>
      <c r="AEL329" s="82"/>
      <c r="AEM329" s="82"/>
      <c r="AEN329" s="82"/>
      <c r="AEO329" s="82"/>
      <c r="AEP329" s="82"/>
      <c r="AEQ329" s="82"/>
      <c r="AER329" s="82"/>
      <c r="AES329" s="82"/>
      <c r="AET329" s="82"/>
      <c r="AEU329" s="82"/>
      <c r="AEV329" s="82"/>
      <c r="AEW329" s="82"/>
      <c r="AEX329" s="82"/>
      <c r="AEY329" s="82"/>
      <c r="AEZ329" s="82"/>
      <c r="AFA329" s="82"/>
      <c r="AFB329" s="82"/>
      <c r="AFC329" s="82"/>
      <c r="AFD329" s="82"/>
      <c r="AFE329" s="82"/>
      <c r="AFF329" s="82"/>
      <c r="AFG329" s="82"/>
      <c r="AFH329" s="82"/>
      <c r="AFI329" s="82"/>
      <c r="AFJ329" s="82"/>
      <c r="AFK329" s="82"/>
      <c r="AFL329" s="82"/>
      <c r="AFM329" s="82"/>
      <c r="AFN329" s="82"/>
      <c r="AFO329" s="82"/>
      <c r="AFP329" s="82"/>
      <c r="AFQ329" s="82"/>
      <c r="AFR329" s="82"/>
      <c r="AFS329" s="82"/>
      <c r="AFT329" s="82"/>
      <c r="AFU329" s="82"/>
      <c r="AFV329" s="82"/>
      <c r="AFW329" s="82"/>
      <c r="AFX329" s="82"/>
      <c r="AFY329" s="82"/>
      <c r="AFZ329" s="82"/>
      <c r="AGA329" s="82"/>
      <c r="AGB329" s="82"/>
      <c r="AGC329" s="82"/>
      <c r="AGD329" s="82"/>
      <c r="AGE329" s="82"/>
      <c r="AGF329" s="82"/>
      <c r="AGG329" s="82"/>
      <c r="AGH329" s="82"/>
      <c r="AGI329" s="82"/>
      <c r="AGJ329" s="82"/>
      <c r="AGK329" s="82"/>
      <c r="AGL329" s="82"/>
      <c r="AGM329" s="82"/>
      <c r="AGN329" s="82"/>
      <c r="AGO329" s="82"/>
      <c r="AGP329" s="82"/>
      <c r="AGQ329" s="82"/>
      <c r="AGR329" s="82"/>
      <c r="AGS329" s="82"/>
      <c r="AGT329" s="82"/>
      <c r="AGU329" s="82"/>
      <c r="AGV329" s="82"/>
      <c r="AGW329" s="82"/>
      <c r="AGX329" s="82"/>
      <c r="AGY329" s="82"/>
      <c r="AGZ329" s="82"/>
      <c r="AHA329" s="82"/>
      <c r="AHB329" s="82"/>
      <c r="AHC329" s="82"/>
      <c r="AHD329" s="82"/>
      <c r="AHE329" s="82"/>
      <c r="AHF329" s="82"/>
      <c r="AHG329" s="82"/>
      <c r="AHH329" s="82"/>
      <c r="AHI329" s="82"/>
      <c r="AHJ329" s="82"/>
      <c r="AHK329" s="82"/>
      <c r="AHL329" s="82"/>
      <c r="AHM329" s="82"/>
      <c r="AHN329" s="82"/>
      <c r="AHO329" s="82"/>
      <c r="AHP329" s="82"/>
      <c r="AHQ329" s="82"/>
      <c r="AHR329" s="82"/>
      <c r="AHS329" s="82"/>
      <c r="AHT329" s="82"/>
      <c r="AHU329" s="82"/>
      <c r="AHV329" s="82"/>
      <c r="AHW329" s="82"/>
      <c r="AHX329" s="82"/>
      <c r="AHY329" s="82"/>
      <c r="AHZ329" s="82"/>
      <c r="AIA329" s="82"/>
      <c r="AIB329" s="82"/>
      <c r="AIC329" s="82"/>
      <c r="AID329" s="82"/>
      <c r="AIE329" s="82"/>
      <c r="AIF329" s="82"/>
      <c r="AIG329" s="82"/>
      <c r="AIH329" s="82"/>
      <c r="AII329" s="82"/>
      <c r="AIJ329" s="82"/>
      <c r="AIK329" s="82"/>
      <c r="AIL329" s="82"/>
      <c r="AIM329" s="82"/>
      <c r="AIN329" s="82"/>
      <c r="AIO329" s="82"/>
      <c r="AIP329" s="82"/>
      <c r="AIQ329" s="82"/>
      <c r="AIR329" s="82"/>
      <c r="AIS329" s="82"/>
      <c r="AIT329" s="82"/>
      <c r="AIU329" s="82"/>
      <c r="AIV329" s="82"/>
      <c r="AIW329" s="82"/>
      <c r="AIX329" s="82"/>
      <c r="AIY329" s="82"/>
      <c r="AIZ329" s="82"/>
      <c r="AJA329" s="82"/>
      <c r="AJB329" s="82"/>
      <c r="AJC329" s="82"/>
      <c r="AJD329" s="82"/>
      <c r="AJE329" s="82"/>
      <c r="AJF329" s="82"/>
      <c r="AJG329" s="82"/>
      <c r="AJH329" s="82"/>
      <c r="AJI329" s="82"/>
      <c r="AJJ329" s="82"/>
      <c r="AJK329" s="82"/>
      <c r="AJL329" s="82"/>
      <c r="AJM329" s="82"/>
      <c r="AJN329" s="82"/>
      <c r="AJO329" s="82"/>
      <c r="AJP329" s="82"/>
      <c r="AJQ329" s="82"/>
      <c r="AJR329" s="82"/>
      <c r="AJS329" s="82"/>
      <c r="AJT329" s="82"/>
      <c r="AJU329" s="82"/>
      <c r="AJV329" s="82"/>
      <c r="AJW329" s="82"/>
      <c r="AJX329" s="82"/>
      <c r="AJY329" s="82"/>
      <c r="AJZ329" s="82"/>
      <c r="AKA329" s="82"/>
      <c r="AKB329" s="82"/>
      <c r="AKC329" s="82"/>
      <c r="AKD329" s="82"/>
      <c r="AKE329" s="82"/>
      <c r="AKF329" s="82"/>
      <c r="AKG329" s="82"/>
      <c r="AKH329" s="82"/>
      <c r="AKI329" s="82"/>
      <c r="AKJ329" s="82"/>
      <c r="AKK329" s="82"/>
      <c r="AKL329" s="82"/>
      <c r="AKM329" s="82"/>
      <c r="AKN329" s="82"/>
      <c r="AKO329" s="82"/>
      <c r="AKP329" s="82"/>
      <c r="AKQ329" s="82"/>
      <c r="AKR329" s="82"/>
      <c r="AKS329" s="82"/>
      <c r="AKT329" s="82"/>
      <c r="AKU329" s="82"/>
      <c r="AKV329" s="82"/>
      <c r="AKW329" s="82"/>
      <c r="AKX329" s="82"/>
      <c r="AKY329" s="82"/>
      <c r="AKZ329" s="82"/>
      <c r="ALA329" s="82"/>
      <c r="ALB329" s="82"/>
      <c r="ALC329" s="82"/>
      <c r="ALD329" s="82"/>
      <c r="ALE329" s="82"/>
      <c r="ALF329" s="82"/>
      <c r="ALG329" s="82"/>
      <c r="ALH329" s="82"/>
      <c r="ALI329" s="82"/>
      <c r="ALJ329" s="82"/>
      <c r="ALK329" s="82"/>
      <c r="ALL329" s="82"/>
      <c r="ALM329" s="82"/>
      <c r="ALN329" s="82"/>
      <c r="ALO329" s="82"/>
      <c r="ALP329" s="82"/>
      <c r="ALQ329" s="82"/>
      <c r="ALR329" s="82"/>
      <c r="ALS329" s="82"/>
      <c r="ALT329" s="82"/>
    </row>
    <row r="330" spans="1:1008" customFormat="1" ht="27" customHeight="1">
      <c r="A330" s="241" t="s">
        <v>437</v>
      </c>
      <c r="B330" s="242"/>
      <c r="C330" s="243"/>
      <c r="D330" s="2"/>
      <c r="E330" s="28">
        <v>3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8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8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82"/>
      <c r="DH330" s="82"/>
      <c r="DI330" s="82"/>
      <c r="DJ330" s="82"/>
      <c r="DK330" s="82"/>
      <c r="DL330" s="82"/>
      <c r="DM330" s="82"/>
      <c r="DN330" s="82"/>
      <c r="DO330" s="82"/>
      <c r="DP330" s="82"/>
      <c r="DQ330" s="82"/>
      <c r="DR330" s="82"/>
      <c r="DS330" s="82"/>
      <c r="DT330" s="82"/>
      <c r="DU330" s="82"/>
      <c r="DV330" s="82"/>
      <c r="DW330" s="82"/>
      <c r="DX330" s="82"/>
      <c r="DY330" s="82"/>
      <c r="DZ330" s="82"/>
      <c r="EA330" s="82"/>
      <c r="EB330" s="82"/>
      <c r="EC330" s="82"/>
      <c r="ED330" s="82"/>
      <c r="EE330" s="82"/>
      <c r="EF330" s="82"/>
      <c r="EG330" s="82"/>
      <c r="EH330" s="82"/>
      <c r="EI330" s="82"/>
      <c r="EJ330" s="82"/>
      <c r="EK330" s="82"/>
      <c r="EL330" s="82"/>
      <c r="EM330" s="82"/>
      <c r="EN330" s="82"/>
      <c r="EO330" s="82"/>
      <c r="EP330" s="82"/>
      <c r="EQ330" s="82"/>
      <c r="ER330" s="82"/>
      <c r="ES330" s="82"/>
      <c r="ET330" s="82"/>
      <c r="EU330" s="82"/>
      <c r="EV330" s="82"/>
      <c r="EW330" s="82"/>
      <c r="EX330" s="82"/>
      <c r="EY330" s="82"/>
      <c r="EZ330" s="82"/>
      <c r="FA330" s="82"/>
      <c r="FB330" s="82"/>
      <c r="FC330" s="82"/>
      <c r="FD330" s="82"/>
      <c r="FE330" s="82"/>
      <c r="FF330" s="82"/>
      <c r="FG330" s="82"/>
      <c r="FH330" s="82"/>
      <c r="FI330" s="82"/>
      <c r="FJ330" s="82"/>
      <c r="FK330" s="82"/>
      <c r="FL330" s="82"/>
      <c r="FM330" s="82"/>
      <c r="FN330" s="82"/>
      <c r="FO330" s="82"/>
      <c r="FP330" s="82"/>
      <c r="FQ330" s="82"/>
      <c r="FR330" s="82"/>
      <c r="FS330" s="82"/>
      <c r="FT330" s="82"/>
      <c r="FU330" s="82"/>
      <c r="FV330" s="82"/>
      <c r="FW330" s="82"/>
      <c r="FX330" s="82"/>
      <c r="FY330" s="82"/>
      <c r="FZ330" s="82"/>
      <c r="GA330" s="82"/>
      <c r="GB330" s="82"/>
      <c r="GC330" s="82"/>
      <c r="GD330" s="82"/>
      <c r="GE330" s="82"/>
      <c r="GF330" s="82"/>
      <c r="GG330" s="82"/>
      <c r="GH330" s="82"/>
      <c r="GI330" s="82"/>
      <c r="GJ330" s="82"/>
      <c r="GK330" s="82"/>
      <c r="GL330" s="82"/>
      <c r="GM330" s="82"/>
      <c r="GN330" s="82"/>
      <c r="GO330" s="82"/>
      <c r="GP330" s="82"/>
      <c r="GQ330" s="82"/>
      <c r="GR330" s="82"/>
      <c r="GS330" s="82"/>
      <c r="GT330" s="82"/>
      <c r="GU330" s="82"/>
      <c r="GV330" s="82"/>
      <c r="GW330" s="82"/>
      <c r="GX330" s="82"/>
      <c r="GY330" s="82"/>
      <c r="GZ330" s="82"/>
      <c r="HA330" s="82"/>
      <c r="HB330" s="82"/>
      <c r="HC330" s="82"/>
      <c r="HD330" s="82"/>
      <c r="HE330" s="82"/>
      <c r="HF330" s="82"/>
      <c r="HG330" s="82"/>
      <c r="HH330" s="82"/>
      <c r="HI330" s="82"/>
      <c r="HJ330" s="82"/>
      <c r="HK330" s="82"/>
      <c r="HL330" s="82"/>
      <c r="HM330" s="82"/>
      <c r="HN330" s="82"/>
      <c r="HO330" s="82"/>
      <c r="HP330" s="82"/>
      <c r="HQ330" s="82"/>
      <c r="HR330" s="82"/>
      <c r="HS330" s="82"/>
      <c r="HT330" s="82"/>
      <c r="HU330" s="82"/>
      <c r="HV330" s="82"/>
      <c r="HW330" s="82"/>
      <c r="HX330" s="82"/>
      <c r="HY330" s="82"/>
      <c r="HZ330" s="82"/>
      <c r="IA330" s="82"/>
      <c r="IB330" s="82"/>
      <c r="IC330" s="82"/>
      <c r="ID330" s="82"/>
      <c r="IE330" s="82"/>
      <c r="IF330" s="82"/>
      <c r="IG330" s="82"/>
      <c r="IH330" s="82"/>
      <c r="II330" s="82"/>
      <c r="IJ330" s="82"/>
      <c r="IK330" s="82"/>
      <c r="IL330" s="82"/>
      <c r="IM330" s="82"/>
      <c r="IN330" s="82"/>
      <c r="IO330" s="82"/>
      <c r="IP330" s="82"/>
      <c r="IQ330" s="82"/>
      <c r="IR330" s="82"/>
      <c r="IS330" s="82"/>
      <c r="IT330" s="82"/>
      <c r="IU330" s="82"/>
      <c r="IV330" s="82"/>
      <c r="IW330" s="82"/>
      <c r="IX330" s="82"/>
      <c r="IY330" s="82"/>
      <c r="IZ330" s="82"/>
      <c r="JA330" s="82"/>
      <c r="JB330" s="82"/>
      <c r="JC330" s="82"/>
      <c r="JD330" s="82"/>
      <c r="JE330" s="82"/>
      <c r="JF330" s="82"/>
      <c r="JG330" s="82"/>
      <c r="JH330" s="82"/>
      <c r="JI330" s="82"/>
      <c r="JJ330" s="82"/>
      <c r="JK330" s="82"/>
      <c r="JL330" s="82"/>
      <c r="JM330" s="82"/>
      <c r="JN330" s="82"/>
      <c r="JO330" s="82"/>
      <c r="JP330" s="82"/>
      <c r="JQ330" s="82"/>
      <c r="JR330" s="82"/>
      <c r="JS330" s="82"/>
      <c r="JT330" s="82"/>
      <c r="JU330" s="82"/>
      <c r="JV330" s="82"/>
      <c r="JW330" s="82"/>
      <c r="JX330" s="82"/>
      <c r="JY330" s="82"/>
      <c r="JZ330" s="82"/>
      <c r="KA330" s="82"/>
      <c r="KB330" s="82"/>
      <c r="KC330" s="82"/>
      <c r="KD330" s="82"/>
      <c r="KE330" s="82"/>
      <c r="KF330" s="82"/>
      <c r="KG330" s="82"/>
      <c r="KH330" s="82"/>
      <c r="KI330" s="82"/>
      <c r="KJ330" s="82"/>
      <c r="KK330" s="82"/>
      <c r="KL330" s="82"/>
      <c r="KM330" s="82"/>
      <c r="KN330" s="82"/>
      <c r="KO330" s="82"/>
      <c r="KP330" s="82"/>
      <c r="KQ330" s="82"/>
      <c r="KR330" s="82"/>
      <c r="KS330" s="82"/>
      <c r="KT330" s="82"/>
      <c r="KU330" s="82"/>
      <c r="KV330" s="82"/>
      <c r="KW330" s="82"/>
      <c r="KX330" s="82"/>
      <c r="KY330" s="82"/>
      <c r="KZ330" s="82"/>
      <c r="LA330" s="82"/>
      <c r="LB330" s="82"/>
      <c r="LC330" s="82"/>
      <c r="LD330" s="82"/>
      <c r="LE330" s="82"/>
      <c r="LF330" s="82"/>
      <c r="LG330" s="82"/>
      <c r="LH330" s="82"/>
      <c r="LI330" s="82"/>
      <c r="LJ330" s="82"/>
      <c r="LK330" s="82"/>
      <c r="LL330" s="82"/>
      <c r="LM330" s="82"/>
      <c r="LN330" s="82"/>
      <c r="LO330" s="82"/>
      <c r="LP330" s="82"/>
      <c r="LQ330" s="82"/>
      <c r="LR330" s="82"/>
      <c r="LS330" s="82"/>
      <c r="LT330" s="82"/>
      <c r="LU330" s="82"/>
      <c r="LV330" s="82"/>
      <c r="LW330" s="82"/>
      <c r="LX330" s="82"/>
      <c r="LY330" s="82"/>
      <c r="LZ330" s="82"/>
      <c r="MA330" s="82"/>
      <c r="MB330" s="82"/>
      <c r="MC330" s="82"/>
      <c r="MD330" s="82"/>
      <c r="ME330" s="82"/>
      <c r="MF330" s="82"/>
      <c r="MG330" s="82"/>
      <c r="MH330" s="82"/>
      <c r="MI330" s="82"/>
      <c r="MJ330" s="82"/>
      <c r="MK330" s="82"/>
      <c r="ML330" s="82"/>
      <c r="MM330" s="82"/>
      <c r="MN330" s="82"/>
      <c r="MO330" s="82"/>
      <c r="MP330" s="82"/>
      <c r="MQ330" s="82"/>
      <c r="MR330" s="82"/>
      <c r="MS330" s="82"/>
      <c r="MT330" s="82"/>
      <c r="MU330" s="82"/>
      <c r="MV330" s="82"/>
      <c r="MW330" s="82"/>
      <c r="MX330" s="82"/>
      <c r="MY330" s="82"/>
      <c r="MZ330" s="82"/>
      <c r="NA330" s="82"/>
      <c r="NB330" s="82"/>
      <c r="NC330" s="82"/>
      <c r="ND330" s="82"/>
      <c r="NE330" s="82"/>
      <c r="NF330" s="82"/>
      <c r="NG330" s="82"/>
      <c r="NH330" s="82"/>
      <c r="NI330" s="82"/>
      <c r="NJ330" s="82"/>
      <c r="NK330" s="82"/>
      <c r="NL330" s="82"/>
      <c r="NM330" s="82"/>
      <c r="NN330" s="82"/>
      <c r="NO330" s="82"/>
      <c r="NP330" s="82"/>
      <c r="NQ330" s="82"/>
      <c r="NR330" s="82"/>
      <c r="NS330" s="82"/>
      <c r="NT330" s="82"/>
      <c r="NU330" s="82"/>
      <c r="NV330" s="82"/>
      <c r="NW330" s="82"/>
      <c r="NX330" s="82"/>
      <c r="NY330" s="82"/>
      <c r="NZ330" s="82"/>
      <c r="OA330" s="82"/>
      <c r="OB330" s="82"/>
      <c r="OC330" s="82"/>
      <c r="OD330" s="82"/>
      <c r="OE330" s="82"/>
      <c r="OF330" s="82"/>
      <c r="OG330" s="82"/>
      <c r="OH330" s="82"/>
      <c r="OI330" s="82"/>
      <c r="OJ330" s="82"/>
      <c r="OK330" s="82"/>
      <c r="OL330" s="82"/>
      <c r="OM330" s="82"/>
      <c r="ON330" s="82"/>
      <c r="OO330" s="82"/>
      <c r="OP330" s="82"/>
      <c r="OQ330" s="82"/>
      <c r="OR330" s="82"/>
      <c r="OS330" s="82"/>
      <c r="OT330" s="82"/>
      <c r="OU330" s="82"/>
      <c r="OV330" s="82"/>
      <c r="OW330" s="82"/>
      <c r="OX330" s="82"/>
      <c r="OY330" s="82"/>
      <c r="OZ330" s="82"/>
      <c r="PA330" s="82"/>
      <c r="PB330" s="82"/>
      <c r="PC330" s="82"/>
      <c r="PD330" s="82"/>
      <c r="PE330" s="82"/>
      <c r="PF330" s="82"/>
      <c r="PG330" s="82"/>
      <c r="PH330" s="82"/>
      <c r="PI330" s="82"/>
      <c r="PJ330" s="82"/>
      <c r="PK330" s="82"/>
      <c r="PL330" s="82"/>
      <c r="PM330" s="82"/>
      <c r="PN330" s="82"/>
      <c r="PO330" s="82"/>
      <c r="PP330" s="82"/>
      <c r="PQ330" s="82"/>
      <c r="PR330" s="82"/>
      <c r="PS330" s="82"/>
      <c r="PT330" s="82"/>
      <c r="PU330" s="82"/>
      <c r="PV330" s="82"/>
      <c r="PW330" s="82"/>
      <c r="PX330" s="82"/>
      <c r="PY330" s="82"/>
      <c r="PZ330" s="82"/>
      <c r="QA330" s="82"/>
      <c r="QB330" s="82"/>
      <c r="QC330" s="82"/>
      <c r="QD330" s="82"/>
      <c r="QE330" s="82"/>
      <c r="QF330" s="82"/>
      <c r="QG330" s="82"/>
      <c r="QH330" s="82"/>
      <c r="QI330" s="82"/>
      <c r="QJ330" s="82"/>
      <c r="QK330" s="82"/>
      <c r="QL330" s="82"/>
      <c r="QM330" s="82"/>
      <c r="QN330" s="82"/>
      <c r="QO330" s="82"/>
      <c r="QP330" s="82"/>
      <c r="QQ330" s="82"/>
      <c r="QR330" s="82"/>
      <c r="QS330" s="82"/>
      <c r="QT330" s="82"/>
      <c r="QU330" s="82"/>
      <c r="QV330" s="82"/>
      <c r="QW330" s="82"/>
      <c r="QX330" s="82"/>
      <c r="QY330" s="82"/>
      <c r="QZ330" s="82"/>
      <c r="RA330" s="82"/>
      <c r="RB330" s="82"/>
      <c r="RC330" s="82"/>
      <c r="RD330" s="82"/>
      <c r="RE330" s="82"/>
      <c r="RF330" s="82"/>
      <c r="RG330" s="82"/>
      <c r="RH330" s="82"/>
      <c r="RI330" s="82"/>
      <c r="RJ330" s="82"/>
      <c r="RK330" s="82"/>
      <c r="RL330" s="82"/>
      <c r="RM330" s="82"/>
      <c r="RN330" s="82"/>
      <c r="RO330" s="82"/>
      <c r="RP330" s="82"/>
      <c r="RQ330" s="82"/>
      <c r="RR330" s="82"/>
      <c r="RS330" s="82"/>
      <c r="RT330" s="82"/>
      <c r="RU330" s="82"/>
      <c r="RV330" s="82"/>
      <c r="RW330" s="82"/>
      <c r="RX330" s="82"/>
      <c r="RY330" s="82"/>
      <c r="RZ330" s="82"/>
      <c r="SA330" s="82"/>
      <c r="SB330" s="82"/>
      <c r="SC330" s="82"/>
      <c r="SD330" s="82"/>
      <c r="SE330" s="82"/>
      <c r="SF330" s="82"/>
      <c r="SG330" s="82"/>
      <c r="SH330" s="82"/>
      <c r="SI330" s="82"/>
      <c r="SJ330" s="82"/>
      <c r="SK330" s="82"/>
      <c r="SL330" s="82"/>
      <c r="SM330" s="82"/>
      <c r="SN330" s="82"/>
      <c r="SO330" s="82"/>
      <c r="SP330" s="82"/>
      <c r="SQ330" s="82"/>
      <c r="SR330" s="82"/>
      <c r="SS330" s="82"/>
      <c r="ST330" s="82"/>
      <c r="SU330" s="82"/>
      <c r="SV330" s="82"/>
      <c r="SW330" s="82"/>
      <c r="SX330" s="82"/>
      <c r="SY330" s="82"/>
      <c r="SZ330" s="82"/>
      <c r="TA330" s="82"/>
      <c r="TB330" s="82"/>
      <c r="TC330" s="82"/>
      <c r="TD330" s="82"/>
      <c r="TE330" s="82"/>
      <c r="TF330" s="82"/>
      <c r="TG330" s="82"/>
      <c r="TH330" s="82"/>
      <c r="TI330" s="82"/>
      <c r="TJ330" s="82"/>
      <c r="TK330" s="82"/>
      <c r="TL330" s="82"/>
      <c r="TM330" s="82"/>
      <c r="TN330" s="82"/>
      <c r="TO330" s="82"/>
      <c r="TP330" s="82"/>
      <c r="TQ330" s="82"/>
      <c r="TR330" s="82"/>
      <c r="TS330" s="82"/>
      <c r="TT330" s="82"/>
      <c r="TU330" s="82"/>
      <c r="TV330" s="82"/>
      <c r="TW330" s="82"/>
      <c r="TX330" s="82"/>
      <c r="TY330" s="82"/>
      <c r="TZ330" s="82"/>
      <c r="UA330" s="82"/>
      <c r="UB330" s="82"/>
      <c r="UC330" s="82"/>
      <c r="UD330" s="82"/>
      <c r="UE330" s="82"/>
      <c r="UF330" s="82"/>
      <c r="UG330" s="82"/>
      <c r="UH330" s="82"/>
      <c r="UI330" s="82"/>
      <c r="UJ330" s="82"/>
      <c r="UK330" s="82"/>
      <c r="UL330" s="82"/>
      <c r="UM330" s="82"/>
      <c r="UN330" s="82"/>
      <c r="UO330" s="82"/>
      <c r="UP330" s="82"/>
      <c r="UQ330" s="82"/>
      <c r="UR330" s="82"/>
      <c r="US330" s="82"/>
      <c r="UT330" s="82"/>
      <c r="UU330" s="82"/>
      <c r="UV330" s="82"/>
      <c r="UW330" s="82"/>
      <c r="UX330" s="82"/>
      <c r="UY330" s="82"/>
      <c r="UZ330" s="82"/>
      <c r="VA330" s="82"/>
      <c r="VB330" s="82"/>
      <c r="VC330" s="82"/>
      <c r="VD330" s="82"/>
      <c r="VE330" s="82"/>
      <c r="VF330" s="82"/>
      <c r="VG330" s="82"/>
      <c r="VH330" s="82"/>
      <c r="VI330" s="82"/>
      <c r="VJ330" s="82"/>
      <c r="VK330" s="82"/>
      <c r="VL330" s="82"/>
      <c r="VM330" s="82"/>
      <c r="VN330" s="82"/>
      <c r="VO330" s="82"/>
      <c r="VP330" s="82"/>
      <c r="VQ330" s="82"/>
      <c r="VR330" s="82"/>
      <c r="VS330" s="82"/>
      <c r="VT330" s="82"/>
      <c r="VU330" s="82"/>
      <c r="VV330" s="82"/>
      <c r="VW330" s="82"/>
      <c r="VX330" s="82"/>
      <c r="VY330" s="82"/>
      <c r="VZ330" s="82"/>
      <c r="WA330" s="82"/>
      <c r="WB330" s="82"/>
      <c r="WC330" s="82"/>
      <c r="WD330" s="82"/>
      <c r="WE330" s="82"/>
      <c r="WF330" s="82"/>
      <c r="WG330" s="82"/>
      <c r="WH330" s="82"/>
      <c r="WI330" s="82"/>
      <c r="WJ330" s="82"/>
      <c r="WK330" s="82"/>
      <c r="WL330" s="82"/>
      <c r="WM330" s="82"/>
      <c r="WN330" s="82"/>
      <c r="WO330" s="82"/>
      <c r="WP330" s="82"/>
      <c r="WQ330" s="82"/>
      <c r="WR330" s="82"/>
      <c r="WS330" s="82"/>
      <c r="WT330" s="82"/>
      <c r="WU330" s="82"/>
      <c r="WV330" s="82"/>
      <c r="WW330" s="82"/>
      <c r="WX330" s="82"/>
      <c r="WY330" s="82"/>
      <c r="WZ330" s="82"/>
      <c r="XA330" s="82"/>
      <c r="XB330" s="82"/>
      <c r="XC330" s="82"/>
      <c r="XD330" s="82"/>
      <c r="XE330" s="82"/>
      <c r="XF330" s="82"/>
      <c r="XG330" s="82"/>
      <c r="XH330" s="82"/>
      <c r="XI330" s="82"/>
      <c r="XJ330" s="82"/>
      <c r="XK330" s="82"/>
      <c r="XL330" s="82"/>
      <c r="XM330" s="82"/>
      <c r="XN330" s="82"/>
      <c r="XO330" s="82"/>
      <c r="XP330" s="82"/>
      <c r="XQ330" s="82"/>
      <c r="XR330" s="82"/>
      <c r="XS330" s="82"/>
      <c r="XT330" s="82"/>
      <c r="XU330" s="82"/>
      <c r="XV330" s="82"/>
      <c r="XW330" s="82"/>
      <c r="XX330" s="82"/>
      <c r="XY330" s="82"/>
      <c r="XZ330" s="82"/>
      <c r="YA330" s="82"/>
      <c r="YB330" s="82"/>
      <c r="YC330" s="82"/>
      <c r="YD330" s="82"/>
      <c r="YE330" s="82"/>
      <c r="YF330" s="82"/>
      <c r="YG330" s="82"/>
      <c r="YH330" s="82"/>
      <c r="YI330" s="82"/>
      <c r="YJ330" s="82"/>
      <c r="YK330" s="82"/>
      <c r="YL330" s="82"/>
      <c r="YM330" s="82"/>
      <c r="YN330" s="82"/>
      <c r="YO330" s="82"/>
      <c r="YP330" s="82"/>
      <c r="YQ330" s="82"/>
      <c r="YR330" s="82"/>
      <c r="YS330" s="82"/>
      <c r="YT330" s="82"/>
      <c r="YU330" s="82"/>
      <c r="YV330" s="82"/>
      <c r="YW330" s="82"/>
      <c r="YX330" s="82"/>
      <c r="YY330" s="82"/>
      <c r="YZ330" s="82"/>
      <c r="ZA330" s="82"/>
      <c r="ZB330" s="82"/>
      <c r="ZC330" s="82"/>
      <c r="ZD330" s="82"/>
      <c r="ZE330" s="82"/>
      <c r="ZF330" s="82"/>
      <c r="ZG330" s="82"/>
      <c r="ZH330" s="82"/>
      <c r="ZI330" s="82"/>
      <c r="ZJ330" s="82"/>
      <c r="ZK330" s="82"/>
      <c r="ZL330" s="82"/>
      <c r="ZM330" s="82"/>
      <c r="ZN330" s="82"/>
      <c r="ZO330" s="82"/>
      <c r="ZP330" s="82"/>
      <c r="ZQ330" s="82"/>
      <c r="ZR330" s="82"/>
      <c r="ZS330" s="82"/>
      <c r="ZT330" s="82"/>
      <c r="ZU330" s="82"/>
      <c r="ZV330" s="82"/>
      <c r="ZW330" s="82"/>
      <c r="ZX330" s="82"/>
      <c r="ZY330" s="82"/>
      <c r="ZZ330" s="82"/>
      <c r="AAA330" s="82"/>
      <c r="AAB330" s="82"/>
      <c r="AAC330" s="82"/>
      <c r="AAD330" s="82"/>
      <c r="AAE330" s="82"/>
      <c r="AAF330" s="82"/>
      <c r="AAG330" s="82"/>
      <c r="AAH330" s="82"/>
      <c r="AAI330" s="82"/>
      <c r="AAJ330" s="82"/>
      <c r="AAK330" s="82"/>
      <c r="AAL330" s="82"/>
      <c r="AAM330" s="82"/>
      <c r="AAN330" s="82"/>
      <c r="AAO330" s="82"/>
      <c r="AAP330" s="82"/>
      <c r="AAQ330" s="82"/>
      <c r="AAR330" s="82"/>
      <c r="AAS330" s="82"/>
      <c r="AAT330" s="82"/>
      <c r="AAU330" s="82"/>
      <c r="AAV330" s="82"/>
      <c r="AAW330" s="82"/>
      <c r="AAX330" s="82"/>
      <c r="AAY330" s="82"/>
      <c r="AAZ330" s="82"/>
      <c r="ABA330" s="82"/>
      <c r="ABB330" s="82"/>
      <c r="ABC330" s="82"/>
      <c r="ABD330" s="82"/>
      <c r="ABE330" s="82"/>
      <c r="ABF330" s="82"/>
      <c r="ABG330" s="82"/>
      <c r="ABH330" s="82"/>
      <c r="ABI330" s="82"/>
      <c r="ABJ330" s="82"/>
      <c r="ABK330" s="82"/>
      <c r="ABL330" s="82"/>
      <c r="ABM330" s="82"/>
      <c r="ABN330" s="82"/>
      <c r="ABO330" s="82"/>
      <c r="ABP330" s="82"/>
      <c r="ABQ330" s="82"/>
      <c r="ABR330" s="82"/>
      <c r="ABS330" s="82"/>
      <c r="ABT330" s="82"/>
      <c r="ABU330" s="82"/>
      <c r="ABV330" s="82"/>
      <c r="ABW330" s="82"/>
      <c r="ABX330" s="82"/>
      <c r="ABY330" s="82"/>
      <c r="ABZ330" s="82"/>
      <c r="ACA330" s="82"/>
      <c r="ACB330" s="82"/>
      <c r="ACC330" s="82"/>
      <c r="ACD330" s="82"/>
      <c r="ACE330" s="82"/>
      <c r="ACF330" s="82"/>
      <c r="ACG330" s="82"/>
      <c r="ACH330" s="82"/>
      <c r="ACI330" s="82"/>
      <c r="ACJ330" s="82"/>
      <c r="ACK330" s="82"/>
      <c r="ACL330" s="82"/>
      <c r="ACM330" s="82"/>
      <c r="ACN330" s="82"/>
      <c r="ACO330" s="82"/>
      <c r="ACP330" s="82"/>
      <c r="ACQ330" s="82"/>
      <c r="ACR330" s="82"/>
      <c r="ACS330" s="82"/>
      <c r="ACT330" s="82"/>
      <c r="ACU330" s="82"/>
      <c r="ACV330" s="82"/>
      <c r="ACW330" s="82"/>
      <c r="ACX330" s="82"/>
      <c r="ACY330" s="82"/>
      <c r="ACZ330" s="82"/>
      <c r="ADA330" s="82"/>
      <c r="ADB330" s="82"/>
      <c r="ADC330" s="82"/>
      <c r="ADD330" s="82"/>
      <c r="ADE330" s="82"/>
      <c r="ADF330" s="82"/>
      <c r="ADG330" s="82"/>
      <c r="ADH330" s="82"/>
      <c r="ADI330" s="82"/>
      <c r="ADJ330" s="82"/>
      <c r="ADK330" s="82"/>
      <c r="ADL330" s="82"/>
      <c r="ADM330" s="82"/>
      <c r="ADN330" s="82"/>
      <c r="ADO330" s="82"/>
      <c r="ADP330" s="82"/>
      <c r="ADQ330" s="82"/>
      <c r="ADR330" s="82"/>
      <c r="ADS330" s="82"/>
      <c r="ADT330" s="82"/>
      <c r="ADU330" s="82"/>
      <c r="ADV330" s="82"/>
      <c r="ADW330" s="82"/>
      <c r="ADX330" s="82"/>
      <c r="ADY330" s="82"/>
      <c r="ADZ330" s="82"/>
      <c r="AEA330" s="82"/>
      <c r="AEB330" s="82"/>
      <c r="AEC330" s="82"/>
      <c r="AED330" s="82"/>
      <c r="AEE330" s="82"/>
      <c r="AEF330" s="82"/>
      <c r="AEG330" s="82"/>
      <c r="AEH330" s="82"/>
      <c r="AEI330" s="82"/>
      <c r="AEJ330" s="82"/>
      <c r="AEK330" s="82"/>
      <c r="AEL330" s="82"/>
      <c r="AEM330" s="82"/>
      <c r="AEN330" s="82"/>
      <c r="AEO330" s="82"/>
      <c r="AEP330" s="82"/>
      <c r="AEQ330" s="82"/>
      <c r="AER330" s="82"/>
      <c r="AES330" s="82"/>
      <c r="AET330" s="82"/>
      <c r="AEU330" s="82"/>
      <c r="AEV330" s="82"/>
      <c r="AEW330" s="82"/>
      <c r="AEX330" s="82"/>
      <c r="AEY330" s="82"/>
      <c r="AEZ330" s="82"/>
      <c r="AFA330" s="82"/>
      <c r="AFB330" s="82"/>
      <c r="AFC330" s="82"/>
      <c r="AFD330" s="82"/>
      <c r="AFE330" s="82"/>
      <c r="AFF330" s="82"/>
      <c r="AFG330" s="82"/>
      <c r="AFH330" s="82"/>
      <c r="AFI330" s="82"/>
      <c r="AFJ330" s="82"/>
      <c r="AFK330" s="82"/>
      <c r="AFL330" s="82"/>
      <c r="AFM330" s="82"/>
      <c r="AFN330" s="82"/>
      <c r="AFO330" s="82"/>
      <c r="AFP330" s="82"/>
      <c r="AFQ330" s="82"/>
      <c r="AFR330" s="82"/>
      <c r="AFS330" s="82"/>
      <c r="AFT330" s="82"/>
      <c r="AFU330" s="82"/>
      <c r="AFV330" s="82"/>
      <c r="AFW330" s="82"/>
      <c r="AFX330" s="82"/>
      <c r="AFY330" s="82"/>
      <c r="AFZ330" s="82"/>
      <c r="AGA330" s="82"/>
      <c r="AGB330" s="82"/>
      <c r="AGC330" s="82"/>
      <c r="AGD330" s="82"/>
      <c r="AGE330" s="82"/>
      <c r="AGF330" s="82"/>
      <c r="AGG330" s="82"/>
      <c r="AGH330" s="82"/>
      <c r="AGI330" s="82"/>
      <c r="AGJ330" s="82"/>
      <c r="AGK330" s="82"/>
      <c r="AGL330" s="82"/>
      <c r="AGM330" s="82"/>
      <c r="AGN330" s="82"/>
      <c r="AGO330" s="82"/>
      <c r="AGP330" s="82"/>
      <c r="AGQ330" s="82"/>
      <c r="AGR330" s="82"/>
      <c r="AGS330" s="82"/>
      <c r="AGT330" s="82"/>
      <c r="AGU330" s="82"/>
      <c r="AGV330" s="82"/>
      <c r="AGW330" s="82"/>
      <c r="AGX330" s="82"/>
      <c r="AGY330" s="82"/>
      <c r="AGZ330" s="82"/>
      <c r="AHA330" s="82"/>
      <c r="AHB330" s="82"/>
      <c r="AHC330" s="82"/>
      <c r="AHD330" s="82"/>
      <c r="AHE330" s="82"/>
      <c r="AHF330" s="82"/>
      <c r="AHG330" s="82"/>
      <c r="AHH330" s="82"/>
      <c r="AHI330" s="82"/>
      <c r="AHJ330" s="82"/>
      <c r="AHK330" s="82"/>
      <c r="AHL330" s="82"/>
      <c r="AHM330" s="82"/>
      <c r="AHN330" s="82"/>
      <c r="AHO330" s="82"/>
      <c r="AHP330" s="82"/>
      <c r="AHQ330" s="82"/>
      <c r="AHR330" s="82"/>
      <c r="AHS330" s="82"/>
      <c r="AHT330" s="82"/>
      <c r="AHU330" s="82"/>
      <c r="AHV330" s="82"/>
      <c r="AHW330" s="82"/>
      <c r="AHX330" s="82"/>
      <c r="AHY330" s="82"/>
      <c r="AHZ330" s="82"/>
      <c r="AIA330" s="82"/>
      <c r="AIB330" s="82"/>
      <c r="AIC330" s="82"/>
      <c r="AID330" s="82"/>
      <c r="AIE330" s="82"/>
      <c r="AIF330" s="82"/>
      <c r="AIG330" s="82"/>
      <c r="AIH330" s="82"/>
      <c r="AII330" s="82"/>
      <c r="AIJ330" s="82"/>
      <c r="AIK330" s="82"/>
      <c r="AIL330" s="82"/>
      <c r="AIM330" s="82"/>
      <c r="AIN330" s="82"/>
      <c r="AIO330" s="82"/>
      <c r="AIP330" s="82"/>
      <c r="AIQ330" s="82"/>
      <c r="AIR330" s="82"/>
      <c r="AIS330" s="82"/>
      <c r="AIT330" s="82"/>
      <c r="AIU330" s="82"/>
      <c r="AIV330" s="82"/>
      <c r="AIW330" s="82"/>
      <c r="AIX330" s="82"/>
      <c r="AIY330" s="82"/>
      <c r="AIZ330" s="82"/>
      <c r="AJA330" s="82"/>
      <c r="AJB330" s="82"/>
      <c r="AJC330" s="82"/>
      <c r="AJD330" s="82"/>
      <c r="AJE330" s="82"/>
      <c r="AJF330" s="82"/>
      <c r="AJG330" s="82"/>
      <c r="AJH330" s="82"/>
      <c r="AJI330" s="82"/>
      <c r="AJJ330" s="82"/>
      <c r="AJK330" s="82"/>
      <c r="AJL330" s="82"/>
      <c r="AJM330" s="82"/>
      <c r="AJN330" s="82"/>
      <c r="AJO330" s="82"/>
      <c r="AJP330" s="82"/>
      <c r="AJQ330" s="82"/>
      <c r="AJR330" s="82"/>
      <c r="AJS330" s="82"/>
      <c r="AJT330" s="82"/>
      <c r="AJU330" s="82"/>
      <c r="AJV330" s="82"/>
      <c r="AJW330" s="82"/>
      <c r="AJX330" s="82"/>
      <c r="AJY330" s="82"/>
      <c r="AJZ330" s="82"/>
      <c r="AKA330" s="82"/>
      <c r="AKB330" s="82"/>
      <c r="AKC330" s="82"/>
      <c r="AKD330" s="82"/>
      <c r="AKE330" s="82"/>
      <c r="AKF330" s="82"/>
      <c r="AKG330" s="82"/>
      <c r="AKH330" s="82"/>
      <c r="AKI330" s="82"/>
      <c r="AKJ330" s="82"/>
      <c r="AKK330" s="82"/>
      <c r="AKL330" s="82"/>
      <c r="AKM330" s="82"/>
      <c r="AKN330" s="82"/>
      <c r="AKO330" s="82"/>
      <c r="AKP330" s="82"/>
      <c r="AKQ330" s="82"/>
      <c r="AKR330" s="82"/>
      <c r="AKS330" s="82"/>
      <c r="AKT330" s="82"/>
      <c r="AKU330" s="82"/>
      <c r="AKV330" s="82"/>
      <c r="AKW330" s="82"/>
      <c r="AKX330" s="82"/>
      <c r="AKY330" s="82"/>
      <c r="AKZ330" s="82"/>
      <c r="ALA330" s="82"/>
      <c r="ALB330" s="82"/>
      <c r="ALC330" s="82"/>
      <c r="ALD330" s="82"/>
      <c r="ALE330" s="82"/>
      <c r="ALF330" s="82"/>
      <c r="ALG330" s="82"/>
      <c r="ALH330" s="82"/>
      <c r="ALI330" s="82"/>
      <c r="ALJ330" s="82"/>
      <c r="ALK330" s="82"/>
      <c r="ALL330" s="82"/>
      <c r="ALM330" s="82"/>
      <c r="ALN330" s="82"/>
      <c r="ALO330" s="82"/>
      <c r="ALP330" s="82"/>
      <c r="ALQ330" s="82"/>
      <c r="ALR330" s="82"/>
      <c r="ALS330" s="82"/>
      <c r="ALT330" s="82"/>
    </row>
    <row r="331" spans="1:1008" customFormat="1" ht="24" customHeight="1">
      <c r="A331" s="284" t="s">
        <v>193</v>
      </c>
      <c r="B331" s="284"/>
      <c r="C331" s="284"/>
      <c r="D331" s="66">
        <f>SUM(D312:D330)</f>
        <v>0</v>
      </c>
      <c r="E331" s="28">
        <f>SUM(E312:E330)</f>
        <v>51</v>
      </c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82"/>
      <c r="DH331" s="82"/>
      <c r="DI331" s="82"/>
      <c r="DJ331" s="82"/>
      <c r="DK331" s="82"/>
      <c r="DL331" s="82"/>
      <c r="DM331" s="82"/>
      <c r="DN331" s="82"/>
      <c r="DO331" s="82"/>
      <c r="DP331" s="82"/>
      <c r="DQ331" s="82"/>
      <c r="DR331" s="82"/>
      <c r="DS331" s="82"/>
      <c r="DT331" s="82"/>
      <c r="DU331" s="82"/>
      <c r="DV331" s="82"/>
      <c r="DW331" s="82"/>
      <c r="DX331" s="82"/>
      <c r="DY331" s="82"/>
      <c r="DZ331" s="82"/>
      <c r="EA331" s="82"/>
      <c r="EB331" s="82"/>
      <c r="EC331" s="82"/>
      <c r="ED331" s="82"/>
      <c r="EE331" s="82"/>
      <c r="EF331" s="82"/>
      <c r="EG331" s="82"/>
      <c r="EH331" s="82"/>
      <c r="EI331" s="82"/>
      <c r="EJ331" s="82"/>
      <c r="EK331" s="82"/>
      <c r="EL331" s="82"/>
      <c r="EM331" s="82"/>
      <c r="EN331" s="82"/>
      <c r="EO331" s="82"/>
      <c r="EP331" s="82"/>
      <c r="EQ331" s="82"/>
      <c r="ER331" s="82"/>
      <c r="ES331" s="82"/>
      <c r="ET331" s="82"/>
      <c r="EU331" s="82"/>
      <c r="EV331" s="82"/>
      <c r="EW331" s="82"/>
      <c r="EX331" s="82"/>
      <c r="EY331" s="82"/>
      <c r="EZ331" s="82"/>
      <c r="FA331" s="82"/>
      <c r="FB331" s="82"/>
      <c r="FC331" s="82"/>
      <c r="FD331" s="82"/>
      <c r="FE331" s="82"/>
      <c r="FF331" s="82"/>
      <c r="FG331" s="82"/>
      <c r="FH331" s="82"/>
      <c r="FI331" s="82"/>
      <c r="FJ331" s="82"/>
      <c r="FK331" s="82"/>
      <c r="FL331" s="82"/>
      <c r="FM331" s="82"/>
      <c r="FN331" s="82"/>
      <c r="FO331" s="82"/>
      <c r="FP331" s="82"/>
      <c r="FQ331" s="82"/>
      <c r="FR331" s="82"/>
      <c r="FS331" s="82"/>
      <c r="FT331" s="82"/>
      <c r="FU331" s="82"/>
      <c r="FV331" s="82"/>
      <c r="FW331" s="82"/>
      <c r="FX331" s="82"/>
      <c r="FY331" s="82"/>
      <c r="FZ331" s="82"/>
      <c r="GA331" s="82"/>
      <c r="GB331" s="82"/>
      <c r="GC331" s="82"/>
      <c r="GD331" s="82"/>
      <c r="GE331" s="82"/>
      <c r="GF331" s="82"/>
      <c r="GG331" s="82"/>
      <c r="GH331" s="82"/>
      <c r="GI331" s="82"/>
      <c r="GJ331" s="82"/>
      <c r="GK331" s="82"/>
      <c r="GL331" s="82"/>
      <c r="GM331" s="82"/>
      <c r="GN331" s="82"/>
      <c r="GO331" s="82"/>
      <c r="GP331" s="82"/>
      <c r="GQ331" s="82"/>
      <c r="GR331" s="82"/>
      <c r="GS331" s="82"/>
      <c r="GT331" s="82"/>
      <c r="GU331" s="82"/>
      <c r="GV331" s="82"/>
      <c r="GW331" s="82"/>
      <c r="GX331" s="82"/>
      <c r="GY331" s="82"/>
      <c r="GZ331" s="82"/>
      <c r="HA331" s="82"/>
      <c r="HB331" s="82"/>
      <c r="HC331" s="82"/>
      <c r="HD331" s="82"/>
      <c r="HE331" s="82"/>
      <c r="HF331" s="82"/>
      <c r="HG331" s="82"/>
      <c r="HH331" s="82"/>
      <c r="HI331" s="82"/>
      <c r="HJ331" s="82"/>
      <c r="HK331" s="82"/>
      <c r="HL331" s="82"/>
      <c r="HM331" s="82"/>
      <c r="HN331" s="82"/>
      <c r="HO331" s="82"/>
      <c r="HP331" s="82"/>
      <c r="HQ331" s="82"/>
      <c r="HR331" s="82"/>
      <c r="HS331" s="82"/>
      <c r="HT331" s="82"/>
      <c r="HU331" s="82"/>
      <c r="HV331" s="82"/>
      <c r="HW331" s="82"/>
      <c r="HX331" s="82"/>
      <c r="HY331" s="82"/>
      <c r="HZ331" s="82"/>
      <c r="IA331" s="82"/>
      <c r="IB331" s="82"/>
      <c r="IC331" s="82"/>
      <c r="ID331" s="82"/>
      <c r="IE331" s="82"/>
      <c r="IF331" s="82"/>
      <c r="IG331" s="82"/>
      <c r="IH331" s="82"/>
      <c r="II331" s="82"/>
      <c r="IJ331" s="82"/>
      <c r="IK331" s="82"/>
      <c r="IL331" s="82"/>
      <c r="IM331" s="82"/>
      <c r="IN331" s="82"/>
      <c r="IO331" s="82"/>
      <c r="IP331" s="82"/>
      <c r="IQ331" s="82"/>
      <c r="IR331" s="82"/>
      <c r="IS331" s="82"/>
      <c r="IT331" s="82"/>
      <c r="IU331" s="82"/>
      <c r="IV331" s="82"/>
      <c r="IW331" s="82"/>
      <c r="IX331" s="82"/>
      <c r="IY331" s="82"/>
      <c r="IZ331" s="82"/>
      <c r="JA331" s="82"/>
      <c r="JB331" s="82"/>
      <c r="JC331" s="82"/>
      <c r="JD331" s="82"/>
      <c r="JE331" s="82"/>
      <c r="JF331" s="82"/>
      <c r="JG331" s="82"/>
      <c r="JH331" s="82"/>
      <c r="JI331" s="82"/>
      <c r="JJ331" s="82"/>
      <c r="JK331" s="82"/>
      <c r="JL331" s="82"/>
      <c r="JM331" s="82"/>
      <c r="JN331" s="82"/>
      <c r="JO331" s="82"/>
      <c r="JP331" s="82"/>
      <c r="JQ331" s="82"/>
      <c r="JR331" s="82"/>
      <c r="JS331" s="82"/>
      <c r="JT331" s="82"/>
      <c r="JU331" s="82"/>
      <c r="JV331" s="82"/>
      <c r="JW331" s="82"/>
      <c r="JX331" s="82"/>
      <c r="JY331" s="82"/>
      <c r="JZ331" s="82"/>
      <c r="KA331" s="82"/>
      <c r="KB331" s="82"/>
      <c r="KC331" s="82"/>
      <c r="KD331" s="82"/>
      <c r="KE331" s="82"/>
      <c r="KF331" s="82"/>
      <c r="KG331" s="82"/>
      <c r="KH331" s="82"/>
      <c r="KI331" s="82"/>
      <c r="KJ331" s="82"/>
      <c r="KK331" s="82"/>
      <c r="KL331" s="82"/>
      <c r="KM331" s="82"/>
      <c r="KN331" s="82"/>
      <c r="KO331" s="82"/>
      <c r="KP331" s="82"/>
      <c r="KQ331" s="82"/>
      <c r="KR331" s="82"/>
      <c r="KS331" s="82"/>
      <c r="KT331" s="82"/>
      <c r="KU331" s="82"/>
      <c r="KV331" s="82"/>
      <c r="KW331" s="82"/>
      <c r="KX331" s="82"/>
      <c r="KY331" s="82"/>
      <c r="KZ331" s="82"/>
      <c r="LA331" s="82"/>
      <c r="LB331" s="82"/>
      <c r="LC331" s="82"/>
      <c r="LD331" s="82"/>
      <c r="LE331" s="82"/>
      <c r="LF331" s="82"/>
      <c r="LG331" s="82"/>
      <c r="LH331" s="82"/>
      <c r="LI331" s="82"/>
      <c r="LJ331" s="82"/>
      <c r="LK331" s="82"/>
      <c r="LL331" s="82"/>
      <c r="LM331" s="82"/>
      <c r="LN331" s="82"/>
      <c r="LO331" s="82"/>
      <c r="LP331" s="82"/>
      <c r="LQ331" s="82"/>
      <c r="LR331" s="82"/>
      <c r="LS331" s="82"/>
      <c r="LT331" s="82"/>
      <c r="LU331" s="82"/>
      <c r="LV331" s="82"/>
      <c r="LW331" s="82"/>
      <c r="LX331" s="82"/>
      <c r="LY331" s="82"/>
      <c r="LZ331" s="82"/>
      <c r="MA331" s="82"/>
      <c r="MB331" s="82"/>
      <c r="MC331" s="82"/>
      <c r="MD331" s="82"/>
      <c r="ME331" s="82"/>
      <c r="MF331" s="82"/>
      <c r="MG331" s="82"/>
      <c r="MH331" s="82"/>
      <c r="MI331" s="82"/>
      <c r="MJ331" s="82"/>
      <c r="MK331" s="82"/>
      <c r="ML331" s="82"/>
      <c r="MM331" s="82"/>
      <c r="MN331" s="82"/>
      <c r="MO331" s="82"/>
      <c r="MP331" s="82"/>
      <c r="MQ331" s="82"/>
      <c r="MR331" s="82"/>
      <c r="MS331" s="82"/>
      <c r="MT331" s="82"/>
      <c r="MU331" s="82"/>
      <c r="MV331" s="82"/>
      <c r="MW331" s="82"/>
      <c r="MX331" s="82"/>
      <c r="MY331" s="82"/>
      <c r="MZ331" s="82"/>
      <c r="NA331" s="82"/>
      <c r="NB331" s="82"/>
      <c r="NC331" s="82"/>
      <c r="ND331" s="82"/>
      <c r="NE331" s="82"/>
      <c r="NF331" s="82"/>
      <c r="NG331" s="82"/>
      <c r="NH331" s="82"/>
      <c r="NI331" s="82"/>
      <c r="NJ331" s="82"/>
      <c r="NK331" s="82"/>
      <c r="NL331" s="82"/>
      <c r="NM331" s="82"/>
      <c r="NN331" s="82"/>
      <c r="NO331" s="82"/>
      <c r="NP331" s="82"/>
      <c r="NQ331" s="82"/>
      <c r="NR331" s="82"/>
      <c r="NS331" s="82"/>
      <c r="NT331" s="82"/>
      <c r="NU331" s="82"/>
      <c r="NV331" s="82"/>
      <c r="NW331" s="82"/>
      <c r="NX331" s="82"/>
      <c r="NY331" s="82"/>
      <c r="NZ331" s="82"/>
      <c r="OA331" s="82"/>
      <c r="OB331" s="82"/>
      <c r="OC331" s="82"/>
      <c r="OD331" s="82"/>
      <c r="OE331" s="82"/>
      <c r="OF331" s="82"/>
      <c r="OG331" s="82"/>
      <c r="OH331" s="82"/>
      <c r="OI331" s="82"/>
      <c r="OJ331" s="82"/>
      <c r="OK331" s="82"/>
      <c r="OL331" s="82"/>
      <c r="OM331" s="82"/>
      <c r="ON331" s="82"/>
      <c r="OO331" s="82"/>
      <c r="OP331" s="82"/>
      <c r="OQ331" s="82"/>
      <c r="OR331" s="82"/>
      <c r="OS331" s="82"/>
      <c r="OT331" s="82"/>
      <c r="OU331" s="82"/>
      <c r="OV331" s="82"/>
      <c r="OW331" s="82"/>
      <c r="OX331" s="82"/>
      <c r="OY331" s="82"/>
      <c r="OZ331" s="82"/>
      <c r="PA331" s="82"/>
      <c r="PB331" s="82"/>
      <c r="PC331" s="82"/>
      <c r="PD331" s="82"/>
      <c r="PE331" s="82"/>
      <c r="PF331" s="82"/>
      <c r="PG331" s="82"/>
      <c r="PH331" s="82"/>
      <c r="PI331" s="82"/>
      <c r="PJ331" s="82"/>
      <c r="PK331" s="82"/>
      <c r="PL331" s="82"/>
      <c r="PM331" s="82"/>
      <c r="PN331" s="82"/>
      <c r="PO331" s="82"/>
      <c r="PP331" s="82"/>
      <c r="PQ331" s="82"/>
      <c r="PR331" s="82"/>
      <c r="PS331" s="82"/>
      <c r="PT331" s="82"/>
      <c r="PU331" s="82"/>
      <c r="PV331" s="82"/>
      <c r="PW331" s="82"/>
      <c r="PX331" s="82"/>
      <c r="PY331" s="82"/>
      <c r="PZ331" s="82"/>
      <c r="QA331" s="82"/>
      <c r="QB331" s="82"/>
      <c r="QC331" s="82"/>
      <c r="QD331" s="82"/>
      <c r="QE331" s="82"/>
      <c r="QF331" s="82"/>
      <c r="QG331" s="82"/>
      <c r="QH331" s="82"/>
      <c r="QI331" s="82"/>
      <c r="QJ331" s="82"/>
      <c r="QK331" s="82"/>
      <c r="QL331" s="82"/>
      <c r="QM331" s="82"/>
      <c r="QN331" s="82"/>
      <c r="QO331" s="82"/>
      <c r="QP331" s="82"/>
      <c r="QQ331" s="82"/>
      <c r="QR331" s="82"/>
      <c r="QS331" s="82"/>
      <c r="QT331" s="82"/>
      <c r="QU331" s="82"/>
      <c r="QV331" s="82"/>
      <c r="QW331" s="82"/>
      <c r="QX331" s="82"/>
      <c r="QY331" s="82"/>
      <c r="QZ331" s="82"/>
      <c r="RA331" s="82"/>
      <c r="RB331" s="82"/>
      <c r="RC331" s="82"/>
      <c r="RD331" s="82"/>
      <c r="RE331" s="82"/>
      <c r="RF331" s="82"/>
      <c r="RG331" s="82"/>
      <c r="RH331" s="82"/>
      <c r="RI331" s="82"/>
      <c r="RJ331" s="82"/>
      <c r="RK331" s="82"/>
      <c r="RL331" s="82"/>
      <c r="RM331" s="82"/>
      <c r="RN331" s="82"/>
      <c r="RO331" s="82"/>
      <c r="RP331" s="82"/>
      <c r="RQ331" s="82"/>
      <c r="RR331" s="82"/>
      <c r="RS331" s="82"/>
      <c r="RT331" s="82"/>
      <c r="RU331" s="82"/>
      <c r="RV331" s="82"/>
      <c r="RW331" s="82"/>
      <c r="RX331" s="82"/>
      <c r="RY331" s="82"/>
      <c r="RZ331" s="82"/>
      <c r="SA331" s="82"/>
      <c r="SB331" s="82"/>
      <c r="SC331" s="82"/>
      <c r="SD331" s="82"/>
      <c r="SE331" s="82"/>
      <c r="SF331" s="82"/>
      <c r="SG331" s="82"/>
      <c r="SH331" s="82"/>
      <c r="SI331" s="82"/>
      <c r="SJ331" s="82"/>
      <c r="SK331" s="82"/>
      <c r="SL331" s="82"/>
      <c r="SM331" s="82"/>
      <c r="SN331" s="82"/>
      <c r="SO331" s="82"/>
      <c r="SP331" s="82"/>
      <c r="SQ331" s="82"/>
      <c r="SR331" s="82"/>
      <c r="SS331" s="82"/>
      <c r="ST331" s="82"/>
      <c r="SU331" s="82"/>
      <c r="SV331" s="82"/>
      <c r="SW331" s="82"/>
      <c r="SX331" s="82"/>
      <c r="SY331" s="82"/>
      <c r="SZ331" s="82"/>
      <c r="TA331" s="82"/>
      <c r="TB331" s="82"/>
      <c r="TC331" s="82"/>
      <c r="TD331" s="82"/>
      <c r="TE331" s="82"/>
      <c r="TF331" s="82"/>
      <c r="TG331" s="82"/>
      <c r="TH331" s="82"/>
      <c r="TI331" s="82"/>
      <c r="TJ331" s="82"/>
      <c r="TK331" s="82"/>
      <c r="TL331" s="82"/>
      <c r="TM331" s="82"/>
      <c r="TN331" s="82"/>
      <c r="TO331" s="82"/>
      <c r="TP331" s="82"/>
      <c r="TQ331" s="82"/>
      <c r="TR331" s="82"/>
      <c r="TS331" s="82"/>
      <c r="TT331" s="82"/>
      <c r="TU331" s="82"/>
      <c r="TV331" s="82"/>
      <c r="TW331" s="82"/>
      <c r="TX331" s="82"/>
      <c r="TY331" s="82"/>
      <c r="TZ331" s="82"/>
      <c r="UA331" s="82"/>
      <c r="UB331" s="82"/>
      <c r="UC331" s="82"/>
      <c r="UD331" s="82"/>
      <c r="UE331" s="82"/>
      <c r="UF331" s="82"/>
      <c r="UG331" s="82"/>
      <c r="UH331" s="82"/>
      <c r="UI331" s="82"/>
      <c r="UJ331" s="82"/>
      <c r="UK331" s="82"/>
      <c r="UL331" s="82"/>
      <c r="UM331" s="82"/>
      <c r="UN331" s="82"/>
      <c r="UO331" s="82"/>
      <c r="UP331" s="82"/>
      <c r="UQ331" s="82"/>
      <c r="UR331" s="82"/>
      <c r="US331" s="82"/>
      <c r="UT331" s="82"/>
      <c r="UU331" s="82"/>
      <c r="UV331" s="82"/>
      <c r="UW331" s="82"/>
      <c r="UX331" s="82"/>
      <c r="UY331" s="82"/>
      <c r="UZ331" s="82"/>
      <c r="VA331" s="82"/>
      <c r="VB331" s="82"/>
      <c r="VC331" s="82"/>
      <c r="VD331" s="82"/>
      <c r="VE331" s="82"/>
      <c r="VF331" s="82"/>
      <c r="VG331" s="82"/>
      <c r="VH331" s="82"/>
      <c r="VI331" s="82"/>
      <c r="VJ331" s="82"/>
      <c r="VK331" s="82"/>
      <c r="VL331" s="82"/>
      <c r="VM331" s="82"/>
      <c r="VN331" s="82"/>
      <c r="VO331" s="82"/>
      <c r="VP331" s="82"/>
      <c r="VQ331" s="82"/>
      <c r="VR331" s="82"/>
      <c r="VS331" s="82"/>
      <c r="VT331" s="82"/>
      <c r="VU331" s="82"/>
      <c r="VV331" s="82"/>
      <c r="VW331" s="82"/>
      <c r="VX331" s="82"/>
      <c r="VY331" s="82"/>
      <c r="VZ331" s="82"/>
      <c r="WA331" s="82"/>
      <c r="WB331" s="82"/>
      <c r="WC331" s="82"/>
      <c r="WD331" s="82"/>
      <c r="WE331" s="82"/>
      <c r="WF331" s="82"/>
      <c r="WG331" s="82"/>
      <c r="WH331" s="82"/>
      <c r="WI331" s="82"/>
      <c r="WJ331" s="82"/>
      <c r="WK331" s="82"/>
      <c r="WL331" s="82"/>
      <c r="WM331" s="82"/>
      <c r="WN331" s="82"/>
      <c r="WO331" s="82"/>
      <c r="WP331" s="82"/>
      <c r="WQ331" s="82"/>
      <c r="WR331" s="82"/>
      <c r="WS331" s="82"/>
      <c r="WT331" s="82"/>
      <c r="WU331" s="82"/>
      <c r="WV331" s="82"/>
      <c r="WW331" s="82"/>
      <c r="WX331" s="82"/>
      <c r="WY331" s="82"/>
      <c r="WZ331" s="82"/>
      <c r="XA331" s="82"/>
      <c r="XB331" s="82"/>
      <c r="XC331" s="82"/>
      <c r="XD331" s="82"/>
      <c r="XE331" s="82"/>
      <c r="XF331" s="82"/>
      <c r="XG331" s="82"/>
      <c r="XH331" s="82"/>
      <c r="XI331" s="82"/>
      <c r="XJ331" s="82"/>
      <c r="XK331" s="82"/>
      <c r="XL331" s="82"/>
      <c r="XM331" s="82"/>
      <c r="XN331" s="82"/>
      <c r="XO331" s="82"/>
      <c r="XP331" s="82"/>
      <c r="XQ331" s="82"/>
      <c r="XR331" s="82"/>
      <c r="XS331" s="82"/>
      <c r="XT331" s="82"/>
      <c r="XU331" s="82"/>
      <c r="XV331" s="82"/>
      <c r="XW331" s="82"/>
      <c r="XX331" s="82"/>
      <c r="XY331" s="82"/>
      <c r="XZ331" s="82"/>
      <c r="YA331" s="82"/>
      <c r="YB331" s="82"/>
      <c r="YC331" s="82"/>
      <c r="YD331" s="82"/>
      <c r="YE331" s="82"/>
      <c r="YF331" s="82"/>
      <c r="YG331" s="82"/>
      <c r="YH331" s="82"/>
      <c r="YI331" s="82"/>
      <c r="YJ331" s="82"/>
      <c r="YK331" s="82"/>
      <c r="YL331" s="82"/>
      <c r="YM331" s="82"/>
      <c r="YN331" s="82"/>
      <c r="YO331" s="82"/>
      <c r="YP331" s="82"/>
      <c r="YQ331" s="82"/>
      <c r="YR331" s="82"/>
      <c r="YS331" s="82"/>
      <c r="YT331" s="82"/>
      <c r="YU331" s="82"/>
      <c r="YV331" s="82"/>
      <c r="YW331" s="82"/>
      <c r="YX331" s="82"/>
      <c r="YY331" s="82"/>
      <c r="YZ331" s="82"/>
      <c r="ZA331" s="82"/>
      <c r="ZB331" s="82"/>
      <c r="ZC331" s="82"/>
      <c r="ZD331" s="82"/>
      <c r="ZE331" s="82"/>
      <c r="ZF331" s="82"/>
      <c r="ZG331" s="82"/>
      <c r="ZH331" s="82"/>
      <c r="ZI331" s="82"/>
      <c r="ZJ331" s="82"/>
      <c r="ZK331" s="82"/>
      <c r="ZL331" s="82"/>
      <c r="ZM331" s="82"/>
      <c r="ZN331" s="82"/>
      <c r="ZO331" s="82"/>
      <c r="ZP331" s="82"/>
      <c r="ZQ331" s="82"/>
      <c r="ZR331" s="82"/>
      <c r="ZS331" s="82"/>
      <c r="ZT331" s="82"/>
      <c r="ZU331" s="82"/>
      <c r="ZV331" s="82"/>
      <c r="ZW331" s="82"/>
      <c r="ZX331" s="82"/>
      <c r="ZY331" s="82"/>
      <c r="ZZ331" s="82"/>
      <c r="AAA331" s="82"/>
      <c r="AAB331" s="82"/>
      <c r="AAC331" s="82"/>
      <c r="AAD331" s="82"/>
      <c r="AAE331" s="82"/>
      <c r="AAF331" s="82"/>
      <c r="AAG331" s="82"/>
      <c r="AAH331" s="82"/>
      <c r="AAI331" s="82"/>
      <c r="AAJ331" s="82"/>
      <c r="AAK331" s="82"/>
      <c r="AAL331" s="82"/>
      <c r="AAM331" s="82"/>
      <c r="AAN331" s="82"/>
      <c r="AAO331" s="82"/>
      <c r="AAP331" s="82"/>
      <c r="AAQ331" s="82"/>
      <c r="AAR331" s="82"/>
      <c r="AAS331" s="82"/>
      <c r="AAT331" s="82"/>
      <c r="AAU331" s="82"/>
      <c r="AAV331" s="82"/>
      <c r="AAW331" s="82"/>
      <c r="AAX331" s="82"/>
      <c r="AAY331" s="82"/>
      <c r="AAZ331" s="82"/>
      <c r="ABA331" s="82"/>
      <c r="ABB331" s="82"/>
      <c r="ABC331" s="82"/>
      <c r="ABD331" s="82"/>
      <c r="ABE331" s="82"/>
      <c r="ABF331" s="82"/>
      <c r="ABG331" s="82"/>
      <c r="ABH331" s="82"/>
      <c r="ABI331" s="82"/>
      <c r="ABJ331" s="82"/>
      <c r="ABK331" s="82"/>
      <c r="ABL331" s="82"/>
      <c r="ABM331" s="82"/>
      <c r="ABN331" s="82"/>
      <c r="ABO331" s="82"/>
      <c r="ABP331" s="82"/>
      <c r="ABQ331" s="82"/>
      <c r="ABR331" s="82"/>
      <c r="ABS331" s="82"/>
      <c r="ABT331" s="82"/>
      <c r="ABU331" s="82"/>
      <c r="ABV331" s="82"/>
      <c r="ABW331" s="82"/>
      <c r="ABX331" s="82"/>
      <c r="ABY331" s="82"/>
      <c r="ABZ331" s="82"/>
      <c r="ACA331" s="82"/>
      <c r="ACB331" s="82"/>
      <c r="ACC331" s="82"/>
      <c r="ACD331" s="82"/>
      <c r="ACE331" s="82"/>
      <c r="ACF331" s="82"/>
      <c r="ACG331" s="82"/>
      <c r="ACH331" s="82"/>
      <c r="ACI331" s="82"/>
      <c r="ACJ331" s="82"/>
      <c r="ACK331" s="82"/>
      <c r="ACL331" s="82"/>
      <c r="ACM331" s="82"/>
      <c r="ACN331" s="82"/>
      <c r="ACO331" s="82"/>
      <c r="ACP331" s="82"/>
      <c r="ACQ331" s="82"/>
      <c r="ACR331" s="82"/>
      <c r="ACS331" s="82"/>
      <c r="ACT331" s="82"/>
      <c r="ACU331" s="82"/>
      <c r="ACV331" s="82"/>
      <c r="ACW331" s="82"/>
      <c r="ACX331" s="82"/>
      <c r="ACY331" s="82"/>
      <c r="ACZ331" s="82"/>
      <c r="ADA331" s="82"/>
      <c r="ADB331" s="82"/>
      <c r="ADC331" s="82"/>
      <c r="ADD331" s="82"/>
      <c r="ADE331" s="82"/>
      <c r="ADF331" s="82"/>
      <c r="ADG331" s="82"/>
      <c r="ADH331" s="82"/>
      <c r="ADI331" s="82"/>
      <c r="ADJ331" s="82"/>
      <c r="ADK331" s="82"/>
      <c r="ADL331" s="82"/>
      <c r="ADM331" s="82"/>
      <c r="ADN331" s="82"/>
      <c r="ADO331" s="82"/>
      <c r="ADP331" s="82"/>
      <c r="ADQ331" s="82"/>
      <c r="ADR331" s="82"/>
      <c r="ADS331" s="82"/>
      <c r="ADT331" s="82"/>
      <c r="ADU331" s="82"/>
      <c r="ADV331" s="82"/>
      <c r="ADW331" s="82"/>
      <c r="ADX331" s="82"/>
      <c r="ADY331" s="82"/>
      <c r="ADZ331" s="82"/>
      <c r="AEA331" s="82"/>
      <c r="AEB331" s="82"/>
      <c r="AEC331" s="82"/>
      <c r="AED331" s="82"/>
      <c r="AEE331" s="82"/>
      <c r="AEF331" s="82"/>
      <c r="AEG331" s="82"/>
      <c r="AEH331" s="82"/>
      <c r="AEI331" s="82"/>
      <c r="AEJ331" s="82"/>
      <c r="AEK331" s="82"/>
      <c r="AEL331" s="82"/>
      <c r="AEM331" s="82"/>
      <c r="AEN331" s="82"/>
      <c r="AEO331" s="82"/>
      <c r="AEP331" s="82"/>
      <c r="AEQ331" s="82"/>
      <c r="AER331" s="82"/>
      <c r="AES331" s="82"/>
      <c r="AET331" s="82"/>
      <c r="AEU331" s="82"/>
      <c r="AEV331" s="82"/>
      <c r="AEW331" s="82"/>
      <c r="AEX331" s="82"/>
      <c r="AEY331" s="82"/>
      <c r="AEZ331" s="82"/>
      <c r="AFA331" s="82"/>
      <c r="AFB331" s="82"/>
      <c r="AFC331" s="82"/>
      <c r="AFD331" s="82"/>
      <c r="AFE331" s="82"/>
      <c r="AFF331" s="82"/>
      <c r="AFG331" s="82"/>
      <c r="AFH331" s="82"/>
      <c r="AFI331" s="82"/>
      <c r="AFJ331" s="82"/>
      <c r="AFK331" s="82"/>
      <c r="AFL331" s="82"/>
      <c r="AFM331" s="82"/>
      <c r="AFN331" s="82"/>
      <c r="AFO331" s="82"/>
      <c r="AFP331" s="82"/>
      <c r="AFQ331" s="82"/>
      <c r="AFR331" s="82"/>
      <c r="AFS331" s="82"/>
      <c r="AFT331" s="82"/>
      <c r="AFU331" s="82"/>
      <c r="AFV331" s="82"/>
      <c r="AFW331" s="82"/>
      <c r="AFX331" s="82"/>
      <c r="AFY331" s="82"/>
      <c r="AFZ331" s="82"/>
      <c r="AGA331" s="82"/>
      <c r="AGB331" s="82"/>
      <c r="AGC331" s="82"/>
      <c r="AGD331" s="82"/>
      <c r="AGE331" s="82"/>
      <c r="AGF331" s="82"/>
      <c r="AGG331" s="82"/>
      <c r="AGH331" s="82"/>
      <c r="AGI331" s="82"/>
      <c r="AGJ331" s="82"/>
      <c r="AGK331" s="82"/>
      <c r="AGL331" s="82"/>
      <c r="AGM331" s="82"/>
      <c r="AGN331" s="82"/>
      <c r="AGO331" s="82"/>
      <c r="AGP331" s="82"/>
      <c r="AGQ331" s="82"/>
      <c r="AGR331" s="82"/>
      <c r="AGS331" s="82"/>
      <c r="AGT331" s="82"/>
      <c r="AGU331" s="82"/>
      <c r="AGV331" s="82"/>
      <c r="AGW331" s="82"/>
      <c r="AGX331" s="82"/>
      <c r="AGY331" s="82"/>
      <c r="AGZ331" s="82"/>
      <c r="AHA331" s="82"/>
      <c r="AHB331" s="82"/>
      <c r="AHC331" s="82"/>
      <c r="AHD331" s="82"/>
      <c r="AHE331" s="82"/>
      <c r="AHF331" s="82"/>
      <c r="AHG331" s="82"/>
      <c r="AHH331" s="82"/>
      <c r="AHI331" s="82"/>
      <c r="AHJ331" s="82"/>
      <c r="AHK331" s="82"/>
      <c r="AHL331" s="82"/>
      <c r="AHM331" s="82"/>
      <c r="AHN331" s="82"/>
      <c r="AHO331" s="82"/>
      <c r="AHP331" s="82"/>
      <c r="AHQ331" s="82"/>
      <c r="AHR331" s="82"/>
      <c r="AHS331" s="82"/>
      <c r="AHT331" s="82"/>
      <c r="AHU331" s="82"/>
      <c r="AHV331" s="82"/>
      <c r="AHW331" s="82"/>
      <c r="AHX331" s="82"/>
      <c r="AHY331" s="82"/>
      <c r="AHZ331" s="82"/>
      <c r="AIA331" s="82"/>
      <c r="AIB331" s="82"/>
      <c r="AIC331" s="82"/>
      <c r="AID331" s="82"/>
      <c r="AIE331" s="82"/>
      <c r="AIF331" s="82"/>
      <c r="AIG331" s="82"/>
      <c r="AIH331" s="82"/>
      <c r="AII331" s="82"/>
      <c r="AIJ331" s="82"/>
      <c r="AIK331" s="82"/>
      <c r="AIL331" s="82"/>
      <c r="AIM331" s="82"/>
      <c r="AIN331" s="82"/>
      <c r="AIO331" s="82"/>
      <c r="AIP331" s="82"/>
      <c r="AIQ331" s="82"/>
      <c r="AIR331" s="82"/>
      <c r="AIS331" s="82"/>
      <c r="AIT331" s="82"/>
      <c r="AIU331" s="82"/>
      <c r="AIV331" s="82"/>
      <c r="AIW331" s="82"/>
      <c r="AIX331" s="82"/>
      <c r="AIY331" s="82"/>
      <c r="AIZ331" s="82"/>
      <c r="AJA331" s="82"/>
      <c r="AJB331" s="82"/>
      <c r="AJC331" s="82"/>
      <c r="AJD331" s="82"/>
      <c r="AJE331" s="82"/>
      <c r="AJF331" s="82"/>
      <c r="AJG331" s="82"/>
      <c r="AJH331" s="82"/>
      <c r="AJI331" s="82"/>
      <c r="AJJ331" s="82"/>
      <c r="AJK331" s="82"/>
      <c r="AJL331" s="82"/>
      <c r="AJM331" s="82"/>
      <c r="AJN331" s="82"/>
      <c r="AJO331" s="82"/>
      <c r="AJP331" s="82"/>
      <c r="AJQ331" s="82"/>
      <c r="AJR331" s="82"/>
      <c r="AJS331" s="82"/>
      <c r="AJT331" s="82"/>
      <c r="AJU331" s="82"/>
      <c r="AJV331" s="82"/>
      <c r="AJW331" s="82"/>
      <c r="AJX331" s="82"/>
      <c r="AJY331" s="82"/>
      <c r="AJZ331" s="82"/>
      <c r="AKA331" s="82"/>
      <c r="AKB331" s="82"/>
      <c r="AKC331" s="82"/>
      <c r="AKD331" s="82"/>
      <c r="AKE331" s="82"/>
      <c r="AKF331" s="82"/>
      <c r="AKG331" s="82"/>
      <c r="AKH331" s="82"/>
      <c r="AKI331" s="82"/>
      <c r="AKJ331" s="82"/>
      <c r="AKK331" s="82"/>
      <c r="AKL331" s="82"/>
      <c r="AKM331" s="82"/>
      <c r="AKN331" s="82"/>
      <c r="AKO331" s="82"/>
      <c r="AKP331" s="82"/>
      <c r="AKQ331" s="82"/>
      <c r="AKR331" s="82"/>
      <c r="AKS331" s="82"/>
      <c r="AKT331" s="82"/>
      <c r="AKU331" s="82"/>
      <c r="AKV331" s="82"/>
      <c r="AKW331" s="82"/>
      <c r="AKX331" s="82"/>
      <c r="AKY331" s="82"/>
      <c r="AKZ331" s="82"/>
      <c r="ALA331" s="82"/>
      <c r="ALB331" s="82"/>
      <c r="ALC331" s="82"/>
      <c r="ALD331" s="82"/>
      <c r="ALE331" s="82"/>
      <c r="ALF331" s="82"/>
      <c r="ALG331" s="82"/>
      <c r="ALH331" s="82"/>
      <c r="ALI331" s="82"/>
      <c r="ALJ331" s="82"/>
      <c r="ALK331" s="82"/>
      <c r="ALL331" s="82"/>
      <c r="ALM331" s="82"/>
      <c r="ALN331" s="82"/>
      <c r="ALO331" s="82"/>
      <c r="ALP331" s="82"/>
      <c r="ALQ331" s="82"/>
      <c r="ALR331" s="82"/>
      <c r="ALS331" s="82"/>
      <c r="ALT331" s="82"/>
    </row>
    <row r="332" spans="1:1008" customFormat="1" ht="80.25" customHeight="1" thickBot="1">
      <c r="A332" s="25" t="s">
        <v>107</v>
      </c>
      <c r="B332" s="260" t="s">
        <v>133</v>
      </c>
      <c r="C332" s="260"/>
      <c r="D332" s="260"/>
      <c r="E332" s="28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8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8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82"/>
      <c r="DH332" s="82"/>
      <c r="DI332" s="82"/>
      <c r="DJ332" s="82"/>
      <c r="DK332" s="82"/>
      <c r="DL332" s="82"/>
      <c r="DM332" s="82"/>
      <c r="DN332" s="82"/>
      <c r="DO332" s="82"/>
      <c r="DP332" s="82"/>
      <c r="DQ332" s="82"/>
      <c r="DR332" s="82"/>
      <c r="DS332" s="82"/>
      <c r="DT332" s="82"/>
      <c r="DU332" s="82"/>
      <c r="DV332" s="82"/>
      <c r="DW332" s="82"/>
      <c r="DX332" s="82"/>
      <c r="DY332" s="82"/>
      <c r="DZ332" s="82"/>
      <c r="EA332" s="82"/>
      <c r="EB332" s="82"/>
      <c r="EC332" s="82"/>
      <c r="ED332" s="82"/>
      <c r="EE332" s="82"/>
      <c r="EF332" s="82"/>
      <c r="EG332" s="82"/>
      <c r="EH332" s="82"/>
      <c r="EI332" s="82"/>
      <c r="EJ332" s="82"/>
      <c r="EK332" s="82"/>
      <c r="EL332" s="82"/>
      <c r="EM332" s="82"/>
      <c r="EN332" s="82"/>
      <c r="EO332" s="82"/>
      <c r="EP332" s="82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2"/>
      <c r="GK332" s="82"/>
      <c r="GL332" s="82"/>
      <c r="GM332" s="82"/>
      <c r="GN332" s="82"/>
      <c r="GO332" s="82"/>
      <c r="GP332" s="82"/>
      <c r="GQ332" s="82"/>
      <c r="GR332" s="82"/>
      <c r="GS332" s="82"/>
      <c r="GT332" s="82"/>
      <c r="GU332" s="82"/>
      <c r="GV332" s="82"/>
      <c r="GW332" s="82"/>
      <c r="GX332" s="82"/>
      <c r="GY332" s="82"/>
      <c r="GZ332" s="82"/>
      <c r="HA332" s="82"/>
      <c r="HB332" s="82"/>
      <c r="HC332" s="82"/>
      <c r="HD332" s="82"/>
      <c r="HE332" s="82"/>
      <c r="HF332" s="82"/>
      <c r="HG332" s="82"/>
      <c r="HH332" s="82"/>
      <c r="HI332" s="82"/>
      <c r="HJ332" s="82"/>
      <c r="HK332" s="82"/>
      <c r="HL332" s="82"/>
      <c r="HM332" s="82"/>
      <c r="HN332" s="82"/>
      <c r="HO332" s="82"/>
      <c r="HP332" s="82"/>
      <c r="HQ332" s="82"/>
      <c r="HR332" s="82"/>
      <c r="HS332" s="82"/>
      <c r="HT332" s="82"/>
      <c r="HU332" s="82"/>
      <c r="HV332" s="82"/>
      <c r="HW332" s="82"/>
      <c r="HX332" s="82"/>
      <c r="HY332" s="82"/>
      <c r="HZ332" s="82"/>
      <c r="IA332" s="82"/>
      <c r="IB332" s="82"/>
      <c r="IC332" s="82"/>
      <c r="ID332" s="82"/>
      <c r="IE332" s="82"/>
      <c r="IF332" s="82"/>
      <c r="IG332" s="82"/>
      <c r="IH332" s="82"/>
      <c r="II332" s="82"/>
      <c r="IJ332" s="82"/>
      <c r="IK332" s="82"/>
      <c r="IL332" s="82"/>
      <c r="IM332" s="82"/>
      <c r="IN332" s="82"/>
      <c r="IO332" s="82"/>
      <c r="IP332" s="82"/>
      <c r="IQ332" s="82"/>
      <c r="IR332" s="82"/>
      <c r="IS332" s="82"/>
      <c r="IT332" s="82"/>
      <c r="IU332" s="82"/>
      <c r="IV332" s="82"/>
      <c r="IW332" s="82"/>
      <c r="IX332" s="82"/>
      <c r="IY332" s="82"/>
      <c r="IZ332" s="82"/>
      <c r="JA332" s="82"/>
      <c r="JB332" s="82"/>
      <c r="JC332" s="82"/>
      <c r="JD332" s="82"/>
      <c r="JE332" s="82"/>
      <c r="JF332" s="82"/>
      <c r="JG332" s="82"/>
      <c r="JH332" s="82"/>
      <c r="JI332" s="82"/>
      <c r="JJ332" s="82"/>
      <c r="JK332" s="82"/>
      <c r="JL332" s="82"/>
      <c r="JM332" s="82"/>
      <c r="JN332" s="82"/>
      <c r="JO332" s="82"/>
      <c r="JP332" s="82"/>
      <c r="JQ332" s="82"/>
      <c r="JR332" s="82"/>
      <c r="JS332" s="82"/>
      <c r="JT332" s="82"/>
      <c r="JU332" s="82"/>
      <c r="JV332" s="82"/>
      <c r="JW332" s="82"/>
      <c r="JX332" s="82"/>
      <c r="JY332" s="82"/>
      <c r="JZ332" s="82"/>
      <c r="KA332" s="82"/>
      <c r="KB332" s="82"/>
      <c r="KC332" s="82"/>
      <c r="KD332" s="82"/>
      <c r="KE332" s="82"/>
      <c r="KF332" s="82"/>
      <c r="KG332" s="82"/>
      <c r="KH332" s="82"/>
      <c r="KI332" s="82"/>
      <c r="KJ332" s="82"/>
      <c r="KK332" s="82"/>
      <c r="KL332" s="82"/>
      <c r="KM332" s="82"/>
      <c r="KN332" s="82"/>
      <c r="KO332" s="82"/>
      <c r="KP332" s="82"/>
      <c r="KQ332" s="82"/>
      <c r="KR332" s="82"/>
      <c r="KS332" s="82"/>
      <c r="KT332" s="82"/>
      <c r="KU332" s="82"/>
      <c r="KV332" s="82"/>
      <c r="KW332" s="82"/>
      <c r="KX332" s="82"/>
      <c r="KY332" s="82"/>
      <c r="KZ332" s="82"/>
      <c r="LA332" s="82"/>
      <c r="LB332" s="82"/>
      <c r="LC332" s="82"/>
      <c r="LD332" s="82"/>
      <c r="LE332" s="82"/>
      <c r="LF332" s="82"/>
      <c r="LG332" s="82"/>
      <c r="LH332" s="82"/>
      <c r="LI332" s="82"/>
      <c r="LJ332" s="82"/>
      <c r="LK332" s="82"/>
      <c r="LL332" s="82"/>
      <c r="LM332" s="82"/>
      <c r="LN332" s="82"/>
      <c r="LO332" s="82"/>
      <c r="LP332" s="82"/>
      <c r="LQ332" s="82"/>
      <c r="LR332" s="82"/>
      <c r="LS332" s="82"/>
      <c r="LT332" s="82"/>
      <c r="LU332" s="82"/>
      <c r="LV332" s="82"/>
      <c r="LW332" s="82"/>
      <c r="LX332" s="82"/>
      <c r="LY332" s="82"/>
      <c r="LZ332" s="82"/>
      <c r="MA332" s="82"/>
      <c r="MB332" s="82"/>
      <c r="MC332" s="82"/>
      <c r="MD332" s="82"/>
      <c r="ME332" s="82"/>
      <c r="MF332" s="82"/>
      <c r="MG332" s="82"/>
      <c r="MH332" s="82"/>
      <c r="MI332" s="82"/>
      <c r="MJ332" s="82"/>
      <c r="MK332" s="82"/>
      <c r="ML332" s="82"/>
      <c r="MM332" s="82"/>
      <c r="MN332" s="82"/>
      <c r="MO332" s="82"/>
      <c r="MP332" s="82"/>
      <c r="MQ332" s="82"/>
      <c r="MR332" s="82"/>
      <c r="MS332" s="82"/>
      <c r="MT332" s="82"/>
      <c r="MU332" s="82"/>
      <c r="MV332" s="82"/>
      <c r="MW332" s="82"/>
      <c r="MX332" s="82"/>
      <c r="MY332" s="82"/>
      <c r="MZ332" s="82"/>
      <c r="NA332" s="82"/>
      <c r="NB332" s="82"/>
      <c r="NC332" s="82"/>
      <c r="ND332" s="82"/>
      <c r="NE332" s="82"/>
      <c r="NF332" s="82"/>
      <c r="NG332" s="82"/>
      <c r="NH332" s="82"/>
      <c r="NI332" s="82"/>
      <c r="NJ332" s="82"/>
      <c r="NK332" s="82"/>
      <c r="NL332" s="82"/>
      <c r="NM332" s="82"/>
      <c r="NN332" s="82"/>
      <c r="NO332" s="82"/>
      <c r="NP332" s="82"/>
      <c r="NQ332" s="82"/>
      <c r="NR332" s="82"/>
      <c r="NS332" s="82"/>
      <c r="NT332" s="82"/>
      <c r="NU332" s="82"/>
      <c r="NV332" s="82"/>
      <c r="NW332" s="82"/>
      <c r="NX332" s="82"/>
      <c r="NY332" s="82"/>
      <c r="NZ332" s="82"/>
      <c r="OA332" s="82"/>
      <c r="OB332" s="82"/>
      <c r="OC332" s="82"/>
      <c r="OD332" s="82"/>
      <c r="OE332" s="82"/>
      <c r="OF332" s="82"/>
      <c r="OG332" s="82"/>
      <c r="OH332" s="82"/>
      <c r="OI332" s="82"/>
      <c r="OJ332" s="82"/>
      <c r="OK332" s="82"/>
      <c r="OL332" s="82"/>
      <c r="OM332" s="82"/>
      <c r="ON332" s="82"/>
      <c r="OO332" s="82"/>
      <c r="OP332" s="82"/>
      <c r="OQ332" s="82"/>
      <c r="OR332" s="82"/>
      <c r="OS332" s="82"/>
      <c r="OT332" s="82"/>
      <c r="OU332" s="82"/>
      <c r="OV332" s="82"/>
      <c r="OW332" s="82"/>
      <c r="OX332" s="82"/>
      <c r="OY332" s="82"/>
      <c r="OZ332" s="82"/>
      <c r="PA332" s="82"/>
      <c r="PB332" s="82"/>
      <c r="PC332" s="82"/>
      <c r="PD332" s="82"/>
      <c r="PE332" s="82"/>
      <c r="PF332" s="82"/>
      <c r="PG332" s="82"/>
      <c r="PH332" s="82"/>
      <c r="PI332" s="82"/>
      <c r="PJ332" s="82"/>
      <c r="PK332" s="82"/>
      <c r="PL332" s="82"/>
      <c r="PM332" s="82"/>
      <c r="PN332" s="82"/>
      <c r="PO332" s="82"/>
      <c r="PP332" s="82"/>
      <c r="PQ332" s="82"/>
      <c r="PR332" s="82"/>
      <c r="PS332" s="82"/>
      <c r="PT332" s="82"/>
      <c r="PU332" s="82"/>
      <c r="PV332" s="82"/>
      <c r="PW332" s="82"/>
      <c r="PX332" s="82"/>
      <c r="PY332" s="82"/>
      <c r="PZ332" s="82"/>
      <c r="QA332" s="82"/>
      <c r="QB332" s="82"/>
      <c r="QC332" s="82"/>
      <c r="QD332" s="82"/>
      <c r="QE332" s="82"/>
      <c r="QF332" s="82"/>
      <c r="QG332" s="82"/>
      <c r="QH332" s="82"/>
      <c r="QI332" s="82"/>
      <c r="QJ332" s="82"/>
      <c r="QK332" s="82"/>
      <c r="QL332" s="82"/>
      <c r="QM332" s="82"/>
      <c r="QN332" s="82"/>
      <c r="QO332" s="82"/>
      <c r="QP332" s="82"/>
      <c r="QQ332" s="82"/>
      <c r="QR332" s="82"/>
      <c r="QS332" s="82"/>
      <c r="QT332" s="82"/>
      <c r="QU332" s="82"/>
      <c r="QV332" s="82"/>
      <c r="QW332" s="82"/>
      <c r="QX332" s="82"/>
      <c r="QY332" s="82"/>
      <c r="QZ332" s="82"/>
      <c r="RA332" s="82"/>
      <c r="RB332" s="82"/>
      <c r="RC332" s="82"/>
      <c r="RD332" s="82"/>
      <c r="RE332" s="82"/>
      <c r="RF332" s="82"/>
      <c r="RG332" s="82"/>
      <c r="RH332" s="82"/>
      <c r="RI332" s="82"/>
      <c r="RJ332" s="82"/>
      <c r="RK332" s="82"/>
      <c r="RL332" s="82"/>
      <c r="RM332" s="82"/>
      <c r="RN332" s="82"/>
      <c r="RO332" s="82"/>
      <c r="RP332" s="82"/>
      <c r="RQ332" s="82"/>
      <c r="RR332" s="82"/>
      <c r="RS332" s="82"/>
      <c r="RT332" s="82"/>
      <c r="RU332" s="82"/>
      <c r="RV332" s="82"/>
      <c r="RW332" s="82"/>
      <c r="RX332" s="82"/>
      <c r="RY332" s="82"/>
      <c r="RZ332" s="82"/>
      <c r="SA332" s="82"/>
      <c r="SB332" s="82"/>
      <c r="SC332" s="82"/>
      <c r="SD332" s="82"/>
      <c r="SE332" s="82"/>
      <c r="SF332" s="82"/>
      <c r="SG332" s="82"/>
      <c r="SH332" s="82"/>
      <c r="SI332" s="82"/>
      <c r="SJ332" s="82"/>
      <c r="SK332" s="82"/>
      <c r="SL332" s="82"/>
      <c r="SM332" s="82"/>
      <c r="SN332" s="82"/>
      <c r="SO332" s="82"/>
      <c r="SP332" s="82"/>
      <c r="SQ332" s="82"/>
      <c r="SR332" s="82"/>
      <c r="SS332" s="82"/>
      <c r="ST332" s="82"/>
      <c r="SU332" s="82"/>
      <c r="SV332" s="82"/>
      <c r="SW332" s="82"/>
      <c r="SX332" s="82"/>
      <c r="SY332" s="82"/>
      <c r="SZ332" s="82"/>
      <c r="TA332" s="82"/>
      <c r="TB332" s="82"/>
      <c r="TC332" s="82"/>
      <c r="TD332" s="82"/>
      <c r="TE332" s="82"/>
      <c r="TF332" s="82"/>
      <c r="TG332" s="82"/>
      <c r="TH332" s="82"/>
      <c r="TI332" s="82"/>
      <c r="TJ332" s="82"/>
      <c r="TK332" s="82"/>
      <c r="TL332" s="82"/>
      <c r="TM332" s="82"/>
      <c r="TN332" s="82"/>
      <c r="TO332" s="82"/>
      <c r="TP332" s="82"/>
      <c r="TQ332" s="82"/>
      <c r="TR332" s="82"/>
      <c r="TS332" s="82"/>
      <c r="TT332" s="82"/>
      <c r="TU332" s="82"/>
      <c r="TV332" s="82"/>
      <c r="TW332" s="82"/>
      <c r="TX332" s="82"/>
      <c r="TY332" s="82"/>
      <c r="TZ332" s="82"/>
      <c r="UA332" s="82"/>
      <c r="UB332" s="82"/>
      <c r="UC332" s="82"/>
      <c r="UD332" s="82"/>
      <c r="UE332" s="82"/>
      <c r="UF332" s="82"/>
      <c r="UG332" s="82"/>
      <c r="UH332" s="82"/>
      <c r="UI332" s="82"/>
      <c r="UJ332" s="82"/>
      <c r="UK332" s="82"/>
      <c r="UL332" s="82"/>
      <c r="UM332" s="82"/>
      <c r="UN332" s="82"/>
      <c r="UO332" s="82"/>
      <c r="UP332" s="82"/>
      <c r="UQ332" s="82"/>
      <c r="UR332" s="82"/>
      <c r="US332" s="82"/>
      <c r="UT332" s="82"/>
      <c r="UU332" s="82"/>
      <c r="UV332" s="82"/>
      <c r="UW332" s="82"/>
      <c r="UX332" s="82"/>
      <c r="UY332" s="82"/>
      <c r="UZ332" s="82"/>
      <c r="VA332" s="82"/>
      <c r="VB332" s="82"/>
      <c r="VC332" s="82"/>
      <c r="VD332" s="82"/>
      <c r="VE332" s="82"/>
      <c r="VF332" s="82"/>
      <c r="VG332" s="82"/>
      <c r="VH332" s="82"/>
      <c r="VI332" s="82"/>
      <c r="VJ332" s="82"/>
      <c r="VK332" s="82"/>
      <c r="VL332" s="82"/>
      <c r="VM332" s="82"/>
      <c r="VN332" s="82"/>
      <c r="VO332" s="82"/>
      <c r="VP332" s="82"/>
      <c r="VQ332" s="82"/>
      <c r="VR332" s="82"/>
      <c r="VS332" s="82"/>
      <c r="VT332" s="82"/>
      <c r="VU332" s="82"/>
      <c r="VV332" s="82"/>
      <c r="VW332" s="82"/>
      <c r="VX332" s="82"/>
      <c r="VY332" s="82"/>
      <c r="VZ332" s="82"/>
      <c r="WA332" s="82"/>
      <c r="WB332" s="82"/>
      <c r="WC332" s="82"/>
      <c r="WD332" s="82"/>
      <c r="WE332" s="82"/>
      <c r="WF332" s="82"/>
      <c r="WG332" s="82"/>
      <c r="WH332" s="82"/>
      <c r="WI332" s="82"/>
      <c r="WJ332" s="82"/>
      <c r="WK332" s="82"/>
      <c r="WL332" s="82"/>
      <c r="WM332" s="82"/>
      <c r="WN332" s="82"/>
      <c r="WO332" s="82"/>
      <c r="WP332" s="82"/>
      <c r="WQ332" s="82"/>
      <c r="WR332" s="82"/>
      <c r="WS332" s="82"/>
      <c r="WT332" s="82"/>
      <c r="WU332" s="82"/>
      <c r="WV332" s="82"/>
      <c r="WW332" s="82"/>
      <c r="WX332" s="82"/>
      <c r="WY332" s="82"/>
      <c r="WZ332" s="82"/>
      <c r="XA332" s="82"/>
      <c r="XB332" s="82"/>
      <c r="XC332" s="82"/>
      <c r="XD332" s="82"/>
      <c r="XE332" s="82"/>
      <c r="XF332" s="82"/>
      <c r="XG332" s="82"/>
      <c r="XH332" s="82"/>
      <c r="XI332" s="82"/>
      <c r="XJ332" s="82"/>
      <c r="XK332" s="82"/>
      <c r="XL332" s="82"/>
      <c r="XM332" s="82"/>
      <c r="XN332" s="82"/>
      <c r="XO332" s="82"/>
      <c r="XP332" s="82"/>
      <c r="XQ332" s="82"/>
      <c r="XR332" s="82"/>
      <c r="XS332" s="82"/>
      <c r="XT332" s="82"/>
      <c r="XU332" s="82"/>
      <c r="XV332" s="82"/>
      <c r="XW332" s="82"/>
      <c r="XX332" s="82"/>
      <c r="XY332" s="82"/>
      <c r="XZ332" s="82"/>
      <c r="YA332" s="82"/>
      <c r="YB332" s="82"/>
      <c r="YC332" s="82"/>
      <c r="YD332" s="82"/>
      <c r="YE332" s="82"/>
      <c r="YF332" s="82"/>
      <c r="YG332" s="82"/>
      <c r="YH332" s="82"/>
      <c r="YI332" s="82"/>
      <c r="YJ332" s="82"/>
      <c r="YK332" s="82"/>
      <c r="YL332" s="82"/>
      <c r="YM332" s="82"/>
      <c r="YN332" s="82"/>
      <c r="YO332" s="82"/>
      <c r="YP332" s="82"/>
      <c r="YQ332" s="82"/>
      <c r="YR332" s="82"/>
      <c r="YS332" s="82"/>
      <c r="YT332" s="82"/>
      <c r="YU332" s="82"/>
      <c r="YV332" s="82"/>
      <c r="YW332" s="82"/>
      <c r="YX332" s="82"/>
      <c r="YY332" s="82"/>
      <c r="YZ332" s="82"/>
      <c r="ZA332" s="82"/>
      <c r="ZB332" s="82"/>
      <c r="ZC332" s="82"/>
      <c r="ZD332" s="82"/>
      <c r="ZE332" s="82"/>
      <c r="ZF332" s="82"/>
      <c r="ZG332" s="82"/>
      <c r="ZH332" s="82"/>
      <c r="ZI332" s="82"/>
      <c r="ZJ332" s="82"/>
      <c r="ZK332" s="82"/>
      <c r="ZL332" s="82"/>
      <c r="ZM332" s="82"/>
      <c r="ZN332" s="82"/>
      <c r="ZO332" s="82"/>
      <c r="ZP332" s="82"/>
      <c r="ZQ332" s="82"/>
      <c r="ZR332" s="82"/>
      <c r="ZS332" s="82"/>
      <c r="ZT332" s="82"/>
      <c r="ZU332" s="82"/>
      <c r="ZV332" s="82"/>
      <c r="ZW332" s="82"/>
      <c r="ZX332" s="82"/>
      <c r="ZY332" s="82"/>
      <c r="ZZ332" s="82"/>
      <c r="AAA332" s="82"/>
      <c r="AAB332" s="82"/>
      <c r="AAC332" s="82"/>
      <c r="AAD332" s="82"/>
      <c r="AAE332" s="82"/>
      <c r="AAF332" s="82"/>
      <c r="AAG332" s="82"/>
      <c r="AAH332" s="82"/>
      <c r="AAI332" s="82"/>
      <c r="AAJ332" s="82"/>
      <c r="AAK332" s="82"/>
      <c r="AAL332" s="82"/>
      <c r="AAM332" s="82"/>
      <c r="AAN332" s="82"/>
      <c r="AAO332" s="82"/>
      <c r="AAP332" s="82"/>
      <c r="AAQ332" s="82"/>
      <c r="AAR332" s="82"/>
      <c r="AAS332" s="82"/>
      <c r="AAT332" s="82"/>
      <c r="AAU332" s="82"/>
      <c r="AAV332" s="82"/>
      <c r="AAW332" s="82"/>
      <c r="AAX332" s="82"/>
      <c r="AAY332" s="82"/>
      <c r="AAZ332" s="82"/>
      <c r="ABA332" s="82"/>
      <c r="ABB332" s="82"/>
      <c r="ABC332" s="82"/>
      <c r="ABD332" s="82"/>
      <c r="ABE332" s="82"/>
      <c r="ABF332" s="82"/>
      <c r="ABG332" s="82"/>
      <c r="ABH332" s="82"/>
      <c r="ABI332" s="82"/>
      <c r="ABJ332" s="82"/>
      <c r="ABK332" s="82"/>
      <c r="ABL332" s="82"/>
      <c r="ABM332" s="82"/>
      <c r="ABN332" s="82"/>
      <c r="ABO332" s="82"/>
      <c r="ABP332" s="82"/>
      <c r="ABQ332" s="82"/>
      <c r="ABR332" s="82"/>
      <c r="ABS332" s="82"/>
      <c r="ABT332" s="82"/>
      <c r="ABU332" s="82"/>
      <c r="ABV332" s="82"/>
      <c r="ABW332" s="82"/>
      <c r="ABX332" s="82"/>
      <c r="ABY332" s="82"/>
      <c r="ABZ332" s="82"/>
      <c r="ACA332" s="82"/>
      <c r="ACB332" s="82"/>
      <c r="ACC332" s="82"/>
      <c r="ACD332" s="82"/>
      <c r="ACE332" s="82"/>
      <c r="ACF332" s="82"/>
      <c r="ACG332" s="82"/>
      <c r="ACH332" s="82"/>
      <c r="ACI332" s="82"/>
      <c r="ACJ332" s="82"/>
      <c r="ACK332" s="82"/>
      <c r="ACL332" s="82"/>
      <c r="ACM332" s="82"/>
      <c r="ACN332" s="82"/>
      <c r="ACO332" s="82"/>
      <c r="ACP332" s="82"/>
      <c r="ACQ332" s="82"/>
      <c r="ACR332" s="82"/>
      <c r="ACS332" s="82"/>
      <c r="ACT332" s="82"/>
      <c r="ACU332" s="82"/>
      <c r="ACV332" s="82"/>
      <c r="ACW332" s="82"/>
      <c r="ACX332" s="82"/>
      <c r="ACY332" s="82"/>
      <c r="ACZ332" s="82"/>
      <c r="ADA332" s="82"/>
      <c r="ADB332" s="82"/>
      <c r="ADC332" s="82"/>
      <c r="ADD332" s="82"/>
      <c r="ADE332" s="82"/>
      <c r="ADF332" s="82"/>
      <c r="ADG332" s="82"/>
      <c r="ADH332" s="82"/>
      <c r="ADI332" s="82"/>
      <c r="ADJ332" s="82"/>
      <c r="ADK332" s="82"/>
      <c r="ADL332" s="82"/>
      <c r="ADM332" s="82"/>
      <c r="ADN332" s="82"/>
      <c r="ADO332" s="82"/>
      <c r="ADP332" s="82"/>
      <c r="ADQ332" s="82"/>
      <c r="ADR332" s="82"/>
      <c r="ADS332" s="82"/>
      <c r="ADT332" s="82"/>
      <c r="ADU332" s="82"/>
      <c r="ADV332" s="82"/>
      <c r="ADW332" s="82"/>
      <c r="ADX332" s="82"/>
      <c r="ADY332" s="82"/>
      <c r="ADZ332" s="82"/>
      <c r="AEA332" s="82"/>
      <c r="AEB332" s="82"/>
      <c r="AEC332" s="82"/>
      <c r="AED332" s="82"/>
      <c r="AEE332" s="82"/>
      <c r="AEF332" s="82"/>
      <c r="AEG332" s="82"/>
      <c r="AEH332" s="82"/>
      <c r="AEI332" s="82"/>
      <c r="AEJ332" s="82"/>
      <c r="AEK332" s="82"/>
      <c r="AEL332" s="82"/>
      <c r="AEM332" s="82"/>
      <c r="AEN332" s="82"/>
      <c r="AEO332" s="82"/>
      <c r="AEP332" s="82"/>
      <c r="AEQ332" s="82"/>
      <c r="AER332" s="82"/>
      <c r="AES332" s="82"/>
      <c r="AET332" s="82"/>
      <c r="AEU332" s="82"/>
      <c r="AEV332" s="82"/>
      <c r="AEW332" s="82"/>
      <c r="AEX332" s="82"/>
      <c r="AEY332" s="82"/>
      <c r="AEZ332" s="82"/>
      <c r="AFA332" s="82"/>
      <c r="AFB332" s="82"/>
      <c r="AFC332" s="82"/>
      <c r="AFD332" s="82"/>
      <c r="AFE332" s="82"/>
      <c r="AFF332" s="82"/>
      <c r="AFG332" s="82"/>
      <c r="AFH332" s="82"/>
      <c r="AFI332" s="82"/>
      <c r="AFJ332" s="82"/>
      <c r="AFK332" s="82"/>
      <c r="AFL332" s="82"/>
      <c r="AFM332" s="82"/>
      <c r="AFN332" s="82"/>
      <c r="AFO332" s="82"/>
      <c r="AFP332" s="82"/>
      <c r="AFQ332" s="82"/>
      <c r="AFR332" s="82"/>
      <c r="AFS332" s="82"/>
      <c r="AFT332" s="82"/>
      <c r="AFU332" s="82"/>
      <c r="AFV332" s="82"/>
      <c r="AFW332" s="82"/>
      <c r="AFX332" s="82"/>
      <c r="AFY332" s="82"/>
      <c r="AFZ332" s="82"/>
      <c r="AGA332" s="82"/>
      <c r="AGB332" s="82"/>
      <c r="AGC332" s="82"/>
      <c r="AGD332" s="82"/>
      <c r="AGE332" s="82"/>
      <c r="AGF332" s="82"/>
      <c r="AGG332" s="82"/>
      <c r="AGH332" s="82"/>
      <c r="AGI332" s="82"/>
      <c r="AGJ332" s="82"/>
      <c r="AGK332" s="82"/>
      <c r="AGL332" s="82"/>
      <c r="AGM332" s="82"/>
      <c r="AGN332" s="82"/>
      <c r="AGO332" s="82"/>
      <c r="AGP332" s="82"/>
      <c r="AGQ332" s="82"/>
      <c r="AGR332" s="82"/>
      <c r="AGS332" s="82"/>
      <c r="AGT332" s="82"/>
      <c r="AGU332" s="82"/>
      <c r="AGV332" s="82"/>
      <c r="AGW332" s="82"/>
      <c r="AGX332" s="82"/>
      <c r="AGY332" s="82"/>
      <c r="AGZ332" s="82"/>
      <c r="AHA332" s="82"/>
      <c r="AHB332" s="82"/>
      <c r="AHC332" s="82"/>
      <c r="AHD332" s="82"/>
      <c r="AHE332" s="82"/>
      <c r="AHF332" s="82"/>
      <c r="AHG332" s="82"/>
      <c r="AHH332" s="82"/>
      <c r="AHI332" s="82"/>
      <c r="AHJ332" s="82"/>
      <c r="AHK332" s="82"/>
      <c r="AHL332" s="82"/>
      <c r="AHM332" s="82"/>
      <c r="AHN332" s="82"/>
      <c r="AHO332" s="82"/>
      <c r="AHP332" s="82"/>
      <c r="AHQ332" s="82"/>
      <c r="AHR332" s="82"/>
      <c r="AHS332" s="82"/>
      <c r="AHT332" s="82"/>
      <c r="AHU332" s="82"/>
      <c r="AHV332" s="82"/>
      <c r="AHW332" s="82"/>
      <c r="AHX332" s="82"/>
      <c r="AHY332" s="82"/>
      <c r="AHZ332" s="82"/>
      <c r="AIA332" s="82"/>
      <c r="AIB332" s="82"/>
      <c r="AIC332" s="82"/>
      <c r="AID332" s="82"/>
      <c r="AIE332" s="82"/>
      <c r="AIF332" s="82"/>
      <c r="AIG332" s="82"/>
      <c r="AIH332" s="82"/>
      <c r="AII332" s="82"/>
      <c r="AIJ332" s="82"/>
      <c r="AIK332" s="82"/>
      <c r="AIL332" s="82"/>
      <c r="AIM332" s="82"/>
      <c r="AIN332" s="82"/>
      <c r="AIO332" s="82"/>
      <c r="AIP332" s="82"/>
      <c r="AIQ332" s="82"/>
      <c r="AIR332" s="82"/>
      <c r="AIS332" s="82"/>
      <c r="AIT332" s="82"/>
      <c r="AIU332" s="82"/>
      <c r="AIV332" s="82"/>
      <c r="AIW332" s="82"/>
      <c r="AIX332" s="82"/>
      <c r="AIY332" s="82"/>
      <c r="AIZ332" s="82"/>
      <c r="AJA332" s="82"/>
      <c r="AJB332" s="82"/>
      <c r="AJC332" s="82"/>
      <c r="AJD332" s="82"/>
      <c r="AJE332" s="82"/>
      <c r="AJF332" s="82"/>
      <c r="AJG332" s="82"/>
      <c r="AJH332" s="82"/>
      <c r="AJI332" s="82"/>
      <c r="AJJ332" s="82"/>
      <c r="AJK332" s="82"/>
      <c r="AJL332" s="82"/>
      <c r="AJM332" s="82"/>
      <c r="AJN332" s="82"/>
      <c r="AJO332" s="82"/>
      <c r="AJP332" s="82"/>
      <c r="AJQ332" s="82"/>
      <c r="AJR332" s="82"/>
      <c r="AJS332" s="82"/>
      <c r="AJT332" s="82"/>
      <c r="AJU332" s="82"/>
      <c r="AJV332" s="82"/>
      <c r="AJW332" s="82"/>
      <c r="AJX332" s="82"/>
      <c r="AJY332" s="82"/>
      <c r="AJZ332" s="82"/>
      <c r="AKA332" s="82"/>
      <c r="AKB332" s="82"/>
      <c r="AKC332" s="82"/>
      <c r="AKD332" s="82"/>
      <c r="AKE332" s="82"/>
      <c r="AKF332" s="82"/>
      <c r="AKG332" s="82"/>
      <c r="AKH332" s="82"/>
      <c r="AKI332" s="82"/>
      <c r="AKJ332" s="82"/>
      <c r="AKK332" s="82"/>
      <c r="AKL332" s="82"/>
      <c r="AKM332" s="82"/>
      <c r="AKN332" s="82"/>
      <c r="AKO332" s="82"/>
      <c r="AKP332" s="82"/>
      <c r="AKQ332" s="82"/>
      <c r="AKR332" s="82"/>
      <c r="AKS332" s="82"/>
      <c r="AKT332" s="82"/>
      <c r="AKU332" s="82"/>
      <c r="AKV332" s="82"/>
      <c r="AKW332" s="82"/>
      <c r="AKX332" s="82"/>
      <c r="AKY332" s="82"/>
      <c r="AKZ332" s="82"/>
      <c r="ALA332" s="82"/>
      <c r="ALB332" s="82"/>
      <c r="ALC332" s="82"/>
      <c r="ALD332" s="82"/>
      <c r="ALE332" s="82"/>
      <c r="ALF332" s="82"/>
      <c r="ALG332" s="82"/>
      <c r="ALH332" s="82"/>
      <c r="ALI332" s="82"/>
      <c r="ALJ332" s="82"/>
      <c r="ALK332" s="82"/>
      <c r="ALL332" s="82"/>
      <c r="ALM332" s="82"/>
      <c r="ALN332" s="82"/>
      <c r="ALO332" s="82"/>
      <c r="ALP332" s="82"/>
      <c r="ALQ332" s="82"/>
      <c r="ALR332" s="82"/>
      <c r="ALS332" s="82"/>
      <c r="ALT332" s="82"/>
    </row>
    <row r="333" spans="1:1008" customFormat="1" ht="30" customHeight="1">
      <c r="A333" s="313" t="s">
        <v>499</v>
      </c>
      <c r="B333" s="314"/>
      <c r="C333" s="83" t="s">
        <v>154</v>
      </c>
      <c r="D333" s="84" t="s">
        <v>155</v>
      </c>
      <c r="E333" s="28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8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8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82"/>
      <c r="DH333" s="82"/>
      <c r="DI333" s="82"/>
      <c r="DJ333" s="82"/>
      <c r="DK333" s="82"/>
      <c r="DL333" s="82"/>
      <c r="DM333" s="82"/>
      <c r="DN333" s="82"/>
      <c r="DO333" s="82"/>
      <c r="DP333" s="82"/>
      <c r="DQ333" s="82"/>
      <c r="DR333" s="82"/>
      <c r="DS333" s="82"/>
      <c r="DT333" s="82"/>
      <c r="DU333" s="82"/>
      <c r="DV333" s="82"/>
      <c r="DW333" s="82"/>
      <c r="DX333" s="82"/>
      <c r="DY333" s="82"/>
      <c r="DZ333" s="82"/>
      <c r="EA333" s="82"/>
      <c r="EB333" s="82"/>
      <c r="EC333" s="82"/>
      <c r="ED333" s="82"/>
      <c r="EE333" s="82"/>
      <c r="EF333" s="82"/>
      <c r="EG333" s="82"/>
      <c r="EH333" s="82"/>
      <c r="EI333" s="82"/>
      <c r="EJ333" s="82"/>
      <c r="EK333" s="82"/>
      <c r="EL333" s="82"/>
      <c r="EM333" s="82"/>
      <c r="EN333" s="82"/>
      <c r="EO333" s="82"/>
      <c r="EP333" s="82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2"/>
      <c r="GK333" s="82"/>
      <c r="GL333" s="82"/>
      <c r="GM333" s="82"/>
      <c r="GN333" s="82"/>
      <c r="GO333" s="82"/>
      <c r="GP333" s="82"/>
      <c r="GQ333" s="82"/>
      <c r="GR333" s="82"/>
      <c r="GS333" s="82"/>
      <c r="GT333" s="82"/>
      <c r="GU333" s="82"/>
      <c r="GV333" s="82"/>
      <c r="GW333" s="82"/>
      <c r="GX333" s="82"/>
      <c r="GY333" s="82"/>
      <c r="GZ333" s="82"/>
      <c r="HA333" s="82"/>
      <c r="HB333" s="82"/>
      <c r="HC333" s="82"/>
      <c r="HD333" s="82"/>
      <c r="HE333" s="82"/>
      <c r="HF333" s="82"/>
      <c r="HG333" s="82"/>
      <c r="HH333" s="82"/>
      <c r="HI333" s="82"/>
      <c r="HJ333" s="82"/>
      <c r="HK333" s="82"/>
      <c r="HL333" s="82"/>
      <c r="HM333" s="82"/>
      <c r="HN333" s="82"/>
      <c r="HO333" s="82"/>
      <c r="HP333" s="82"/>
      <c r="HQ333" s="82"/>
      <c r="HR333" s="82"/>
      <c r="HS333" s="82"/>
      <c r="HT333" s="82"/>
      <c r="HU333" s="82"/>
      <c r="HV333" s="82"/>
      <c r="HW333" s="82"/>
      <c r="HX333" s="82"/>
      <c r="HY333" s="82"/>
      <c r="HZ333" s="82"/>
      <c r="IA333" s="82"/>
      <c r="IB333" s="82"/>
      <c r="IC333" s="82"/>
      <c r="ID333" s="82"/>
      <c r="IE333" s="82"/>
      <c r="IF333" s="82"/>
      <c r="IG333" s="82"/>
      <c r="IH333" s="82"/>
      <c r="II333" s="82"/>
      <c r="IJ333" s="82"/>
      <c r="IK333" s="82"/>
      <c r="IL333" s="82"/>
      <c r="IM333" s="82"/>
      <c r="IN333" s="82"/>
      <c r="IO333" s="82"/>
      <c r="IP333" s="82"/>
      <c r="IQ333" s="82"/>
      <c r="IR333" s="82"/>
      <c r="IS333" s="82"/>
      <c r="IT333" s="82"/>
      <c r="IU333" s="82"/>
      <c r="IV333" s="82"/>
      <c r="IW333" s="82"/>
      <c r="IX333" s="82"/>
      <c r="IY333" s="82"/>
      <c r="IZ333" s="82"/>
      <c r="JA333" s="82"/>
      <c r="JB333" s="82"/>
      <c r="JC333" s="82"/>
      <c r="JD333" s="82"/>
      <c r="JE333" s="82"/>
      <c r="JF333" s="82"/>
      <c r="JG333" s="82"/>
      <c r="JH333" s="82"/>
      <c r="JI333" s="82"/>
      <c r="JJ333" s="82"/>
      <c r="JK333" s="82"/>
      <c r="JL333" s="82"/>
      <c r="JM333" s="82"/>
      <c r="JN333" s="82"/>
      <c r="JO333" s="82"/>
      <c r="JP333" s="82"/>
      <c r="JQ333" s="82"/>
      <c r="JR333" s="82"/>
      <c r="JS333" s="82"/>
      <c r="JT333" s="82"/>
      <c r="JU333" s="82"/>
      <c r="JV333" s="82"/>
      <c r="JW333" s="82"/>
      <c r="JX333" s="82"/>
      <c r="JY333" s="82"/>
      <c r="JZ333" s="82"/>
      <c r="KA333" s="82"/>
      <c r="KB333" s="82"/>
      <c r="KC333" s="82"/>
      <c r="KD333" s="82"/>
      <c r="KE333" s="82"/>
      <c r="KF333" s="82"/>
      <c r="KG333" s="82"/>
      <c r="KH333" s="82"/>
      <c r="KI333" s="82"/>
      <c r="KJ333" s="82"/>
      <c r="KK333" s="82"/>
      <c r="KL333" s="82"/>
      <c r="KM333" s="82"/>
      <c r="KN333" s="82"/>
      <c r="KO333" s="82"/>
      <c r="KP333" s="82"/>
      <c r="KQ333" s="82"/>
      <c r="KR333" s="82"/>
      <c r="KS333" s="82"/>
      <c r="KT333" s="82"/>
      <c r="KU333" s="82"/>
      <c r="KV333" s="82"/>
      <c r="KW333" s="82"/>
      <c r="KX333" s="82"/>
      <c r="KY333" s="82"/>
      <c r="KZ333" s="82"/>
      <c r="LA333" s="82"/>
      <c r="LB333" s="82"/>
      <c r="LC333" s="82"/>
      <c r="LD333" s="82"/>
      <c r="LE333" s="82"/>
      <c r="LF333" s="82"/>
      <c r="LG333" s="82"/>
      <c r="LH333" s="82"/>
      <c r="LI333" s="82"/>
      <c r="LJ333" s="82"/>
      <c r="LK333" s="82"/>
      <c r="LL333" s="82"/>
      <c r="LM333" s="82"/>
      <c r="LN333" s="82"/>
      <c r="LO333" s="82"/>
      <c r="LP333" s="82"/>
      <c r="LQ333" s="82"/>
      <c r="LR333" s="82"/>
      <c r="LS333" s="82"/>
      <c r="LT333" s="82"/>
      <c r="LU333" s="82"/>
      <c r="LV333" s="82"/>
      <c r="LW333" s="82"/>
      <c r="LX333" s="82"/>
      <c r="LY333" s="82"/>
      <c r="LZ333" s="82"/>
      <c r="MA333" s="82"/>
      <c r="MB333" s="82"/>
      <c r="MC333" s="82"/>
      <c r="MD333" s="82"/>
      <c r="ME333" s="82"/>
      <c r="MF333" s="82"/>
      <c r="MG333" s="82"/>
      <c r="MH333" s="82"/>
      <c r="MI333" s="82"/>
      <c r="MJ333" s="82"/>
      <c r="MK333" s="82"/>
      <c r="ML333" s="82"/>
      <c r="MM333" s="82"/>
      <c r="MN333" s="82"/>
      <c r="MO333" s="82"/>
      <c r="MP333" s="82"/>
      <c r="MQ333" s="82"/>
      <c r="MR333" s="82"/>
      <c r="MS333" s="82"/>
      <c r="MT333" s="82"/>
      <c r="MU333" s="82"/>
      <c r="MV333" s="82"/>
      <c r="MW333" s="82"/>
      <c r="MX333" s="82"/>
      <c r="MY333" s="82"/>
      <c r="MZ333" s="82"/>
      <c r="NA333" s="82"/>
      <c r="NB333" s="82"/>
      <c r="NC333" s="82"/>
      <c r="ND333" s="82"/>
      <c r="NE333" s="82"/>
      <c r="NF333" s="82"/>
      <c r="NG333" s="82"/>
      <c r="NH333" s="82"/>
      <c r="NI333" s="82"/>
      <c r="NJ333" s="82"/>
      <c r="NK333" s="82"/>
      <c r="NL333" s="82"/>
      <c r="NM333" s="82"/>
      <c r="NN333" s="82"/>
      <c r="NO333" s="82"/>
      <c r="NP333" s="82"/>
      <c r="NQ333" s="82"/>
      <c r="NR333" s="82"/>
      <c r="NS333" s="82"/>
      <c r="NT333" s="82"/>
      <c r="NU333" s="82"/>
      <c r="NV333" s="82"/>
      <c r="NW333" s="82"/>
      <c r="NX333" s="82"/>
      <c r="NY333" s="82"/>
      <c r="NZ333" s="82"/>
      <c r="OA333" s="82"/>
      <c r="OB333" s="82"/>
      <c r="OC333" s="82"/>
      <c r="OD333" s="82"/>
      <c r="OE333" s="82"/>
      <c r="OF333" s="82"/>
      <c r="OG333" s="82"/>
      <c r="OH333" s="82"/>
      <c r="OI333" s="82"/>
      <c r="OJ333" s="82"/>
      <c r="OK333" s="82"/>
      <c r="OL333" s="82"/>
      <c r="OM333" s="82"/>
      <c r="ON333" s="82"/>
      <c r="OO333" s="82"/>
      <c r="OP333" s="82"/>
      <c r="OQ333" s="82"/>
      <c r="OR333" s="82"/>
      <c r="OS333" s="82"/>
      <c r="OT333" s="82"/>
      <c r="OU333" s="82"/>
      <c r="OV333" s="82"/>
      <c r="OW333" s="82"/>
      <c r="OX333" s="82"/>
      <c r="OY333" s="82"/>
      <c r="OZ333" s="82"/>
      <c r="PA333" s="82"/>
      <c r="PB333" s="82"/>
      <c r="PC333" s="82"/>
      <c r="PD333" s="82"/>
      <c r="PE333" s="82"/>
      <c r="PF333" s="82"/>
      <c r="PG333" s="82"/>
      <c r="PH333" s="82"/>
      <c r="PI333" s="82"/>
      <c r="PJ333" s="82"/>
      <c r="PK333" s="82"/>
      <c r="PL333" s="82"/>
      <c r="PM333" s="82"/>
      <c r="PN333" s="82"/>
      <c r="PO333" s="82"/>
      <c r="PP333" s="82"/>
      <c r="PQ333" s="82"/>
      <c r="PR333" s="82"/>
      <c r="PS333" s="82"/>
      <c r="PT333" s="82"/>
      <c r="PU333" s="82"/>
      <c r="PV333" s="82"/>
      <c r="PW333" s="82"/>
      <c r="PX333" s="82"/>
      <c r="PY333" s="82"/>
      <c r="PZ333" s="82"/>
      <c r="QA333" s="82"/>
      <c r="QB333" s="82"/>
      <c r="QC333" s="82"/>
      <c r="QD333" s="82"/>
      <c r="QE333" s="82"/>
      <c r="QF333" s="82"/>
      <c r="QG333" s="82"/>
      <c r="QH333" s="82"/>
      <c r="QI333" s="82"/>
      <c r="QJ333" s="82"/>
      <c r="QK333" s="82"/>
      <c r="QL333" s="82"/>
      <c r="QM333" s="82"/>
      <c r="QN333" s="82"/>
      <c r="QO333" s="82"/>
      <c r="QP333" s="82"/>
      <c r="QQ333" s="82"/>
      <c r="QR333" s="82"/>
      <c r="QS333" s="82"/>
      <c r="QT333" s="82"/>
      <c r="QU333" s="82"/>
      <c r="QV333" s="82"/>
      <c r="QW333" s="82"/>
      <c r="QX333" s="82"/>
      <c r="QY333" s="82"/>
      <c r="QZ333" s="82"/>
      <c r="RA333" s="82"/>
      <c r="RB333" s="82"/>
      <c r="RC333" s="82"/>
      <c r="RD333" s="82"/>
      <c r="RE333" s="82"/>
      <c r="RF333" s="82"/>
      <c r="RG333" s="82"/>
      <c r="RH333" s="82"/>
      <c r="RI333" s="82"/>
      <c r="RJ333" s="82"/>
      <c r="RK333" s="82"/>
      <c r="RL333" s="82"/>
      <c r="RM333" s="82"/>
      <c r="RN333" s="82"/>
      <c r="RO333" s="82"/>
      <c r="RP333" s="82"/>
      <c r="RQ333" s="82"/>
      <c r="RR333" s="82"/>
      <c r="RS333" s="82"/>
      <c r="RT333" s="82"/>
      <c r="RU333" s="82"/>
      <c r="RV333" s="82"/>
      <c r="RW333" s="82"/>
      <c r="RX333" s="82"/>
      <c r="RY333" s="82"/>
      <c r="RZ333" s="82"/>
      <c r="SA333" s="82"/>
      <c r="SB333" s="82"/>
      <c r="SC333" s="82"/>
      <c r="SD333" s="82"/>
      <c r="SE333" s="82"/>
      <c r="SF333" s="82"/>
      <c r="SG333" s="82"/>
      <c r="SH333" s="82"/>
      <c r="SI333" s="82"/>
      <c r="SJ333" s="82"/>
      <c r="SK333" s="82"/>
      <c r="SL333" s="82"/>
      <c r="SM333" s="82"/>
      <c r="SN333" s="82"/>
      <c r="SO333" s="82"/>
      <c r="SP333" s="82"/>
      <c r="SQ333" s="82"/>
      <c r="SR333" s="82"/>
      <c r="SS333" s="82"/>
      <c r="ST333" s="82"/>
      <c r="SU333" s="82"/>
      <c r="SV333" s="82"/>
      <c r="SW333" s="82"/>
      <c r="SX333" s="82"/>
      <c r="SY333" s="82"/>
      <c r="SZ333" s="82"/>
      <c r="TA333" s="82"/>
      <c r="TB333" s="82"/>
      <c r="TC333" s="82"/>
      <c r="TD333" s="82"/>
      <c r="TE333" s="82"/>
      <c r="TF333" s="82"/>
      <c r="TG333" s="82"/>
      <c r="TH333" s="82"/>
      <c r="TI333" s="82"/>
      <c r="TJ333" s="82"/>
      <c r="TK333" s="82"/>
      <c r="TL333" s="82"/>
      <c r="TM333" s="82"/>
      <c r="TN333" s="82"/>
      <c r="TO333" s="82"/>
      <c r="TP333" s="82"/>
      <c r="TQ333" s="82"/>
      <c r="TR333" s="82"/>
      <c r="TS333" s="82"/>
      <c r="TT333" s="82"/>
      <c r="TU333" s="82"/>
      <c r="TV333" s="82"/>
      <c r="TW333" s="82"/>
      <c r="TX333" s="82"/>
      <c r="TY333" s="82"/>
      <c r="TZ333" s="82"/>
      <c r="UA333" s="82"/>
      <c r="UB333" s="82"/>
      <c r="UC333" s="82"/>
      <c r="UD333" s="82"/>
      <c r="UE333" s="82"/>
      <c r="UF333" s="82"/>
      <c r="UG333" s="82"/>
      <c r="UH333" s="82"/>
      <c r="UI333" s="82"/>
      <c r="UJ333" s="82"/>
      <c r="UK333" s="82"/>
      <c r="UL333" s="82"/>
      <c r="UM333" s="82"/>
      <c r="UN333" s="82"/>
      <c r="UO333" s="82"/>
      <c r="UP333" s="82"/>
      <c r="UQ333" s="82"/>
      <c r="UR333" s="82"/>
      <c r="US333" s="82"/>
      <c r="UT333" s="82"/>
      <c r="UU333" s="82"/>
      <c r="UV333" s="82"/>
      <c r="UW333" s="82"/>
      <c r="UX333" s="82"/>
      <c r="UY333" s="82"/>
      <c r="UZ333" s="82"/>
      <c r="VA333" s="82"/>
      <c r="VB333" s="82"/>
      <c r="VC333" s="82"/>
      <c r="VD333" s="82"/>
      <c r="VE333" s="82"/>
      <c r="VF333" s="82"/>
      <c r="VG333" s="82"/>
      <c r="VH333" s="82"/>
      <c r="VI333" s="82"/>
      <c r="VJ333" s="82"/>
      <c r="VK333" s="82"/>
      <c r="VL333" s="82"/>
      <c r="VM333" s="82"/>
      <c r="VN333" s="82"/>
      <c r="VO333" s="82"/>
      <c r="VP333" s="82"/>
      <c r="VQ333" s="82"/>
      <c r="VR333" s="82"/>
      <c r="VS333" s="82"/>
      <c r="VT333" s="82"/>
      <c r="VU333" s="82"/>
      <c r="VV333" s="82"/>
      <c r="VW333" s="82"/>
      <c r="VX333" s="82"/>
      <c r="VY333" s="82"/>
      <c r="VZ333" s="82"/>
      <c r="WA333" s="82"/>
      <c r="WB333" s="82"/>
      <c r="WC333" s="82"/>
      <c r="WD333" s="82"/>
      <c r="WE333" s="82"/>
      <c r="WF333" s="82"/>
      <c r="WG333" s="82"/>
      <c r="WH333" s="82"/>
      <c r="WI333" s="82"/>
      <c r="WJ333" s="82"/>
      <c r="WK333" s="82"/>
      <c r="WL333" s="82"/>
      <c r="WM333" s="82"/>
      <c r="WN333" s="82"/>
      <c r="WO333" s="82"/>
      <c r="WP333" s="82"/>
      <c r="WQ333" s="82"/>
      <c r="WR333" s="82"/>
      <c r="WS333" s="82"/>
      <c r="WT333" s="82"/>
      <c r="WU333" s="82"/>
      <c r="WV333" s="82"/>
      <c r="WW333" s="82"/>
      <c r="WX333" s="82"/>
      <c r="WY333" s="82"/>
      <c r="WZ333" s="82"/>
      <c r="XA333" s="82"/>
      <c r="XB333" s="82"/>
      <c r="XC333" s="82"/>
      <c r="XD333" s="82"/>
      <c r="XE333" s="82"/>
      <c r="XF333" s="82"/>
      <c r="XG333" s="82"/>
      <c r="XH333" s="82"/>
      <c r="XI333" s="82"/>
      <c r="XJ333" s="82"/>
      <c r="XK333" s="82"/>
      <c r="XL333" s="82"/>
      <c r="XM333" s="82"/>
      <c r="XN333" s="82"/>
      <c r="XO333" s="82"/>
      <c r="XP333" s="82"/>
      <c r="XQ333" s="82"/>
      <c r="XR333" s="82"/>
      <c r="XS333" s="82"/>
      <c r="XT333" s="82"/>
      <c r="XU333" s="82"/>
      <c r="XV333" s="82"/>
      <c r="XW333" s="82"/>
      <c r="XX333" s="82"/>
      <c r="XY333" s="82"/>
      <c r="XZ333" s="82"/>
      <c r="YA333" s="82"/>
      <c r="YB333" s="82"/>
      <c r="YC333" s="82"/>
      <c r="YD333" s="82"/>
      <c r="YE333" s="82"/>
      <c r="YF333" s="82"/>
      <c r="YG333" s="82"/>
      <c r="YH333" s="82"/>
      <c r="YI333" s="82"/>
      <c r="YJ333" s="82"/>
      <c r="YK333" s="82"/>
      <c r="YL333" s="82"/>
      <c r="YM333" s="82"/>
      <c r="YN333" s="82"/>
      <c r="YO333" s="82"/>
      <c r="YP333" s="82"/>
      <c r="YQ333" s="82"/>
      <c r="YR333" s="82"/>
      <c r="YS333" s="82"/>
      <c r="YT333" s="82"/>
      <c r="YU333" s="82"/>
      <c r="YV333" s="82"/>
      <c r="YW333" s="82"/>
      <c r="YX333" s="82"/>
      <c r="YY333" s="82"/>
      <c r="YZ333" s="82"/>
      <c r="ZA333" s="82"/>
      <c r="ZB333" s="82"/>
      <c r="ZC333" s="82"/>
      <c r="ZD333" s="82"/>
      <c r="ZE333" s="82"/>
      <c r="ZF333" s="82"/>
      <c r="ZG333" s="82"/>
      <c r="ZH333" s="82"/>
      <c r="ZI333" s="82"/>
      <c r="ZJ333" s="82"/>
      <c r="ZK333" s="82"/>
      <c r="ZL333" s="82"/>
      <c r="ZM333" s="82"/>
      <c r="ZN333" s="82"/>
      <c r="ZO333" s="82"/>
      <c r="ZP333" s="82"/>
      <c r="ZQ333" s="82"/>
      <c r="ZR333" s="82"/>
      <c r="ZS333" s="82"/>
      <c r="ZT333" s="82"/>
      <c r="ZU333" s="82"/>
      <c r="ZV333" s="82"/>
      <c r="ZW333" s="82"/>
      <c r="ZX333" s="82"/>
      <c r="ZY333" s="82"/>
      <c r="ZZ333" s="82"/>
      <c r="AAA333" s="82"/>
      <c r="AAB333" s="82"/>
      <c r="AAC333" s="82"/>
      <c r="AAD333" s="82"/>
      <c r="AAE333" s="82"/>
      <c r="AAF333" s="82"/>
      <c r="AAG333" s="82"/>
      <c r="AAH333" s="82"/>
      <c r="AAI333" s="82"/>
      <c r="AAJ333" s="82"/>
      <c r="AAK333" s="82"/>
      <c r="AAL333" s="82"/>
      <c r="AAM333" s="82"/>
      <c r="AAN333" s="82"/>
      <c r="AAO333" s="82"/>
      <c r="AAP333" s="82"/>
      <c r="AAQ333" s="82"/>
      <c r="AAR333" s="82"/>
      <c r="AAS333" s="82"/>
      <c r="AAT333" s="82"/>
      <c r="AAU333" s="82"/>
      <c r="AAV333" s="82"/>
      <c r="AAW333" s="82"/>
      <c r="AAX333" s="82"/>
      <c r="AAY333" s="82"/>
      <c r="AAZ333" s="82"/>
      <c r="ABA333" s="82"/>
      <c r="ABB333" s="82"/>
      <c r="ABC333" s="82"/>
      <c r="ABD333" s="82"/>
      <c r="ABE333" s="82"/>
      <c r="ABF333" s="82"/>
      <c r="ABG333" s="82"/>
      <c r="ABH333" s="82"/>
      <c r="ABI333" s="82"/>
      <c r="ABJ333" s="82"/>
      <c r="ABK333" s="82"/>
      <c r="ABL333" s="82"/>
      <c r="ABM333" s="82"/>
      <c r="ABN333" s="82"/>
      <c r="ABO333" s="82"/>
      <c r="ABP333" s="82"/>
      <c r="ABQ333" s="82"/>
      <c r="ABR333" s="82"/>
      <c r="ABS333" s="82"/>
      <c r="ABT333" s="82"/>
      <c r="ABU333" s="82"/>
      <c r="ABV333" s="82"/>
      <c r="ABW333" s="82"/>
      <c r="ABX333" s="82"/>
      <c r="ABY333" s="82"/>
      <c r="ABZ333" s="82"/>
      <c r="ACA333" s="82"/>
      <c r="ACB333" s="82"/>
      <c r="ACC333" s="82"/>
      <c r="ACD333" s="82"/>
      <c r="ACE333" s="82"/>
      <c r="ACF333" s="82"/>
      <c r="ACG333" s="82"/>
      <c r="ACH333" s="82"/>
      <c r="ACI333" s="82"/>
      <c r="ACJ333" s="82"/>
      <c r="ACK333" s="82"/>
      <c r="ACL333" s="82"/>
      <c r="ACM333" s="82"/>
      <c r="ACN333" s="82"/>
      <c r="ACO333" s="82"/>
      <c r="ACP333" s="82"/>
      <c r="ACQ333" s="82"/>
      <c r="ACR333" s="82"/>
      <c r="ACS333" s="82"/>
      <c r="ACT333" s="82"/>
      <c r="ACU333" s="82"/>
      <c r="ACV333" s="82"/>
      <c r="ACW333" s="82"/>
      <c r="ACX333" s="82"/>
      <c r="ACY333" s="82"/>
      <c r="ACZ333" s="82"/>
      <c r="ADA333" s="82"/>
      <c r="ADB333" s="82"/>
      <c r="ADC333" s="82"/>
      <c r="ADD333" s="82"/>
      <c r="ADE333" s="82"/>
      <c r="ADF333" s="82"/>
      <c r="ADG333" s="82"/>
      <c r="ADH333" s="82"/>
      <c r="ADI333" s="82"/>
      <c r="ADJ333" s="82"/>
      <c r="ADK333" s="82"/>
      <c r="ADL333" s="82"/>
      <c r="ADM333" s="82"/>
      <c r="ADN333" s="82"/>
      <c r="ADO333" s="82"/>
      <c r="ADP333" s="82"/>
      <c r="ADQ333" s="82"/>
      <c r="ADR333" s="82"/>
      <c r="ADS333" s="82"/>
      <c r="ADT333" s="82"/>
      <c r="ADU333" s="82"/>
      <c r="ADV333" s="82"/>
      <c r="ADW333" s="82"/>
      <c r="ADX333" s="82"/>
      <c r="ADY333" s="82"/>
      <c r="ADZ333" s="82"/>
      <c r="AEA333" s="82"/>
      <c r="AEB333" s="82"/>
      <c r="AEC333" s="82"/>
      <c r="AED333" s="82"/>
      <c r="AEE333" s="82"/>
      <c r="AEF333" s="82"/>
      <c r="AEG333" s="82"/>
      <c r="AEH333" s="82"/>
      <c r="AEI333" s="82"/>
      <c r="AEJ333" s="82"/>
      <c r="AEK333" s="82"/>
      <c r="AEL333" s="82"/>
      <c r="AEM333" s="82"/>
      <c r="AEN333" s="82"/>
      <c r="AEO333" s="82"/>
      <c r="AEP333" s="82"/>
      <c r="AEQ333" s="82"/>
      <c r="AER333" s="82"/>
      <c r="AES333" s="82"/>
      <c r="AET333" s="82"/>
      <c r="AEU333" s="82"/>
      <c r="AEV333" s="82"/>
      <c r="AEW333" s="82"/>
      <c r="AEX333" s="82"/>
      <c r="AEY333" s="82"/>
      <c r="AEZ333" s="82"/>
      <c r="AFA333" s="82"/>
      <c r="AFB333" s="82"/>
      <c r="AFC333" s="82"/>
      <c r="AFD333" s="82"/>
      <c r="AFE333" s="82"/>
      <c r="AFF333" s="82"/>
      <c r="AFG333" s="82"/>
      <c r="AFH333" s="82"/>
      <c r="AFI333" s="82"/>
      <c r="AFJ333" s="82"/>
      <c r="AFK333" s="82"/>
      <c r="AFL333" s="82"/>
      <c r="AFM333" s="82"/>
      <c r="AFN333" s="82"/>
      <c r="AFO333" s="82"/>
      <c r="AFP333" s="82"/>
      <c r="AFQ333" s="82"/>
      <c r="AFR333" s="82"/>
      <c r="AFS333" s="82"/>
      <c r="AFT333" s="82"/>
      <c r="AFU333" s="82"/>
      <c r="AFV333" s="82"/>
      <c r="AFW333" s="82"/>
      <c r="AFX333" s="82"/>
      <c r="AFY333" s="82"/>
      <c r="AFZ333" s="82"/>
      <c r="AGA333" s="82"/>
      <c r="AGB333" s="82"/>
      <c r="AGC333" s="82"/>
      <c r="AGD333" s="82"/>
      <c r="AGE333" s="82"/>
      <c r="AGF333" s="82"/>
      <c r="AGG333" s="82"/>
      <c r="AGH333" s="82"/>
      <c r="AGI333" s="82"/>
      <c r="AGJ333" s="82"/>
      <c r="AGK333" s="82"/>
      <c r="AGL333" s="82"/>
      <c r="AGM333" s="82"/>
      <c r="AGN333" s="82"/>
      <c r="AGO333" s="82"/>
      <c r="AGP333" s="82"/>
      <c r="AGQ333" s="82"/>
      <c r="AGR333" s="82"/>
      <c r="AGS333" s="82"/>
      <c r="AGT333" s="82"/>
      <c r="AGU333" s="82"/>
      <c r="AGV333" s="82"/>
      <c r="AGW333" s="82"/>
      <c r="AGX333" s="82"/>
      <c r="AGY333" s="82"/>
      <c r="AGZ333" s="82"/>
      <c r="AHA333" s="82"/>
      <c r="AHB333" s="82"/>
      <c r="AHC333" s="82"/>
      <c r="AHD333" s="82"/>
      <c r="AHE333" s="82"/>
      <c r="AHF333" s="82"/>
      <c r="AHG333" s="82"/>
      <c r="AHH333" s="82"/>
      <c r="AHI333" s="82"/>
      <c r="AHJ333" s="82"/>
      <c r="AHK333" s="82"/>
      <c r="AHL333" s="82"/>
      <c r="AHM333" s="82"/>
      <c r="AHN333" s="82"/>
      <c r="AHO333" s="82"/>
      <c r="AHP333" s="82"/>
      <c r="AHQ333" s="82"/>
      <c r="AHR333" s="82"/>
      <c r="AHS333" s="82"/>
      <c r="AHT333" s="82"/>
      <c r="AHU333" s="82"/>
      <c r="AHV333" s="82"/>
      <c r="AHW333" s="82"/>
      <c r="AHX333" s="82"/>
      <c r="AHY333" s="82"/>
      <c r="AHZ333" s="82"/>
      <c r="AIA333" s="82"/>
      <c r="AIB333" s="82"/>
      <c r="AIC333" s="82"/>
      <c r="AID333" s="82"/>
      <c r="AIE333" s="82"/>
      <c r="AIF333" s="82"/>
      <c r="AIG333" s="82"/>
      <c r="AIH333" s="82"/>
      <c r="AII333" s="82"/>
      <c r="AIJ333" s="82"/>
      <c r="AIK333" s="82"/>
      <c r="AIL333" s="82"/>
      <c r="AIM333" s="82"/>
      <c r="AIN333" s="82"/>
      <c r="AIO333" s="82"/>
      <c r="AIP333" s="82"/>
      <c r="AIQ333" s="82"/>
      <c r="AIR333" s="82"/>
      <c r="AIS333" s="82"/>
      <c r="AIT333" s="82"/>
      <c r="AIU333" s="82"/>
      <c r="AIV333" s="82"/>
      <c r="AIW333" s="82"/>
      <c r="AIX333" s="82"/>
      <c r="AIY333" s="82"/>
      <c r="AIZ333" s="82"/>
      <c r="AJA333" s="82"/>
      <c r="AJB333" s="82"/>
      <c r="AJC333" s="82"/>
      <c r="AJD333" s="82"/>
      <c r="AJE333" s="82"/>
      <c r="AJF333" s="82"/>
      <c r="AJG333" s="82"/>
      <c r="AJH333" s="82"/>
      <c r="AJI333" s="82"/>
      <c r="AJJ333" s="82"/>
      <c r="AJK333" s="82"/>
      <c r="AJL333" s="82"/>
      <c r="AJM333" s="82"/>
      <c r="AJN333" s="82"/>
      <c r="AJO333" s="82"/>
      <c r="AJP333" s="82"/>
      <c r="AJQ333" s="82"/>
      <c r="AJR333" s="82"/>
      <c r="AJS333" s="82"/>
      <c r="AJT333" s="82"/>
      <c r="AJU333" s="82"/>
      <c r="AJV333" s="82"/>
      <c r="AJW333" s="82"/>
      <c r="AJX333" s="82"/>
      <c r="AJY333" s="82"/>
      <c r="AJZ333" s="82"/>
      <c r="AKA333" s="82"/>
      <c r="AKB333" s="82"/>
      <c r="AKC333" s="82"/>
      <c r="AKD333" s="82"/>
      <c r="AKE333" s="82"/>
      <c r="AKF333" s="82"/>
      <c r="AKG333" s="82"/>
      <c r="AKH333" s="82"/>
      <c r="AKI333" s="82"/>
      <c r="AKJ333" s="82"/>
      <c r="AKK333" s="82"/>
      <c r="AKL333" s="82"/>
      <c r="AKM333" s="82"/>
      <c r="AKN333" s="82"/>
      <c r="AKO333" s="82"/>
      <c r="AKP333" s="82"/>
      <c r="AKQ333" s="82"/>
      <c r="AKR333" s="82"/>
      <c r="AKS333" s="82"/>
      <c r="AKT333" s="82"/>
      <c r="AKU333" s="82"/>
      <c r="AKV333" s="82"/>
      <c r="AKW333" s="82"/>
      <c r="AKX333" s="82"/>
      <c r="AKY333" s="82"/>
      <c r="AKZ333" s="82"/>
      <c r="ALA333" s="82"/>
      <c r="ALB333" s="82"/>
      <c r="ALC333" s="82"/>
      <c r="ALD333" s="82"/>
      <c r="ALE333" s="82"/>
      <c r="ALF333" s="82"/>
      <c r="ALG333" s="82"/>
      <c r="ALH333" s="82"/>
      <c r="ALI333" s="82"/>
      <c r="ALJ333" s="82"/>
      <c r="ALK333" s="82"/>
      <c r="ALL333" s="82"/>
      <c r="ALM333" s="82"/>
      <c r="ALN333" s="82"/>
      <c r="ALO333" s="82"/>
      <c r="ALP333" s="82"/>
      <c r="ALQ333" s="82"/>
      <c r="ALR333" s="82"/>
      <c r="ALS333" s="82"/>
      <c r="ALT333" s="82"/>
    </row>
    <row r="334" spans="1:1008" customFormat="1" ht="30" customHeight="1" thickBot="1">
      <c r="A334" s="264"/>
      <c r="B334" s="265"/>
      <c r="C334" s="79">
        <f>D331</f>
        <v>0</v>
      </c>
      <c r="D334" s="71">
        <f>C334/51*100</f>
        <v>0</v>
      </c>
      <c r="E334" s="28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8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8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82"/>
      <c r="DH334" s="82"/>
      <c r="DI334" s="82"/>
      <c r="DJ334" s="82"/>
      <c r="DK334" s="82"/>
      <c r="DL334" s="82"/>
      <c r="DM334" s="82"/>
      <c r="DN334" s="82"/>
      <c r="DO334" s="82"/>
      <c r="DP334" s="82"/>
      <c r="DQ334" s="82"/>
      <c r="DR334" s="82"/>
      <c r="DS334" s="82"/>
      <c r="DT334" s="82"/>
      <c r="DU334" s="82"/>
      <c r="DV334" s="82"/>
      <c r="DW334" s="82"/>
      <c r="DX334" s="82"/>
      <c r="DY334" s="82"/>
      <c r="DZ334" s="82"/>
      <c r="EA334" s="82"/>
      <c r="EB334" s="82"/>
      <c r="EC334" s="82"/>
      <c r="ED334" s="82"/>
      <c r="EE334" s="82"/>
      <c r="EF334" s="82"/>
      <c r="EG334" s="82"/>
      <c r="EH334" s="82"/>
      <c r="EI334" s="82"/>
      <c r="EJ334" s="82"/>
      <c r="EK334" s="82"/>
      <c r="EL334" s="82"/>
      <c r="EM334" s="82"/>
      <c r="EN334" s="82"/>
      <c r="EO334" s="82"/>
      <c r="EP334" s="82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2"/>
      <c r="GK334" s="82"/>
      <c r="GL334" s="82"/>
      <c r="GM334" s="82"/>
      <c r="GN334" s="82"/>
      <c r="GO334" s="82"/>
      <c r="GP334" s="82"/>
      <c r="GQ334" s="82"/>
      <c r="GR334" s="82"/>
      <c r="GS334" s="82"/>
      <c r="GT334" s="82"/>
      <c r="GU334" s="82"/>
      <c r="GV334" s="82"/>
      <c r="GW334" s="82"/>
      <c r="GX334" s="82"/>
      <c r="GY334" s="82"/>
      <c r="GZ334" s="82"/>
      <c r="HA334" s="82"/>
      <c r="HB334" s="82"/>
      <c r="HC334" s="82"/>
      <c r="HD334" s="82"/>
      <c r="HE334" s="82"/>
      <c r="HF334" s="82"/>
      <c r="HG334" s="82"/>
      <c r="HH334" s="82"/>
      <c r="HI334" s="82"/>
      <c r="HJ334" s="82"/>
      <c r="HK334" s="82"/>
      <c r="HL334" s="82"/>
      <c r="HM334" s="82"/>
      <c r="HN334" s="82"/>
      <c r="HO334" s="82"/>
      <c r="HP334" s="82"/>
      <c r="HQ334" s="82"/>
      <c r="HR334" s="82"/>
      <c r="HS334" s="82"/>
      <c r="HT334" s="82"/>
      <c r="HU334" s="82"/>
      <c r="HV334" s="82"/>
      <c r="HW334" s="82"/>
      <c r="HX334" s="82"/>
      <c r="HY334" s="82"/>
      <c r="HZ334" s="82"/>
      <c r="IA334" s="82"/>
      <c r="IB334" s="82"/>
      <c r="IC334" s="82"/>
      <c r="ID334" s="82"/>
      <c r="IE334" s="82"/>
      <c r="IF334" s="82"/>
      <c r="IG334" s="82"/>
      <c r="IH334" s="82"/>
      <c r="II334" s="82"/>
      <c r="IJ334" s="82"/>
      <c r="IK334" s="82"/>
      <c r="IL334" s="82"/>
      <c r="IM334" s="82"/>
      <c r="IN334" s="82"/>
      <c r="IO334" s="82"/>
      <c r="IP334" s="82"/>
      <c r="IQ334" s="82"/>
      <c r="IR334" s="82"/>
      <c r="IS334" s="82"/>
      <c r="IT334" s="82"/>
      <c r="IU334" s="82"/>
      <c r="IV334" s="82"/>
      <c r="IW334" s="82"/>
      <c r="IX334" s="82"/>
      <c r="IY334" s="82"/>
      <c r="IZ334" s="82"/>
      <c r="JA334" s="82"/>
      <c r="JB334" s="82"/>
      <c r="JC334" s="82"/>
      <c r="JD334" s="82"/>
      <c r="JE334" s="82"/>
      <c r="JF334" s="82"/>
      <c r="JG334" s="82"/>
      <c r="JH334" s="82"/>
      <c r="JI334" s="82"/>
      <c r="JJ334" s="82"/>
      <c r="JK334" s="82"/>
      <c r="JL334" s="82"/>
      <c r="JM334" s="82"/>
      <c r="JN334" s="82"/>
      <c r="JO334" s="82"/>
      <c r="JP334" s="82"/>
      <c r="JQ334" s="82"/>
      <c r="JR334" s="82"/>
      <c r="JS334" s="82"/>
      <c r="JT334" s="82"/>
      <c r="JU334" s="82"/>
      <c r="JV334" s="82"/>
      <c r="JW334" s="82"/>
      <c r="JX334" s="82"/>
      <c r="JY334" s="82"/>
      <c r="JZ334" s="82"/>
      <c r="KA334" s="82"/>
      <c r="KB334" s="82"/>
      <c r="KC334" s="82"/>
      <c r="KD334" s="82"/>
      <c r="KE334" s="82"/>
      <c r="KF334" s="82"/>
      <c r="KG334" s="82"/>
      <c r="KH334" s="82"/>
      <c r="KI334" s="82"/>
      <c r="KJ334" s="82"/>
      <c r="KK334" s="82"/>
      <c r="KL334" s="82"/>
      <c r="KM334" s="82"/>
      <c r="KN334" s="82"/>
      <c r="KO334" s="82"/>
      <c r="KP334" s="82"/>
      <c r="KQ334" s="82"/>
      <c r="KR334" s="82"/>
      <c r="KS334" s="82"/>
      <c r="KT334" s="82"/>
      <c r="KU334" s="82"/>
      <c r="KV334" s="82"/>
      <c r="KW334" s="82"/>
      <c r="KX334" s="82"/>
      <c r="KY334" s="82"/>
      <c r="KZ334" s="82"/>
      <c r="LA334" s="82"/>
      <c r="LB334" s="82"/>
      <c r="LC334" s="82"/>
      <c r="LD334" s="82"/>
      <c r="LE334" s="82"/>
      <c r="LF334" s="82"/>
      <c r="LG334" s="82"/>
      <c r="LH334" s="82"/>
      <c r="LI334" s="82"/>
      <c r="LJ334" s="82"/>
      <c r="LK334" s="82"/>
      <c r="LL334" s="82"/>
      <c r="LM334" s="82"/>
      <c r="LN334" s="82"/>
      <c r="LO334" s="82"/>
      <c r="LP334" s="82"/>
      <c r="LQ334" s="82"/>
      <c r="LR334" s="82"/>
      <c r="LS334" s="82"/>
      <c r="LT334" s="82"/>
      <c r="LU334" s="82"/>
      <c r="LV334" s="82"/>
      <c r="LW334" s="82"/>
      <c r="LX334" s="82"/>
      <c r="LY334" s="82"/>
      <c r="LZ334" s="82"/>
      <c r="MA334" s="82"/>
      <c r="MB334" s="82"/>
      <c r="MC334" s="82"/>
      <c r="MD334" s="82"/>
      <c r="ME334" s="82"/>
      <c r="MF334" s="82"/>
      <c r="MG334" s="82"/>
      <c r="MH334" s="82"/>
      <c r="MI334" s="82"/>
      <c r="MJ334" s="82"/>
      <c r="MK334" s="82"/>
      <c r="ML334" s="82"/>
      <c r="MM334" s="82"/>
      <c r="MN334" s="82"/>
      <c r="MO334" s="82"/>
      <c r="MP334" s="82"/>
      <c r="MQ334" s="82"/>
      <c r="MR334" s="82"/>
      <c r="MS334" s="82"/>
      <c r="MT334" s="82"/>
      <c r="MU334" s="82"/>
      <c r="MV334" s="82"/>
      <c r="MW334" s="82"/>
      <c r="MX334" s="82"/>
      <c r="MY334" s="82"/>
      <c r="MZ334" s="82"/>
      <c r="NA334" s="82"/>
      <c r="NB334" s="82"/>
      <c r="NC334" s="82"/>
      <c r="ND334" s="82"/>
      <c r="NE334" s="82"/>
      <c r="NF334" s="82"/>
      <c r="NG334" s="82"/>
      <c r="NH334" s="82"/>
      <c r="NI334" s="82"/>
      <c r="NJ334" s="82"/>
      <c r="NK334" s="82"/>
      <c r="NL334" s="82"/>
      <c r="NM334" s="82"/>
      <c r="NN334" s="82"/>
      <c r="NO334" s="82"/>
      <c r="NP334" s="82"/>
      <c r="NQ334" s="82"/>
      <c r="NR334" s="82"/>
      <c r="NS334" s="82"/>
      <c r="NT334" s="82"/>
      <c r="NU334" s="82"/>
      <c r="NV334" s="82"/>
      <c r="NW334" s="82"/>
      <c r="NX334" s="82"/>
      <c r="NY334" s="82"/>
      <c r="NZ334" s="82"/>
      <c r="OA334" s="82"/>
      <c r="OB334" s="82"/>
      <c r="OC334" s="82"/>
      <c r="OD334" s="82"/>
      <c r="OE334" s="82"/>
      <c r="OF334" s="82"/>
      <c r="OG334" s="82"/>
      <c r="OH334" s="82"/>
      <c r="OI334" s="82"/>
      <c r="OJ334" s="82"/>
      <c r="OK334" s="82"/>
      <c r="OL334" s="82"/>
      <c r="OM334" s="82"/>
      <c r="ON334" s="82"/>
      <c r="OO334" s="82"/>
      <c r="OP334" s="82"/>
      <c r="OQ334" s="82"/>
      <c r="OR334" s="82"/>
      <c r="OS334" s="82"/>
      <c r="OT334" s="82"/>
      <c r="OU334" s="82"/>
      <c r="OV334" s="82"/>
      <c r="OW334" s="82"/>
      <c r="OX334" s="82"/>
      <c r="OY334" s="82"/>
      <c r="OZ334" s="82"/>
      <c r="PA334" s="82"/>
      <c r="PB334" s="82"/>
      <c r="PC334" s="82"/>
      <c r="PD334" s="82"/>
      <c r="PE334" s="82"/>
      <c r="PF334" s="82"/>
      <c r="PG334" s="82"/>
      <c r="PH334" s="82"/>
      <c r="PI334" s="82"/>
      <c r="PJ334" s="82"/>
      <c r="PK334" s="82"/>
      <c r="PL334" s="82"/>
      <c r="PM334" s="82"/>
      <c r="PN334" s="82"/>
      <c r="PO334" s="82"/>
      <c r="PP334" s="82"/>
      <c r="PQ334" s="82"/>
      <c r="PR334" s="82"/>
      <c r="PS334" s="82"/>
      <c r="PT334" s="82"/>
      <c r="PU334" s="82"/>
      <c r="PV334" s="82"/>
      <c r="PW334" s="82"/>
      <c r="PX334" s="82"/>
      <c r="PY334" s="82"/>
      <c r="PZ334" s="82"/>
      <c r="QA334" s="82"/>
      <c r="QB334" s="82"/>
      <c r="QC334" s="82"/>
      <c r="QD334" s="82"/>
      <c r="QE334" s="82"/>
      <c r="QF334" s="82"/>
      <c r="QG334" s="82"/>
      <c r="QH334" s="82"/>
      <c r="QI334" s="82"/>
      <c r="QJ334" s="82"/>
      <c r="QK334" s="82"/>
      <c r="QL334" s="82"/>
      <c r="QM334" s="82"/>
      <c r="QN334" s="82"/>
      <c r="QO334" s="82"/>
      <c r="QP334" s="82"/>
      <c r="QQ334" s="82"/>
      <c r="QR334" s="82"/>
      <c r="QS334" s="82"/>
      <c r="QT334" s="82"/>
      <c r="QU334" s="82"/>
      <c r="QV334" s="82"/>
      <c r="QW334" s="82"/>
      <c r="QX334" s="82"/>
      <c r="QY334" s="82"/>
      <c r="QZ334" s="82"/>
      <c r="RA334" s="82"/>
      <c r="RB334" s="82"/>
      <c r="RC334" s="82"/>
      <c r="RD334" s="82"/>
      <c r="RE334" s="82"/>
      <c r="RF334" s="82"/>
      <c r="RG334" s="82"/>
      <c r="RH334" s="82"/>
      <c r="RI334" s="82"/>
      <c r="RJ334" s="82"/>
      <c r="RK334" s="82"/>
      <c r="RL334" s="82"/>
      <c r="RM334" s="82"/>
      <c r="RN334" s="82"/>
      <c r="RO334" s="82"/>
      <c r="RP334" s="82"/>
      <c r="RQ334" s="82"/>
      <c r="RR334" s="82"/>
      <c r="RS334" s="82"/>
      <c r="RT334" s="82"/>
      <c r="RU334" s="82"/>
      <c r="RV334" s="82"/>
      <c r="RW334" s="82"/>
      <c r="RX334" s="82"/>
      <c r="RY334" s="82"/>
      <c r="RZ334" s="82"/>
      <c r="SA334" s="82"/>
      <c r="SB334" s="82"/>
      <c r="SC334" s="82"/>
      <c r="SD334" s="82"/>
      <c r="SE334" s="82"/>
      <c r="SF334" s="82"/>
      <c r="SG334" s="82"/>
      <c r="SH334" s="82"/>
      <c r="SI334" s="82"/>
      <c r="SJ334" s="82"/>
      <c r="SK334" s="82"/>
      <c r="SL334" s="82"/>
      <c r="SM334" s="82"/>
      <c r="SN334" s="82"/>
      <c r="SO334" s="82"/>
      <c r="SP334" s="82"/>
      <c r="SQ334" s="82"/>
      <c r="SR334" s="82"/>
      <c r="SS334" s="82"/>
      <c r="ST334" s="82"/>
      <c r="SU334" s="82"/>
      <c r="SV334" s="82"/>
      <c r="SW334" s="82"/>
      <c r="SX334" s="82"/>
      <c r="SY334" s="82"/>
      <c r="SZ334" s="82"/>
      <c r="TA334" s="82"/>
      <c r="TB334" s="82"/>
      <c r="TC334" s="82"/>
      <c r="TD334" s="82"/>
      <c r="TE334" s="82"/>
      <c r="TF334" s="82"/>
      <c r="TG334" s="82"/>
      <c r="TH334" s="82"/>
      <c r="TI334" s="82"/>
      <c r="TJ334" s="82"/>
      <c r="TK334" s="82"/>
      <c r="TL334" s="82"/>
      <c r="TM334" s="82"/>
      <c r="TN334" s="82"/>
      <c r="TO334" s="82"/>
      <c r="TP334" s="82"/>
      <c r="TQ334" s="82"/>
      <c r="TR334" s="82"/>
      <c r="TS334" s="82"/>
      <c r="TT334" s="82"/>
      <c r="TU334" s="82"/>
      <c r="TV334" s="82"/>
      <c r="TW334" s="82"/>
      <c r="TX334" s="82"/>
      <c r="TY334" s="82"/>
      <c r="TZ334" s="82"/>
      <c r="UA334" s="82"/>
      <c r="UB334" s="82"/>
      <c r="UC334" s="82"/>
      <c r="UD334" s="82"/>
      <c r="UE334" s="82"/>
      <c r="UF334" s="82"/>
      <c r="UG334" s="82"/>
      <c r="UH334" s="82"/>
      <c r="UI334" s="82"/>
      <c r="UJ334" s="82"/>
      <c r="UK334" s="82"/>
      <c r="UL334" s="82"/>
      <c r="UM334" s="82"/>
      <c r="UN334" s="82"/>
      <c r="UO334" s="82"/>
      <c r="UP334" s="82"/>
      <c r="UQ334" s="82"/>
      <c r="UR334" s="82"/>
      <c r="US334" s="82"/>
      <c r="UT334" s="82"/>
      <c r="UU334" s="82"/>
      <c r="UV334" s="82"/>
      <c r="UW334" s="82"/>
      <c r="UX334" s="82"/>
      <c r="UY334" s="82"/>
      <c r="UZ334" s="82"/>
      <c r="VA334" s="82"/>
      <c r="VB334" s="82"/>
      <c r="VC334" s="82"/>
      <c r="VD334" s="82"/>
      <c r="VE334" s="82"/>
      <c r="VF334" s="82"/>
      <c r="VG334" s="82"/>
      <c r="VH334" s="82"/>
      <c r="VI334" s="82"/>
      <c r="VJ334" s="82"/>
      <c r="VK334" s="82"/>
      <c r="VL334" s="82"/>
      <c r="VM334" s="82"/>
      <c r="VN334" s="82"/>
      <c r="VO334" s="82"/>
      <c r="VP334" s="82"/>
      <c r="VQ334" s="82"/>
      <c r="VR334" s="82"/>
      <c r="VS334" s="82"/>
      <c r="VT334" s="82"/>
      <c r="VU334" s="82"/>
      <c r="VV334" s="82"/>
      <c r="VW334" s="82"/>
      <c r="VX334" s="82"/>
      <c r="VY334" s="82"/>
      <c r="VZ334" s="82"/>
      <c r="WA334" s="82"/>
      <c r="WB334" s="82"/>
      <c r="WC334" s="82"/>
      <c r="WD334" s="82"/>
      <c r="WE334" s="82"/>
      <c r="WF334" s="82"/>
      <c r="WG334" s="82"/>
      <c r="WH334" s="82"/>
      <c r="WI334" s="82"/>
      <c r="WJ334" s="82"/>
      <c r="WK334" s="82"/>
      <c r="WL334" s="82"/>
      <c r="WM334" s="82"/>
      <c r="WN334" s="82"/>
      <c r="WO334" s="82"/>
      <c r="WP334" s="82"/>
      <c r="WQ334" s="82"/>
      <c r="WR334" s="82"/>
      <c r="WS334" s="82"/>
      <c r="WT334" s="82"/>
      <c r="WU334" s="82"/>
      <c r="WV334" s="82"/>
      <c r="WW334" s="82"/>
      <c r="WX334" s="82"/>
      <c r="WY334" s="82"/>
      <c r="WZ334" s="82"/>
      <c r="XA334" s="82"/>
      <c r="XB334" s="82"/>
      <c r="XC334" s="82"/>
      <c r="XD334" s="82"/>
      <c r="XE334" s="82"/>
      <c r="XF334" s="82"/>
      <c r="XG334" s="82"/>
      <c r="XH334" s="82"/>
      <c r="XI334" s="82"/>
      <c r="XJ334" s="82"/>
      <c r="XK334" s="82"/>
      <c r="XL334" s="82"/>
      <c r="XM334" s="82"/>
      <c r="XN334" s="82"/>
      <c r="XO334" s="82"/>
      <c r="XP334" s="82"/>
      <c r="XQ334" s="82"/>
      <c r="XR334" s="82"/>
      <c r="XS334" s="82"/>
      <c r="XT334" s="82"/>
      <c r="XU334" s="82"/>
      <c r="XV334" s="82"/>
      <c r="XW334" s="82"/>
      <c r="XX334" s="82"/>
      <c r="XY334" s="82"/>
      <c r="XZ334" s="82"/>
      <c r="YA334" s="82"/>
      <c r="YB334" s="82"/>
      <c r="YC334" s="82"/>
      <c r="YD334" s="82"/>
      <c r="YE334" s="82"/>
      <c r="YF334" s="82"/>
      <c r="YG334" s="82"/>
      <c r="YH334" s="82"/>
      <c r="YI334" s="82"/>
      <c r="YJ334" s="82"/>
      <c r="YK334" s="82"/>
      <c r="YL334" s="82"/>
      <c r="YM334" s="82"/>
      <c r="YN334" s="82"/>
      <c r="YO334" s="82"/>
      <c r="YP334" s="82"/>
      <c r="YQ334" s="82"/>
      <c r="YR334" s="82"/>
      <c r="YS334" s="82"/>
      <c r="YT334" s="82"/>
      <c r="YU334" s="82"/>
      <c r="YV334" s="82"/>
      <c r="YW334" s="82"/>
      <c r="YX334" s="82"/>
      <c r="YY334" s="82"/>
      <c r="YZ334" s="82"/>
      <c r="ZA334" s="82"/>
      <c r="ZB334" s="82"/>
      <c r="ZC334" s="82"/>
      <c r="ZD334" s="82"/>
      <c r="ZE334" s="82"/>
      <c r="ZF334" s="82"/>
      <c r="ZG334" s="82"/>
      <c r="ZH334" s="82"/>
      <c r="ZI334" s="82"/>
      <c r="ZJ334" s="82"/>
      <c r="ZK334" s="82"/>
      <c r="ZL334" s="82"/>
      <c r="ZM334" s="82"/>
      <c r="ZN334" s="82"/>
      <c r="ZO334" s="82"/>
      <c r="ZP334" s="82"/>
      <c r="ZQ334" s="82"/>
      <c r="ZR334" s="82"/>
      <c r="ZS334" s="82"/>
      <c r="ZT334" s="82"/>
      <c r="ZU334" s="82"/>
      <c r="ZV334" s="82"/>
      <c r="ZW334" s="82"/>
      <c r="ZX334" s="82"/>
      <c r="ZY334" s="82"/>
      <c r="ZZ334" s="82"/>
      <c r="AAA334" s="82"/>
      <c r="AAB334" s="82"/>
      <c r="AAC334" s="82"/>
      <c r="AAD334" s="82"/>
      <c r="AAE334" s="82"/>
      <c r="AAF334" s="82"/>
      <c r="AAG334" s="82"/>
      <c r="AAH334" s="82"/>
      <c r="AAI334" s="82"/>
      <c r="AAJ334" s="82"/>
      <c r="AAK334" s="82"/>
      <c r="AAL334" s="82"/>
      <c r="AAM334" s="82"/>
      <c r="AAN334" s="82"/>
      <c r="AAO334" s="82"/>
      <c r="AAP334" s="82"/>
      <c r="AAQ334" s="82"/>
      <c r="AAR334" s="82"/>
      <c r="AAS334" s="82"/>
      <c r="AAT334" s="82"/>
      <c r="AAU334" s="82"/>
      <c r="AAV334" s="82"/>
      <c r="AAW334" s="82"/>
      <c r="AAX334" s="82"/>
      <c r="AAY334" s="82"/>
      <c r="AAZ334" s="82"/>
      <c r="ABA334" s="82"/>
      <c r="ABB334" s="82"/>
      <c r="ABC334" s="82"/>
      <c r="ABD334" s="82"/>
      <c r="ABE334" s="82"/>
      <c r="ABF334" s="82"/>
      <c r="ABG334" s="82"/>
      <c r="ABH334" s="82"/>
      <c r="ABI334" s="82"/>
      <c r="ABJ334" s="82"/>
      <c r="ABK334" s="82"/>
      <c r="ABL334" s="82"/>
      <c r="ABM334" s="82"/>
      <c r="ABN334" s="82"/>
      <c r="ABO334" s="82"/>
      <c r="ABP334" s="82"/>
      <c r="ABQ334" s="82"/>
      <c r="ABR334" s="82"/>
      <c r="ABS334" s="82"/>
      <c r="ABT334" s="82"/>
      <c r="ABU334" s="82"/>
      <c r="ABV334" s="82"/>
      <c r="ABW334" s="82"/>
      <c r="ABX334" s="82"/>
      <c r="ABY334" s="82"/>
      <c r="ABZ334" s="82"/>
      <c r="ACA334" s="82"/>
      <c r="ACB334" s="82"/>
      <c r="ACC334" s="82"/>
      <c r="ACD334" s="82"/>
      <c r="ACE334" s="82"/>
      <c r="ACF334" s="82"/>
      <c r="ACG334" s="82"/>
      <c r="ACH334" s="82"/>
      <c r="ACI334" s="82"/>
      <c r="ACJ334" s="82"/>
      <c r="ACK334" s="82"/>
      <c r="ACL334" s="82"/>
      <c r="ACM334" s="82"/>
      <c r="ACN334" s="82"/>
      <c r="ACO334" s="82"/>
      <c r="ACP334" s="82"/>
      <c r="ACQ334" s="82"/>
      <c r="ACR334" s="82"/>
      <c r="ACS334" s="82"/>
      <c r="ACT334" s="82"/>
      <c r="ACU334" s="82"/>
      <c r="ACV334" s="82"/>
      <c r="ACW334" s="82"/>
      <c r="ACX334" s="82"/>
      <c r="ACY334" s="82"/>
      <c r="ACZ334" s="82"/>
      <c r="ADA334" s="82"/>
      <c r="ADB334" s="82"/>
      <c r="ADC334" s="82"/>
      <c r="ADD334" s="82"/>
      <c r="ADE334" s="82"/>
      <c r="ADF334" s="82"/>
      <c r="ADG334" s="82"/>
      <c r="ADH334" s="82"/>
      <c r="ADI334" s="82"/>
      <c r="ADJ334" s="82"/>
      <c r="ADK334" s="82"/>
      <c r="ADL334" s="82"/>
      <c r="ADM334" s="82"/>
      <c r="ADN334" s="82"/>
      <c r="ADO334" s="82"/>
      <c r="ADP334" s="82"/>
      <c r="ADQ334" s="82"/>
      <c r="ADR334" s="82"/>
      <c r="ADS334" s="82"/>
      <c r="ADT334" s="82"/>
      <c r="ADU334" s="82"/>
      <c r="ADV334" s="82"/>
      <c r="ADW334" s="82"/>
      <c r="ADX334" s="82"/>
      <c r="ADY334" s="82"/>
      <c r="ADZ334" s="82"/>
      <c r="AEA334" s="82"/>
      <c r="AEB334" s="82"/>
      <c r="AEC334" s="82"/>
      <c r="AED334" s="82"/>
      <c r="AEE334" s="82"/>
      <c r="AEF334" s="82"/>
      <c r="AEG334" s="82"/>
      <c r="AEH334" s="82"/>
      <c r="AEI334" s="82"/>
      <c r="AEJ334" s="82"/>
      <c r="AEK334" s="82"/>
      <c r="AEL334" s="82"/>
      <c r="AEM334" s="82"/>
      <c r="AEN334" s="82"/>
      <c r="AEO334" s="82"/>
      <c r="AEP334" s="82"/>
      <c r="AEQ334" s="82"/>
      <c r="AER334" s="82"/>
      <c r="AES334" s="82"/>
      <c r="AET334" s="82"/>
      <c r="AEU334" s="82"/>
      <c r="AEV334" s="82"/>
      <c r="AEW334" s="82"/>
      <c r="AEX334" s="82"/>
      <c r="AEY334" s="82"/>
      <c r="AEZ334" s="82"/>
      <c r="AFA334" s="82"/>
      <c r="AFB334" s="82"/>
      <c r="AFC334" s="82"/>
      <c r="AFD334" s="82"/>
      <c r="AFE334" s="82"/>
      <c r="AFF334" s="82"/>
      <c r="AFG334" s="82"/>
      <c r="AFH334" s="82"/>
      <c r="AFI334" s="82"/>
      <c r="AFJ334" s="82"/>
      <c r="AFK334" s="82"/>
      <c r="AFL334" s="82"/>
      <c r="AFM334" s="82"/>
      <c r="AFN334" s="82"/>
      <c r="AFO334" s="82"/>
      <c r="AFP334" s="82"/>
      <c r="AFQ334" s="82"/>
      <c r="AFR334" s="82"/>
      <c r="AFS334" s="82"/>
      <c r="AFT334" s="82"/>
      <c r="AFU334" s="82"/>
      <c r="AFV334" s="82"/>
      <c r="AFW334" s="82"/>
      <c r="AFX334" s="82"/>
      <c r="AFY334" s="82"/>
      <c r="AFZ334" s="82"/>
      <c r="AGA334" s="82"/>
      <c r="AGB334" s="82"/>
      <c r="AGC334" s="82"/>
      <c r="AGD334" s="82"/>
      <c r="AGE334" s="82"/>
      <c r="AGF334" s="82"/>
      <c r="AGG334" s="82"/>
      <c r="AGH334" s="82"/>
      <c r="AGI334" s="82"/>
      <c r="AGJ334" s="82"/>
      <c r="AGK334" s="82"/>
      <c r="AGL334" s="82"/>
      <c r="AGM334" s="82"/>
      <c r="AGN334" s="82"/>
      <c r="AGO334" s="82"/>
      <c r="AGP334" s="82"/>
      <c r="AGQ334" s="82"/>
      <c r="AGR334" s="82"/>
      <c r="AGS334" s="82"/>
      <c r="AGT334" s="82"/>
      <c r="AGU334" s="82"/>
      <c r="AGV334" s="82"/>
      <c r="AGW334" s="82"/>
      <c r="AGX334" s="82"/>
      <c r="AGY334" s="82"/>
      <c r="AGZ334" s="82"/>
      <c r="AHA334" s="82"/>
      <c r="AHB334" s="82"/>
      <c r="AHC334" s="82"/>
      <c r="AHD334" s="82"/>
      <c r="AHE334" s="82"/>
      <c r="AHF334" s="82"/>
      <c r="AHG334" s="82"/>
      <c r="AHH334" s="82"/>
      <c r="AHI334" s="82"/>
      <c r="AHJ334" s="82"/>
      <c r="AHK334" s="82"/>
      <c r="AHL334" s="82"/>
      <c r="AHM334" s="82"/>
      <c r="AHN334" s="82"/>
      <c r="AHO334" s="82"/>
      <c r="AHP334" s="82"/>
      <c r="AHQ334" s="82"/>
      <c r="AHR334" s="82"/>
      <c r="AHS334" s="82"/>
      <c r="AHT334" s="82"/>
      <c r="AHU334" s="82"/>
      <c r="AHV334" s="82"/>
      <c r="AHW334" s="82"/>
      <c r="AHX334" s="82"/>
      <c r="AHY334" s="82"/>
      <c r="AHZ334" s="82"/>
      <c r="AIA334" s="82"/>
      <c r="AIB334" s="82"/>
      <c r="AIC334" s="82"/>
      <c r="AID334" s="82"/>
      <c r="AIE334" s="82"/>
      <c r="AIF334" s="82"/>
      <c r="AIG334" s="82"/>
      <c r="AIH334" s="82"/>
      <c r="AII334" s="82"/>
      <c r="AIJ334" s="82"/>
      <c r="AIK334" s="82"/>
      <c r="AIL334" s="82"/>
      <c r="AIM334" s="82"/>
      <c r="AIN334" s="82"/>
      <c r="AIO334" s="82"/>
      <c r="AIP334" s="82"/>
      <c r="AIQ334" s="82"/>
      <c r="AIR334" s="82"/>
      <c r="AIS334" s="82"/>
      <c r="AIT334" s="82"/>
      <c r="AIU334" s="82"/>
      <c r="AIV334" s="82"/>
      <c r="AIW334" s="82"/>
      <c r="AIX334" s="82"/>
      <c r="AIY334" s="82"/>
      <c r="AIZ334" s="82"/>
      <c r="AJA334" s="82"/>
      <c r="AJB334" s="82"/>
      <c r="AJC334" s="82"/>
      <c r="AJD334" s="82"/>
      <c r="AJE334" s="82"/>
      <c r="AJF334" s="82"/>
      <c r="AJG334" s="82"/>
      <c r="AJH334" s="82"/>
      <c r="AJI334" s="82"/>
      <c r="AJJ334" s="82"/>
      <c r="AJK334" s="82"/>
      <c r="AJL334" s="82"/>
      <c r="AJM334" s="82"/>
      <c r="AJN334" s="82"/>
      <c r="AJO334" s="82"/>
      <c r="AJP334" s="82"/>
      <c r="AJQ334" s="82"/>
      <c r="AJR334" s="82"/>
      <c r="AJS334" s="82"/>
      <c r="AJT334" s="82"/>
      <c r="AJU334" s="82"/>
      <c r="AJV334" s="82"/>
      <c r="AJW334" s="82"/>
      <c r="AJX334" s="82"/>
      <c r="AJY334" s="82"/>
      <c r="AJZ334" s="82"/>
      <c r="AKA334" s="82"/>
      <c r="AKB334" s="82"/>
      <c r="AKC334" s="82"/>
      <c r="AKD334" s="82"/>
      <c r="AKE334" s="82"/>
      <c r="AKF334" s="82"/>
      <c r="AKG334" s="82"/>
      <c r="AKH334" s="82"/>
      <c r="AKI334" s="82"/>
      <c r="AKJ334" s="82"/>
      <c r="AKK334" s="82"/>
      <c r="AKL334" s="82"/>
      <c r="AKM334" s="82"/>
      <c r="AKN334" s="82"/>
      <c r="AKO334" s="82"/>
      <c r="AKP334" s="82"/>
      <c r="AKQ334" s="82"/>
      <c r="AKR334" s="82"/>
      <c r="AKS334" s="82"/>
      <c r="AKT334" s="82"/>
      <c r="AKU334" s="82"/>
      <c r="AKV334" s="82"/>
      <c r="AKW334" s="82"/>
      <c r="AKX334" s="82"/>
      <c r="AKY334" s="82"/>
      <c r="AKZ334" s="82"/>
      <c r="ALA334" s="82"/>
      <c r="ALB334" s="82"/>
      <c r="ALC334" s="82"/>
      <c r="ALD334" s="82"/>
      <c r="ALE334" s="82"/>
      <c r="ALF334" s="82"/>
      <c r="ALG334" s="82"/>
      <c r="ALH334" s="82"/>
      <c r="ALI334" s="82"/>
      <c r="ALJ334" s="82"/>
      <c r="ALK334" s="82"/>
      <c r="ALL334" s="82"/>
      <c r="ALM334" s="82"/>
      <c r="ALN334" s="82"/>
      <c r="ALO334" s="82"/>
      <c r="ALP334" s="82"/>
      <c r="ALQ334" s="82"/>
      <c r="ALR334" s="82"/>
      <c r="ALS334" s="82"/>
      <c r="ALT334" s="82"/>
    </row>
    <row r="335" spans="1:1008" customFormat="1" ht="15" customHeight="1" thickBot="1">
      <c r="A335" s="266"/>
      <c r="B335" s="267"/>
      <c r="C335" s="267"/>
      <c r="D335" s="268"/>
      <c r="E335" s="28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8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8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2"/>
      <c r="DJ335" s="82"/>
      <c r="DK335" s="82"/>
      <c r="DL335" s="82"/>
      <c r="DM335" s="82"/>
      <c r="DN335" s="82"/>
      <c r="DO335" s="82"/>
      <c r="DP335" s="82"/>
      <c r="DQ335" s="82"/>
      <c r="DR335" s="82"/>
      <c r="DS335" s="82"/>
      <c r="DT335" s="82"/>
      <c r="DU335" s="82"/>
      <c r="DV335" s="82"/>
      <c r="DW335" s="82"/>
      <c r="DX335" s="82"/>
      <c r="DY335" s="82"/>
      <c r="DZ335" s="82"/>
      <c r="EA335" s="82"/>
      <c r="EB335" s="82"/>
      <c r="EC335" s="82"/>
      <c r="ED335" s="82"/>
      <c r="EE335" s="82"/>
      <c r="EF335" s="82"/>
      <c r="EG335" s="82"/>
      <c r="EH335" s="82"/>
      <c r="EI335" s="82"/>
      <c r="EJ335" s="82"/>
      <c r="EK335" s="82"/>
      <c r="EL335" s="82"/>
      <c r="EM335" s="82"/>
      <c r="EN335" s="82"/>
      <c r="EO335" s="82"/>
      <c r="EP335" s="82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2"/>
      <c r="GK335" s="82"/>
      <c r="GL335" s="82"/>
      <c r="GM335" s="82"/>
      <c r="GN335" s="82"/>
      <c r="GO335" s="82"/>
      <c r="GP335" s="82"/>
      <c r="GQ335" s="82"/>
      <c r="GR335" s="82"/>
      <c r="GS335" s="82"/>
      <c r="GT335" s="82"/>
      <c r="GU335" s="82"/>
      <c r="GV335" s="82"/>
      <c r="GW335" s="82"/>
      <c r="GX335" s="82"/>
      <c r="GY335" s="82"/>
      <c r="GZ335" s="82"/>
      <c r="HA335" s="82"/>
      <c r="HB335" s="82"/>
      <c r="HC335" s="82"/>
      <c r="HD335" s="82"/>
      <c r="HE335" s="82"/>
      <c r="HF335" s="82"/>
      <c r="HG335" s="82"/>
      <c r="HH335" s="82"/>
      <c r="HI335" s="82"/>
      <c r="HJ335" s="82"/>
      <c r="HK335" s="82"/>
      <c r="HL335" s="82"/>
      <c r="HM335" s="82"/>
      <c r="HN335" s="82"/>
      <c r="HO335" s="82"/>
      <c r="HP335" s="82"/>
      <c r="HQ335" s="82"/>
      <c r="HR335" s="82"/>
      <c r="HS335" s="82"/>
      <c r="HT335" s="82"/>
      <c r="HU335" s="82"/>
      <c r="HV335" s="82"/>
      <c r="HW335" s="82"/>
      <c r="HX335" s="82"/>
      <c r="HY335" s="82"/>
      <c r="HZ335" s="82"/>
      <c r="IA335" s="82"/>
      <c r="IB335" s="82"/>
      <c r="IC335" s="82"/>
      <c r="ID335" s="82"/>
      <c r="IE335" s="82"/>
      <c r="IF335" s="82"/>
      <c r="IG335" s="82"/>
      <c r="IH335" s="82"/>
      <c r="II335" s="82"/>
      <c r="IJ335" s="82"/>
      <c r="IK335" s="82"/>
      <c r="IL335" s="82"/>
      <c r="IM335" s="82"/>
      <c r="IN335" s="82"/>
      <c r="IO335" s="82"/>
      <c r="IP335" s="82"/>
      <c r="IQ335" s="82"/>
      <c r="IR335" s="82"/>
      <c r="IS335" s="82"/>
      <c r="IT335" s="82"/>
      <c r="IU335" s="82"/>
      <c r="IV335" s="82"/>
      <c r="IW335" s="82"/>
      <c r="IX335" s="82"/>
      <c r="IY335" s="82"/>
      <c r="IZ335" s="82"/>
      <c r="JA335" s="82"/>
      <c r="JB335" s="82"/>
      <c r="JC335" s="82"/>
      <c r="JD335" s="82"/>
      <c r="JE335" s="82"/>
      <c r="JF335" s="82"/>
      <c r="JG335" s="82"/>
      <c r="JH335" s="82"/>
      <c r="JI335" s="82"/>
      <c r="JJ335" s="82"/>
      <c r="JK335" s="82"/>
      <c r="JL335" s="82"/>
      <c r="JM335" s="82"/>
      <c r="JN335" s="82"/>
      <c r="JO335" s="82"/>
      <c r="JP335" s="82"/>
      <c r="JQ335" s="82"/>
      <c r="JR335" s="82"/>
      <c r="JS335" s="82"/>
      <c r="JT335" s="82"/>
      <c r="JU335" s="82"/>
      <c r="JV335" s="82"/>
      <c r="JW335" s="82"/>
      <c r="JX335" s="82"/>
      <c r="JY335" s="82"/>
      <c r="JZ335" s="82"/>
      <c r="KA335" s="82"/>
      <c r="KB335" s="82"/>
      <c r="KC335" s="82"/>
      <c r="KD335" s="82"/>
      <c r="KE335" s="82"/>
      <c r="KF335" s="82"/>
      <c r="KG335" s="82"/>
      <c r="KH335" s="82"/>
      <c r="KI335" s="82"/>
      <c r="KJ335" s="82"/>
      <c r="KK335" s="82"/>
      <c r="KL335" s="82"/>
      <c r="KM335" s="82"/>
      <c r="KN335" s="82"/>
      <c r="KO335" s="82"/>
      <c r="KP335" s="82"/>
      <c r="KQ335" s="82"/>
      <c r="KR335" s="82"/>
      <c r="KS335" s="82"/>
      <c r="KT335" s="82"/>
      <c r="KU335" s="82"/>
      <c r="KV335" s="82"/>
      <c r="KW335" s="82"/>
      <c r="KX335" s="82"/>
      <c r="KY335" s="82"/>
      <c r="KZ335" s="82"/>
      <c r="LA335" s="82"/>
      <c r="LB335" s="82"/>
      <c r="LC335" s="82"/>
      <c r="LD335" s="82"/>
      <c r="LE335" s="82"/>
      <c r="LF335" s="82"/>
      <c r="LG335" s="82"/>
      <c r="LH335" s="82"/>
      <c r="LI335" s="82"/>
      <c r="LJ335" s="82"/>
      <c r="LK335" s="82"/>
      <c r="LL335" s="82"/>
      <c r="LM335" s="82"/>
      <c r="LN335" s="82"/>
      <c r="LO335" s="82"/>
      <c r="LP335" s="82"/>
      <c r="LQ335" s="82"/>
      <c r="LR335" s="82"/>
      <c r="LS335" s="82"/>
      <c r="LT335" s="82"/>
      <c r="LU335" s="82"/>
      <c r="LV335" s="82"/>
      <c r="LW335" s="82"/>
      <c r="LX335" s="82"/>
      <c r="LY335" s="82"/>
      <c r="LZ335" s="82"/>
      <c r="MA335" s="82"/>
      <c r="MB335" s="82"/>
      <c r="MC335" s="82"/>
      <c r="MD335" s="82"/>
      <c r="ME335" s="82"/>
      <c r="MF335" s="82"/>
      <c r="MG335" s="82"/>
      <c r="MH335" s="82"/>
      <c r="MI335" s="82"/>
      <c r="MJ335" s="82"/>
      <c r="MK335" s="82"/>
      <c r="ML335" s="82"/>
      <c r="MM335" s="82"/>
      <c r="MN335" s="82"/>
      <c r="MO335" s="82"/>
      <c r="MP335" s="82"/>
      <c r="MQ335" s="82"/>
      <c r="MR335" s="82"/>
      <c r="MS335" s="82"/>
      <c r="MT335" s="82"/>
      <c r="MU335" s="82"/>
      <c r="MV335" s="82"/>
      <c r="MW335" s="82"/>
      <c r="MX335" s="82"/>
      <c r="MY335" s="82"/>
      <c r="MZ335" s="82"/>
      <c r="NA335" s="82"/>
      <c r="NB335" s="82"/>
      <c r="NC335" s="82"/>
      <c r="ND335" s="82"/>
      <c r="NE335" s="82"/>
      <c r="NF335" s="82"/>
      <c r="NG335" s="82"/>
      <c r="NH335" s="82"/>
      <c r="NI335" s="82"/>
      <c r="NJ335" s="82"/>
      <c r="NK335" s="82"/>
      <c r="NL335" s="82"/>
      <c r="NM335" s="82"/>
      <c r="NN335" s="82"/>
      <c r="NO335" s="82"/>
      <c r="NP335" s="82"/>
      <c r="NQ335" s="82"/>
      <c r="NR335" s="82"/>
      <c r="NS335" s="82"/>
      <c r="NT335" s="82"/>
      <c r="NU335" s="82"/>
      <c r="NV335" s="82"/>
      <c r="NW335" s="82"/>
      <c r="NX335" s="82"/>
      <c r="NY335" s="82"/>
      <c r="NZ335" s="82"/>
      <c r="OA335" s="82"/>
      <c r="OB335" s="82"/>
      <c r="OC335" s="82"/>
      <c r="OD335" s="82"/>
      <c r="OE335" s="82"/>
      <c r="OF335" s="82"/>
      <c r="OG335" s="82"/>
      <c r="OH335" s="82"/>
      <c r="OI335" s="82"/>
      <c r="OJ335" s="82"/>
      <c r="OK335" s="82"/>
      <c r="OL335" s="82"/>
      <c r="OM335" s="82"/>
      <c r="ON335" s="82"/>
      <c r="OO335" s="82"/>
      <c r="OP335" s="82"/>
      <c r="OQ335" s="82"/>
      <c r="OR335" s="82"/>
      <c r="OS335" s="82"/>
      <c r="OT335" s="82"/>
      <c r="OU335" s="82"/>
      <c r="OV335" s="82"/>
      <c r="OW335" s="82"/>
      <c r="OX335" s="82"/>
      <c r="OY335" s="82"/>
      <c r="OZ335" s="82"/>
      <c r="PA335" s="82"/>
      <c r="PB335" s="82"/>
      <c r="PC335" s="82"/>
      <c r="PD335" s="82"/>
      <c r="PE335" s="82"/>
      <c r="PF335" s="82"/>
      <c r="PG335" s="82"/>
      <c r="PH335" s="82"/>
      <c r="PI335" s="82"/>
      <c r="PJ335" s="82"/>
      <c r="PK335" s="82"/>
      <c r="PL335" s="82"/>
      <c r="PM335" s="82"/>
      <c r="PN335" s="82"/>
      <c r="PO335" s="82"/>
      <c r="PP335" s="82"/>
      <c r="PQ335" s="82"/>
      <c r="PR335" s="82"/>
      <c r="PS335" s="82"/>
      <c r="PT335" s="82"/>
      <c r="PU335" s="82"/>
      <c r="PV335" s="82"/>
      <c r="PW335" s="82"/>
      <c r="PX335" s="82"/>
      <c r="PY335" s="82"/>
      <c r="PZ335" s="82"/>
      <c r="QA335" s="82"/>
      <c r="QB335" s="82"/>
      <c r="QC335" s="82"/>
      <c r="QD335" s="82"/>
      <c r="QE335" s="82"/>
      <c r="QF335" s="82"/>
      <c r="QG335" s="82"/>
      <c r="QH335" s="82"/>
      <c r="QI335" s="82"/>
      <c r="QJ335" s="82"/>
      <c r="QK335" s="82"/>
      <c r="QL335" s="82"/>
      <c r="QM335" s="82"/>
      <c r="QN335" s="82"/>
      <c r="QO335" s="82"/>
      <c r="QP335" s="82"/>
      <c r="QQ335" s="82"/>
      <c r="QR335" s="82"/>
      <c r="QS335" s="82"/>
      <c r="QT335" s="82"/>
      <c r="QU335" s="82"/>
      <c r="QV335" s="82"/>
      <c r="QW335" s="82"/>
      <c r="QX335" s="82"/>
      <c r="QY335" s="82"/>
      <c r="QZ335" s="82"/>
      <c r="RA335" s="82"/>
      <c r="RB335" s="82"/>
      <c r="RC335" s="82"/>
      <c r="RD335" s="82"/>
      <c r="RE335" s="82"/>
      <c r="RF335" s="82"/>
      <c r="RG335" s="82"/>
      <c r="RH335" s="82"/>
      <c r="RI335" s="82"/>
      <c r="RJ335" s="82"/>
      <c r="RK335" s="82"/>
      <c r="RL335" s="82"/>
      <c r="RM335" s="82"/>
      <c r="RN335" s="82"/>
      <c r="RO335" s="82"/>
      <c r="RP335" s="82"/>
      <c r="RQ335" s="82"/>
      <c r="RR335" s="82"/>
      <c r="RS335" s="82"/>
      <c r="RT335" s="82"/>
      <c r="RU335" s="82"/>
      <c r="RV335" s="82"/>
      <c r="RW335" s="82"/>
      <c r="RX335" s="82"/>
      <c r="RY335" s="82"/>
      <c r="RZ335" s="82"/>
      <c r="SA335" s="82"/>
      <c r="SB335" s="82"/>
      <c r="SC335" s="82"/>
      <c r="SD335" s="82"/>
      <c r="SE335" s="82"/>
      <c r="SF335" s="82"/>
      <c r="SG335" s="82"/>
      <c r="SH335" s="82"/>
      <c r="SI335" s="82"/>
      <c r="SJ335" s="82"/>
      <c r="SK335" s="82"/>
      <c r="SL335" s="82"/>
      <c r="SM335" s="82"/>
      <c r="SN335" s="82"/>
      <c r="SO335" s="82"/>
      <c r="SP335" s="82"/>
      <c r="SQ335" s="82"/>
      <c r="SR335" s="82"/>
      <c r="SS335" s="82"/>
      <c r="ST335" s="82"/>
      <c r="SU335" s="82"/>
      <c r="SV335" s="82"/>
      <c r="SW335" s="82"/>
      <c r="SX335" s="82"/>
      <c r="SY335" s="82"/>
      <c r="SZ335" s="82"/>
      <c r="TA335" s="82"/>
      <c r="TB335" s="82"/>
      <c r="TC335" s="82"/>
      <c r="TD335" s="82"/>
      <c r="TE335" s="82"/>
      <c r="TF335" s="82"/>
      <c r="TG335" s="82"/>
      <c r="TH335" s="82"/>
      <c r="TI335" s="82"/>
      <c r="TJ335" s="82"/>
      <c r="TK335" s="82"/>
      <c r="TL335" s="82"/>
      <c r="TM335" s="82"/>
      <c r="TN335" s="82"/>
      <c r="TO335" s="82"/>
      <c r="TP335" s="82"/>
      <c r="TQ335" s="82"/>
      <c r="TR335" s="82"/>
      <c r="TS335" s="82"/>
      <c r="TT335" s="82"/>
      <c r="TU335" s="82"/>
      <c r="TV335" s="82"/>
      <c r="TW335" s="82"/>
      <c r="TX335" s="82"/>
      <c r="TY335" s="82"/>
      <c r="TZ335" s="82"/>
      <c r="UA335" s="82"/>
      <c r="UB335" s="82"/>
      <c r="UC335" s="82"/>
      <c r="UD335" s="82"/>
      <c r="UE335" s="82"/>
      <c r="UF335" s="82"/>
      <c r="UG335" s="82"/>
      <c r="UH335" s="82"/>
      <c r="UI335" s="82"/>
      <c r="UJ335" s="82"/>
      <c r="UK335" s="82"/>
      <c r="UL335" s="82"/>
      <c r="UM335" s="82"/>
      <c r="UN335" s="82"/>
      <c r="UO335" s="82"/>
      <c r="UP335" s="82"/>
      <c r="UQ335" s="82"/>
      <c r="UR335" s="82"/>
      <c r="US335" s="82"/>
      <c r="UT335" s="82"/>
      <c r="UU335" s="82"/>
      <c r="UV335" s="82"/>
      <c r="UW335" s="82"/>
      <c r="UX335" s="82"/>
      <c r="UY335" s="82"/>
      <c r="UZ335" s="82"/>
      <c r="VA335" s="82"/>
      <c r="VB335" s="82"/>
      <c r="VC335" s="82"/>
      <c r="VD335" s="82"/>
      <c r="VE335" s="82"/>
      <c r="VF335" s="82"/>
      <c r="VG335" s="82"/>
      <c r="VH335" s="82"/>
      <c r="VI335" s="82"/>
      <c r="VJ335" s="82"/>
      <c r="VK335" s="82"/>
      <c r="VL335" s="82"/>
      <c r="VM335" s="82"/>
      <c r="VN335" s="82"/>
      <c r="VO335" s="82"/>
      <c r="VP335" s="82"/>
      <c r="VQ335" s="82"/>
      <c r="VR335" s="82"/>
      <c r="VS335" s="82"/>
      <c r="VT335" s="82"/>
      <c r="VU335" s="82"/>
      <c r="VV335" s="82"/>
      <c r="VW335" s="82"/>
      <c r="VX335" s="82"/>
      <c r="VY335" s="82"/>
      <c r="VZ335" s="82"/>
      <c r="WA335" s="82"/>
      <c r="WB335" s="82"/>
      <c r="WC335" s="82"/>
      <c r="WD335" s="82"/>
      <c r="WE335" s="82"/>
      <c r="WF335" s="82"/>
      <c r="WG335" s="82"/>
      <c r="WH335" s="82"/>
      <c r="WI335" s="82"/>
      <c r="WJ335" s="82"/>
      <c r="WK335" s="82"/>
      <c r="WL335" s="82"/>
      <c r="WM335" s="82"/>
      <c r="WN335" s="82"/>
      <c r="WO335" s="82"/>
      <c r="WP335" s="82"/>
      <c r="WQ335" s="82"/>
      <c r="WR335" s="82"/>
      <c r="WS335" s="82"/>
      <c r="WT335" s="82"/>
      <c r="WU335" s="82"/>
      <c r="WV335" s="82"/>
      <c r="WW335" s="82"/>
      <c r="WX335" s="82"/>
      <c r="WY335" s="82"/>
      <c r="WZ335" s="82"/>
      <c r="XA335" s="82"/>
      <c r="XB335" s="82"/>
      <c r="XC335" s="82"/>
      <c r="XD335" s="82"/>
      <c r="XE335" s="82"/>
      <c r="XF335" s="82"/>
      <c r="XG335" s="82"/>
      <c r="XH335" s="82"/>
      <c r="XI335" s="82"/>
      <c r="XJ335" s="82"/>
      <c r="XK335" s="82"/>
      <c r="XL335" s="82"/>
      <c r="XM335" s="82"/>
      <c r="XN335" s="82"/>
      <c r="XO335" s="82"/>
      <c r="XP335" s="82"/>
      <c r="XQ335" s="82"/>
      <c r="XR335" s="82"/>
      <c r="XS335" s="82"/>
      <c r="XT335" s="82"/>
      <c r="XU335" s="82"/>
      <c r="XV335" s="82"/>
      <c r="XW335" s="82"/>
      <c r="XX335" s="82"/>
      <c r="XY335" s="82"/>
      <c r="XZ335" s="82"/>
      <c r="YA335" s="82"/>
      <c r="YB335" s="82"/>
      <c r="YC335" s="82"/>
      <c r="YD335" s="82"/>
      <c r="YE335" s="82"/>
      <c r="YF335" s="82"/>
      <c r="YG335" s="82"/>
      <c r="YH335" s="82"/>
      <c r="YI335" s="82"/>
      <c r="YJ335" s="82"/>
      <c r="YK335" s="82"/>
      <c r="YL335" s="82"/>
      <c r="YM335" s="82"/>
      <c r="YN335" s="82"/>
      <c r="YO335" s="82"/>
      <c r="YP335" s="82"/>
      <c r="YQ335" s="82"/>
      <c r="YR335" s="82"/>
      <c r="YS335" s="82"/>
      <c r="YT335" s="82"/>
      <c r="YU335" s="82"/>
      <c r="YV335" s="82"/>
      <c r="YW335" s="82"/>
      <c r="YX335" s="82"/>
      <c r="YY335" s="82"/>
      <c r="YZ335" s="82"/>
      <c r="ZA335" s="82"/>
      <c r="ZB335" s="82"/>
      <c r="ZC335" s="82"/>
      <c r="ZD335" s="82"/>
      <c r="ZE335" s="82"/>
      <c r="ZF335" s="82"/>
      <c r="ZG335" s="82"/>
      <c r="ZH335" s="82"/>
      <c r="ZI335" s="82"/>
      <c r="ZJ335" s="82"/>
      <c r="ZK335" s="82"/>
      <c r="ZL335" s="82"/>
      <c r="ZM335" s="82"/>
      <c r="ZN335" s="82"/>
      <c r="ZO335" s="82"/>
      <c r="ZP335" s="82"/>
      <c r="ZQ335" s="82"/>
      <c r="ZR335" s="82"/>
      <c r="ZS335" s="82"/>
      <c r="ZT335" s="82"/>
      <c r="ZU335" s="82"/>
      <c r="ZV335" s="82"/>
      <c r="ZW335" s="82"/>
      <c r="ZX335" s="82"/>
      <c r="ZY335" s="82"/>
      <c r="ZZ335" s="82"/>
      <c r="AAA335" s="82"/>
      <c r="AAB335" s="82"/>
      <c r="AAC335" s="82"/>
      <c r="AAD335" s="82"/>
      <c r="AAE335" s="82"/>
      <c r="AAF335" s="82"/>
      <c r="AAG335" s="82"/>
      <c r="AAH335" s="82"/>
      <c r="AAI335" s="82"/>
      <c r="AAJ335" s="82"/>
      <c r="AAK335" s="82"/>
      <c r="AAL335" s="82"/>
      <c r="AAM335" s="82"/>
      <c r="AAN335" s="82"/>
      <c r="AAO335" s="82"/>
      <c r="AAP335" s="82"/>
      <c r="AAQ335" s="82"/>
      <c r="AAR335" s="82"/>
      <c r="AAS335" s="82"/>
      <c r="AAT335" s="82"/>
      <c r="AAU335" s="82"/>
      <c r="AAV335" s="82"/>
      <c r="AAW335" s="82"/>
      <c r="AAX335" s="82"/>
      <c r="AAY335" s="82"/>
      <c r="AAZ335" s="82"/>
      <c r="ABA335" s="82"/>
      <c r="ABB335" s="82"/>
      <c r="ABC335" s="82"/>
      <c r="ABD335" s="82"/>
      <c r="ABE335" s="82"/>
      <c r="ABF335" s="82"/>
      <c r="ABG335" s="82"/>
      <c r="ABH335" s="82"/>
      <c r="ABI335" s="82"/>
      <c r="ABJ335" s="82"/>
      <c r="ABK335" s="82"/>
      <c r="ABL335" s="82"/>
      <c r="ABM335" s="82"/>
      <c r="ABN335" s="82"/>
      <c r="ABO335" s="82"/>
      <c r="ABP335" s="82"/>
      <c r="ABQ335" s="82"/>
      <c r="ABR335" s="82"/>
      <c r="ABS335" s="82"/>
      <c r="ABT335" s="82"/>
      <c r="ABU335" s="82"/>
      <c r="ABV335" s="82"/>
      <c r="ABW335" s="82"/>
      <c r="ABX335" s="82"/>
      <c r="ABY335" s="82"/>
      <c r="ABZ335" s="82"/>
      <c r="ACA335" s="82"/>
      <c r="ACB335" s="82"/>
      <c r="ACC335" s="82"/>
      <c r="ACD335" s="82"/>
      <c r="ACE335" s="82"/>
      <c r="ACF335" s="82"/>
      <c r="ACG335" s="82"/>
      <c r="ACH335" s="82"/>
      <c r="ACI335" s="82"/>
      <c r="ACJ335" s="82"/>
      <c r="ACK335" s="82"/>
      <c r="ACL335" s="82"/>
      <c r="ACM335" s="82"/>
      <c r="ACN335" s="82"/>
      <c r="ACO335" s="82"/>
      <c r="ACP335" s="82"/>
      <c r="ACQ335" s="82"/>
      <c r="ACR335" s="82"/>
      <c r="ACS335" s="82"/>
      <c r="ACT335" s="82"/>
      <c r="ACU335" s="82"/>
      <c r="ACV335" s="82"/>
      <c r="ACW335" s="82"/>
      <c r="ACX335" s="82"/>
      <c r="ACY335" s="82"/>
      <c r="ACZ335" s="82"/>
      <c r="ADA335" s="82"/>
      <c r="ADB335" s="82"/>
      <c r="ADC335" s="82"/>
      <c r="ADD335" s="82"/>
      <c r="ADE335" s="82"/>
      <c r="ADF335" s="82"/>
      <c r="ADG335" s="82"/>
      <c r="ADH335" s="82"/>
      <c r="ADI335" s="82"/>
      <c r="ADJ335" s="82"/>
      <c r="ADK335" s="82"/>
      <c r="ADL335" s="82"/>
      <c r="ADM335" s="82"/>
      <c r="ADN335" s="82"/>
      <c r="ADO335" s="82"/>
      <c r="ADP335" s="82"/>
      <c r="ADQ335" s="82"/>
      <c r="ADR335" s="82"/>
      <c r="ADS335" s="82"/>
      <c r="ADT335" s="82"/>
      <c r="ADU335" s="82"/>
      <c r="ADV335" s="82"/>
      <c r="ADW335" s="82"/>
      <c r="ADX335" s="82"/>
      <c r="ADY335" s="82"/>
      <c r="ADZ335" s="82"/>
      <c r="AEA335" s="82"/>
      <c r="AEB335" s="82"/>
      <c r="AEC335" s="82"/>
      <c r="AED335" s="82"/>
      <c r="AEE335" s="82"/>
      <c r="AEF335" s="82"/>
      <c r="AEG335" s="82"/>
      <c r="AEH335" s="82"/>
      <c r="AEI335" s="82"/>
      <c r="AEJ335" s="82"/>
      <c r="AEK335" s="82"/>
      <c r="AEL335" s="82"/>
      <c r="AEM335" s="82"/>
      <c r="AEN335" s="82"/>
      <c r="AEO335" s="82"/>
      <c r="AEP335" s="82"/>
      <c r="AEQ335" s="82"/>
      <c r="AER335" s="82"/>
      <c r="AES335" s="82"/>
      <c r="AET335" s="82"/>
      <c r="AEU335" s="82"/>
      <c r="AEV335" s="82"/>
      <c r="AEW335" s="82"/>
      <c r="AEX335" s="82"/>
      <c r="AEY335" s="82"/>
      <c r="AEZ335" s="82"/>
      <c r="AFA335" s="82"/>
      <c r="AFB335" s="82"/>
      <c r="AFC335" s="82"/>
      <c r="AFD335" s="82"/>
      <c r="AFE335" s="82"/>
      <c r="AFF335" s="82"/>
      <c r="AFG335" s="82"/>
      <c r="AFH335" s="82"/>
      <c r="AFI335" s="82"/>
      <c r="AFJ335" s="82"/>
      <c r="AFK335" s="82"/>
      <c r="AFL335" s="82"/>
      <c r="AFM335" s="82"/>
      <c r="AFN335" s="82"/>
      <c r="AFO335" s="82"/>
      <c r="AFP335" s="82"/>
      <c r="AFQ335" s="82"/>
      <c r="AFR335" s="82"/>
      <c r="AFS335" s="82"/>
      <c r="AFT335" s="82"/>
      <c r="AFU335" s="82"/>
      <c r="AFV335" s="82"/>
      <c r="AFW335" s="82"/>
      <c r="AFX335" s="82"/>
      <c r="AFY335" s="82"/>
      <c r="AFZ335" s="82"/>
      <c r="AGA335" s="82"/>
      <c r="AGB335" s="82"/>
      <c r="AGC335" s="82"/>
      <c r="AGD335" s="82"/>
      <c r="AGE335" s="82"/>
      <c r="AGF335" s="82"/>
      <c r="AGG335" s="82"/>
      <c r="AGH335" s="82"/>
      <c r="AGI335" s="82"/>
      <c r="AGJ335" s="82"/>
      <c r="AGK335" s="82"/>
      <c r="AGL335" s="82"/>
      <c r="AGM335" s="82"/>
      <c r="AGN335" s="82"/>
      <c r="AGO335" s="82"/>
      <c r="AGP335" s="82"/>
      <c r="AGQ335" s="82"/>
      <c r="AGR335" s="82"/>
      <c r="AGS335" s="82"/>
      <c r="AGT335" s="82"/>
      <c r="AGU335" s="82"/>
      <c r="AGV335" s="82"/>
      <c r="AGW335" s="82"/>
      <c r="AGX335" s="82"/>
      <c r="AGY335" s="82"/>
      <c r="AGZ335" s="82"/>
      <c r="AHA335" s="82"/>
      <c r="AHB335" s="82"/>
      <c r="AHC335" s="82"/>
      <c r="AHD335" s="82"/>
      <c r="AHE335" s="82"/>
      <c r="AHF335" s="82"/>
      <c r="AHG335" s="82"/>
      <c r="AHH335" s="82"/>
      <c r="AHI335" s="82"/>
      <c r="AHJ335" s="82"/>
      <c r="AHK335" s="82"/>
      <c r="AHL335" s="82"/>
      <c r="AHM335" s="82"/>
      <c r="AHN335" s="82"/>
      <c r="AHO335" s="82"/>
      <c r="AHP335" s="82"/>
      <c r="AHQ335" s="82"/>
      <c r="AHR335" s="82"/>
      <c r="AHS335" s="82"/>
      <c r="AHT335" s="82"/>
      <c r="AHU335" s="82"/>
      <c r="AHV335" s="82"/>
      <c r="AHW335" s="82"/>
      <c r="AHX335" s="82"/>
      <c r="AHY335" s="82"/>
      <c r="AHZ335" s="82"/>
      <c r="AIA335" s="82"/>
      <c r="AIB335" s="82"/>
      <c r="AIC335" s="82"/>
      <c r="AID335" s="82"/>
      <c r="AIE335" s="82"/>
      <c r="AIF335" s="82"/>
      <c r="AIG335" s="82"/>
      <c r="AIH335" s="82"/>
      <c r="AII335" s="82"/>
      <c r="AIJ335" s="82"/>
      <c r="AIK335" s="82"/>
      <c r="AIL335" s="82"/>
      <c r="AIM335" s="82"/>
      <c r="AIN335" s="82"/>
      <c r="AIO335" s="82"/>
      <c r="AIP335" s="82"/>
      <c r="AIQ335" s="82"/>
      <c r="AIR335" s="82"/>
      <c r="AIS335" s="82"/>
      <c r="AIT335" s="82"/>
      <c r="AIU335" s="82"/>
      <c r="AIV335" s="82"/>
      <c r="AIW335" s="82"/>
      <c r="AIX335" s="82"/>
      <c r="AIY335" s="82"/>
      <c r="AIZ335" s="82"/>
      <c r="AJA335" s="82"/>
      <c r="AJB335" s="82"/>
      <c r="AJC335" s="82"/>
      <c r="AJD335" s="82"/>
      <c r="AJE335" s="82"/>
      <c r="AJF335" s="82"/>
      <c r="AJG335" s="82"/>
      <c r="AJH335" s="82"/>
      <c r="AJI335" s="82"/>
      <c r="AJJ335" s="82"/>
      <c r="AJK335" s="82"/>
      <c r="AJL335" s="82"/>
      <c r="AJM335" s="82"/>
      <c r="AJN335" s="82"/>
      <c r="AJO335" s="82"/>
      <c r="AJP335" s="82"/>
      <c r="AJQ335" s="82"/>
      <c r="AJR335" s="82"/>
      <c r="AJS335" s="82"/>
      <c r="AJT335" s="82"/>
      <c r="AJU335" s="82"/>
      <c r="AJV335" s="82"/>
      <c r="AJW335" s="82"/>
      <c r="AJX335" s="82"/>
      <c r="AJY335" s="82"/>
      <c r="AJZ335" s="82"/>
      <c r="AKA335" s="82"/>
      <c r="AKB335" s="82"/>
      <c r="AKC335" s="82"/>
      <c r="AKD335" s="82"/>
      <c r="AKE335" s="82"/>
      <c r="AKF335" s="82"/>
      <c r="AKG335" s="82"/>
      <c r="AKH335" s="82"/>
      <c r="AKI335" s="82"/>
      <c r="AKJ335" s="82"/>
      <c r="AKK335" s="82"/>
      <c r="AKL335" s="82"/>
      <c r="AKM335" s="82"/>
      <c r="AKN335" s="82"/>
      <c r="AKO335" s="82"/>
      <c r="AKP335" s="82"/>
      <c r="AKQ335" s="82"/>
      <c r="AKR335" s="82"/>
      <c r="AKS335" s="82"/>
      <c r="AKT335" s="82"/>
      <c r="AKU335" s="82"/>
      <c r="AKV335" s="82"/>
      <c r="AKW335" s="82"/>
      <c r="AKX335" s="82"/>
      <c r="AKY335" s="82"/>
      <c r="AKZ335" s="82"/>
      <c r="ALA335" s="82"/>
      <c r="ALB335" s="82"/>
      <c r="ALC335" s="82"/>
      <c r="ALD335" s="82"/>
      <c r="ALE335" s="82"/>
      <c r="ALF335" s="82"/>
      <c r="ALG335" s="82"/>
      <c r="ALH335" s="82"/>
      <c r="ALI335" s="82"/>
      <c r="ALJ335" s="82"/>
      <c r="ALK335" s="82"/>
      <c r="ALL335" s="82"/>
      <c r="ALM335" s="82"/>
      <c r="ALN335" s="82"/>
      <c r="ALO335" s="82"/>
      <c r="ALP335" s="82"/>
      <c r="ALQ335" s="82"/>
      <c r="ALR335" s="82"/>
      <c r="ALS335" s="82"/>
      <c r="ALT335" s="82"/>
    </row>
    <row r="336" spans="1:1008" ht="27" customHeight="1">
      <c r="A336" s="262" t="s">
        <v>194</v>
      </c>
      <c r="B336" s="263"/>
      <c r="C336" s="68" t="s">
        <v>178</v>
      </c>
      <c r="D336" s="74" t="s">
        <v>179</v>
      </c>
      <c r="E336" s="28"/>
    </row>
    <row r="337" spans="1:5" ht="43.5" customHeight="1" thickBot="1">
      <c r="A337" s="264"/>
      <c r="B337" s="265"/>
      <c r="C337" s="85">
        <f>C334</f>
        <v>0</v>
      </c>
      <c r="D337" s="76">
        <f>C337/51*100</f>
        <v>0</v>
      </c>
      <c r="E337" s="28">
        <f>E331</f>
        <v>51</v>
      </c>
    </row>
    <row r="338" spans="1:5" ht="27" customHeight="1" thickBot="1">
      <c r="A338" s="325"/>
      <c r="B338" s="325"/>
      <c r="C338" s="325"/>
      <c r="D338" s="325"/>
      <c r="E338" s="28"/>
    </row>
    <row r="339" spans="1:5" ht="15" customHeight="1" thickBot="1">
      <c r="A339" s="262" t="s">
        <v>195</v>
      </c>
      <c r="B339" s="263"/>
      <c r="C339" s="86" t="s">
        <v>142</v>
      </c>
      <c r="D339" s="87" t="s">
        <v>143</v>
      </c>
      <c r="E339" s="29">
        <f>E337+E306+E199</f>
        <v>435</v>
      </c>
    </row>
    <row r="340" spans="1:5" ht="27" customHeight="1">
      <c r="A340" s="317" t="s">
        <v>511</v>
      </c>
      <c r="B340" s="318"/>
      <c r="C340" s="319">
        <f>C199+C306+C337</f>
        <v>0</v>
      </c>
      <c r="D340" s="321">
        <f>C340/435*100</f>
        <v>0</v>
      </c>
    </row>
    <row r="341" spans="1:5" ht="54" customHeight="1" thickBot="1">
      <c r="A341" s="323" t="s">
        <v>196</v>
      </c>
      <c r="B341" s="324"/>
      <c r="C341" s="320"/>
      <c r="D341" s="322"/>
    </row>
    <row r="342" spans="1:5" ht="27" customHeight="1" thickBot="1">
      <c r="A342" s="315"/>
      <c r="B342" s="316"/>
      <c r="C342" s="267"/>
      <c r="D342" s="268"/>
    </row>
    <row r="343" spans="1:5" ht="27" customHeight="1" thickBot="1">
      <c r="A343" s="311" t="s">
        <v>197</v>
      </c>
      <c r="B343" s="311"/>
      <c r="C343" s="311"/>
      <c r="D343" s="311"/>
    </row>
    <row r="344" spans="1:5" ht="27" customHeight="1" thickBot="1">
      <c r="A344" s="273" t="s">
        <v>112</v>
      </c>
      <c r="B344" s="273"/>
      <c r="C344" s="273"/>
      <c r="D344" s="273"/>
    </row>
    <row r="345" spans="1:5" ht="33" customHeight="1">
      <c r="A345" s="312" t="s">
        <v>198</v>
      </c>
      <c r="B345" s="301"/>
      <c r="C345" s="301" t="s">
        <v>199</v>
      </c>
      <c r="D345" s="302"/>
    </row>
    <row r="346" spans="1:5" ht="27" customHeight="1">
      <c r="A346" s="303" t="s">
        <v>5</v>
      </c>
      <c r="B346" s="304"/>
      <c r="C346" s="305" t="s">
        <v>200</v>
      </c>
      <c r="D346" s="306"/>
    </row>
    <row r="347" spans="1:5" ht="27" customHeight="1" thickBot="1">
      <c r="A347" s="307" t="s">
        <v>201</v>
      </c>
      <c r="B347" s="308"/>
      <c r="C347" s="309" t="s">
        <v>7</v>
      </c>
      <c r="D347" s="310"/>
    </row>
    <row r="348" spans="1:5" ht="45.75" customHeight="1" thickBot="1">
      <c r="A348" s="300" t="s">
        <v>202</v>
      </c>
      <c r="B348" s="300"/>
      <c r="C348" s="300"/>
      <c r="D348" s="300"/>
    </row>
    <row r="349" spans="1:5" ht="27" customHeight="1" thickBot="1">
      <c r="A349" s="88" t="s">
        <v>203</v>
      </c>
      <c r="B349" s="89" t="s">
        <v>204</v>
      </c>
      <c r="C349" s="89" t="s">
        <v>205</v>
      </c>
      <c r="D349" s="90" t="s">
        <v>106</v>
      </c>
    </row>
    <row r="350" spans="1:5" ht="27" customHeight="1">
      <c r="A350" s="91" t="s">
        <v>206</v>
      </c>
      <c r="B350" s="92">
        <v>1</v>
      </c>
      <c r="C350" s="92" t="e">
        <f>C62</f>
        <v>#VALUE!</v>
      </c>
      <c r="D350" s="93" t="e">
        <f>D62</f>
        <v>#VALUE!</v>
      </c>
    </row>
    <row r="351" spans="1:5" ht="27" customHeight="1">
      <c r="A351" s="94" t="s">
        <v>207</v>
      </c>
      <c r="B351" s="95">
        <v>1</v>
      </c>
      <c r="C351" s="95">
        <f>C82</f>
        <v>0</v>
      </c>
      <c r="D351" s="96">
        <f>D82</f>
        <v>0</v>
      </c>
    </row>
    <row r="352" spans="1:5" ht="27" customHeight="1" thickBot="1">
      <c r="A352" s="97" t="s">
        <v>208</v>
      </c>
      <c r="B352" s="70">
        <v>3</v>
      </c>
      <c r="C352" s="70">
        <f>C340</f>
        <v>0</v>
      </c>
      <c r="D352" s="71">
        <f>D340</f>
        <v>0</v>
      </c>
    </row>
    <row r="353" spans="1:4" ht="15.75" thickBot="1">
      <c r="A353" s="297"/>
      <c r="B353" s="297"/>
      <c r="C353" s="297"/>
      <c r="D353" s="297"/>
    </row>
    <row r="354" spans="1:4" ht="42" customHeight="1" thickBot="1">
      <c r="A354" s="298" t="s">
        <v>113</v>
      </c>
      <c r="B354" s="298"/>
      <c r="C354" s="98" t="e">
        <f>IF(D354&gt;50,"SATISFATÓRIO","INSATISFATÓRIO")</f>
        <v>#VALUE!</v>
      </c>
      <c r="D354" s="99" t="e">
        <f>((C350/12*1)+(C351/30*1)+(C352/435*3))/5*100</f>
        <v>#VALUE!</v>
      </c>
    </row>
    <row r="355" spans="1:4" ht="15.75" thickBot="1">
      <c r="A355" s="299"/>
      <c r="B355" s="299"/>
      <c r="C355" s="299"/>
      <c r="D355" s="299"/>
    </row>
    <row r="356" spans="1:4" ht="27" customHeight="1">
      <c r="A356" s="235" t="s">
        <v>114</v>
      </c>
      <c r="B356" s="235"/>
      <c r="C356" s="235"/>
      <c r="D356" s="235"/>
    </row>
    <row r="357" spans="1:4" ht="27" customHeight="1">
      <c r="A357" s="236" t="s">
        <v>209</v>
      </c>
      <c r="B357" s="236"/>
      <c r="C357" s="236"/>
      <c r="D357" s="236"/>
    </row>
    <row r="358" spans="1:4" ht="69" customHeight="1" thickBot="1">
      <c r="A358" s="237"/>
      <c r="B358" s="237"/>
      <c r="C358" s="237"/>
      <c r="D358" s="237"/>
    </row>
    <row r="359" spans="1:4" ht="27" customHeight="1">
      <c r="A359" s="217" t="s">
        <v>115</v>
      </c>
      <c r="B359" s="217"/>
      <c r="C359" s="217"/>
      <c r="D359" s="217"/>
    </row>
    <row r="360" spans="1:4" ht="82.5" customHeight="1" thickBot="1">
      <c r="A360" s="237"/>
      <c r="B360" s="237"/>
      <c r="C360" s="237"/>
      <c r="D360" s="237"/>
    </row>
    <row r="361" spans="1:4" ht="27" customHeight="1">
      <c r="A361" s="219" t="s">
        <v>116</v>
      </c>
      <c r="B361" s="220"/>
      <c r="C361" s="220"/>
      <c r="D361" s="221"/>
    </row>
    <row r="362" spans="1:4" ht="27" customHeight="1" thickBot="1">
      <c r="A362" s="169" t="s">
        <v>377</v>
      </c>
      <c r="B362" s="8"/>
      <c r="C362" s="170" t="s">
        <v>104</v>
      </c>
      <c r="D362" s="9"/>
    </row>
    <row r="363" spans="1:4" ht="27" customHeight="1">
      <c r="A363" s="219" t="s">
        <v>378</v>
      </c>
      <c r="B363" s="220"/>
      <c r="C363" s="220"/>
      <c r="D363" s="221"/>
    </row>
    <row r="364" spans="1:4" ht="27" customHeight="1">
      <c r="A364" s="169" t="s">
        <v>379</v>
      </c>
      <c r="B364" s="10"/>
      <c r="C364" s="171" t="s">
        <v>104</v>
      </c>
      <c r="D364" s="11"/>
    </row>
    <row r="365" spans="1:4" ht="27" customHeight="1">
      <c r="A365" s="195"/>
      <c r="B365" s="196"/>
      <c r="C365" s="222"/>
      <c r="D365" s="197"/>
    </row>
    <row r="366" spans="1:4" ht="27" customHeight="1" thickBot="1">
      <c r="A366" s="223" t="s">
        <v>380</v>
      </c>
      <c r="B366" s="224"/>
      <c r="C366" s="224"/>
      <c r="D366" s="225"/>
    </row>
    <row r="367" spans="1:4" ht="27" customHeight="1">
      <c r="A367" s="226" t="s">
        <v>381</v>
      </c>
      <c r="B367" s="227"/>
      <c r="C367" s="227"/>
      <c r="D367" s="228"/>
    </row>
    <row r="368" spans="1:4" ht="123" customHeight="1" thickBot="1">
      <c r="A368" s="229"/>
      <c r="B368" s="190"/>
      <c r="C368" s="190"/>
      <c r="D368" s="191"/>
    </row>
    <row r="369" spans="1:4" ht="27" customHeight="1" thickBot="1">
      <c r="A369" s="205" t="s">
        <v>382</v>
      </c>
      <c r="B369" s="206"/>
      <c r="C369" s="206"/>
      <c r="D369" s="207"/>
    </row>
    <row r="370" spans="1:4" ht="27" customHeight="1">
      <c r="A370" s="192"/>
      <c r="B370" s="193"/>
      <c r="C370" s="193"/>
      <c r="D370" s="194"/>
    </row>
    <row r="371" spans="1:4" ht="27" customHeight="1">
      <c r="A371" s="195" t="s">
        <v>383</v>
      </c>
      <c r="B371" s="196"/>
      <c r="C371" s="196"/>
      <c r="D371" s="197"/>
    </row>
    <row r="372" spans="1:4" ht="27" customHeight="1">
      <c r="A372" s="198"/>
      <c r="B372" s="199"/>
      <c r="C372" s="200"/>
      <c r="D372" s="201"/>
    </row>
    <row r="373" spans="1:4" ht="27" customHeight="1">
      <c r="A373" s="202" t="s">
        <v>384</v>
      </c>
      <c r="B373" s="203"/>
      <c r="C373" s="203" t="s">
        <v>385</v>
      </c>
      <c r="D373" s="204"/>
    </row>
    <row r="374" spans="1:4" ht="27" customHeight="1">
      <c r="A374" s="183"/>
      <c r="B374" s="184"/>
      <c r="C374" s="184"/>
      <c r="D374" s="185"/>
    </row>
    <row r="375" spans="1:4" ht="27" customHeight="1">
      <c r="A375" s="172" t="s">
        <v>108</v>
      </c>
      <c r="B375" s="186"/>
      <c r="C375" s="187"/>
      <c r="D375" s="188"/>
    </row>
    <row r="376" spans="1:4" ht="27" customHeight="1">
      <c r="A376" s="172" t="s">
        <v>386</v>
      </c>
      <c r="B376" s="186"/>
      <c r="C376" s="187"/>
      <c r="D376" s="188"/>
    </row>
    <row r="377" spans="1:4" ht="27" customHeight="1" thickBot="1">
      <c r="A377" s="173" t="s">
        <v>104</v>
      </c>
      <c r="B377" s="189"/>
      <c r="C377" s="190"/>
      <c r="D377" s="191"/>
    </row>
  </sheetData>
  <sheetProtection algorithmName="SHA-512" hashValue="zONgk5ViotITGUasJGMWnfryivPpAhPFJ8cfmy9kgHABSUSownm7FXbwGsajDRxCP2QZbetUKROVbOkpFpkxew==" saltValue="8OgQ6BkLNXZCBNNHRmRlSQ==" spinCount="100000" sheet="1" formatRows="0"/>
  <mergeCells count="374"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B15:D15"/>
    <mergeCell ref="B18:D18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B79:D79"/>
    <mergeCell ref="A80:D80"/>
    <mergeCell ref="A81:B81"/>
    <mergeCell ref="A82:B82"/>
    <mergeCell ref="C82:C83"/>
    <mergeCell ref="D82:D83"/>
    <mergeCell ref="A83:B83"/>
    <mergeCell ref="A76:C76"/>
    <mergeCell ref="A77:C77"/>
    <mergeCell ref="A90:D90"/>
    <mergeCell ref="A91:D91"/>
    <mergeCell ref="A92:D92"/>
    <mergeCell ref="A93:D93"/>
    <mergeCell ref="A94:C94"/>
    <mergeCell ref="A95:C95"/>
    <mergeCell ref="A84:D84"/>
    <mergeCell ref="A85:D85"/>
    <mergeCell ref="A86:D86"/>
    <mergeCell ref="A87:D87"/>
    <mergeCell ref="A88:D88"/>
    <mergeCell ref="A89:D89"/>
    <mergeCell ref="A102:C102"/>
    <mergeCell ref="A103:C103"/>
    <mergeCell ref="A104:C104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114:C114"/>
    <mergeCell ref="A115:C115"/>
    <mergeCell ref="A116:C116"/>
    <mergeCell ref="B117:D117"/>
    <mergeCell ref="A118:B119"/>
    <mergeCell ref="A120:D120"/>
    <mergeCell ref="A108:C108"/>
    <mergeCell ref="A109:C109"/>
    <mergeCell ref="A110:C110"/>
    <mergeCell ref="A111:C111"/>
    <mergeCell ref="A112:C112"/>
    <mergeCell ref="A113:C113"/>
    <mergeCell ref="A127:C127"/>
    <mergeCell ref="A128:C128"/>
    <mergeCell ref="A129:C129"/>
    <mergeCell ref="A130:C130"/>
    <mergeCell ref="A131:C131"/>
    <mergeCell ref="A132:C132"/>
    <mergeCell ref="A121:D121"/>
    <mergeCell ref="A122:C122"/>
    <mergeCell ref="A123:C123"/>
    <mergeCell ref="A124:C124"/>
    <mergeCell ref="A125:C125"/>
    <mergeCell ref="A126:C126"/>
    <mergeCell ref="A139:C139"/>
    <mergeCell ref="A140:C140"/>
    <mergeCell ref="A141:C141"/>
    <mergeCell ref="B142:D142"/>
    <mergeCell ref="A143:B144"/>
    <mergeCell ref="A145:D145"/>
    <mergeCell ref="A133:C133"/>
    <mergeCell ref="A134:C134"/>
    <mergeCell ref="A135:C135"/>
    <mergeCell ref="A136:C136"/>
    <mergeCell ref="A137:C137"/>
    <mergeCell ref="A138:C138"/>
    <mergeCell ref="A153:C153"/>
    <mergeCell ref="A154:C154"/>
    <mergeCell ref="A155:C155"/>
    <mergeCell ref="A156:C156"/>
    <mergeCell ref="A146:D146"/>
    <mergeCell ref="A147:C147"/>
    <mergeCell ref="A148:C148"/>
    <mergeCell ref="A149:C149"/>
    <mergeCell ref="A150:C150"/>
    <mergeCell ref="A152:C152"/>
    <mergeCell ref="A151:C151"/>
    <mergeCell ref="A163:C163"/>
    <mergeCell ref="B164:D164"/>
    <mergeCell ref="A165:B166"/>
    <mergeCell ref="A167:D167"/>
    <mergeCell ref="A168:D168"/>
    <mergeCell ref="A169:C169"/>
    <mergeCell ref="A157:C157"/>
    <mergeCell ref="A158:C158"/>
    <mergeCell ref="A159:C159"/>
    <mergeCell ref="A160:C160"/>
    <mergeCell ref="A161:C161"/>
    <mergeCell ref="A162:C162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202:D202"/>
    <mergeCell ref="A203:C203"/>
    <mergeCell ref="A204:C204"/>
    <mergeCell ref="A205:C205"/>
    <mergeCell ref="A206:C206"/>
    <mergeCell ref="A207:C207"/>
    <mergeCell ref="B194:D194"/>
    <mergeCell ref="A195:B196"/>
    <mergeCell ref="A197:D197"/>
    <mergeCell ref="A198:B199"/>
    <mergeCell ref="A200:D200"/>
    <mergeCell ref="A201:D201"/>
    <mergeCell ref="A214:C214"/>
    <mergeCell ref="A215:C215"/>
    <mergeCell ref="A216:C216"/>
    <mergeCell ref="A217:C217"/>
    <mergeCell ref="B218:D218"/>
    <mergeCell ref="A219:B220"/>
    <mergeCell ref="A208:C208"/>
    <mergeCell ref="A209:C209"/>
    <mergeCell ref="A210:C210"/>
    <mergeCell ref="A211:C211"/>
    <mergeCell ref="A212:C212"/>
    <mergeCell ref="A213:C213"/>
    <mergeCell ref="A227:C227"/>
    <mergeCell ref="A228:C228"/>
    <mergeCell ref="A229:C229"/>
    <mergeCell ref="A230:C230"/>
    <mergeCell ref="A231:C231"/>
    <mergeCell ref="A232:C232"/>
    <mergeCell ref="A221:D221"/>
    <mergeCell ref="A222:D222"/>
    <mergeCell ref="A223:C223"/>
    <mergeCell ref="A224:C224"/>
    <mergeCell ref="A225:C225"/>
    <mergeCell ref="A226:C226"/>
    <mergeCell ref="B239:D239"/>
    <mergeCell ref="A240:B241"/>
    <mergeCell ref="A242:D242"/>
    <mergeCell ref="A243:D243"/>
    <mergeCell ref="A244:C244"/>
    <mergeCell ref="A245:C245"/>
    <mergeCell ref="A233:C233"/>
    <mergeCell ref="A234:C234"/>
    <mergeCell ref="A235:C235"/>
    <mergeCell ref="A236:C236"/>
    <mergeCell ref="A237:C237"/>
    <mergeCell ref="A238:C238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7:C277"/>
    <mergeCell ref="A278:C278"/>
    <mergeCell ref="A279:C279"/>
    <mergeCell ref="A280:C280"/>
    <mergeCell ref="A281:C281"/>
    <mergeCell ref="A282:C282"/>
    <mergeCell ref="B270:D270"/>
    <mergeCell ref="A271:B272"/>
    <mergeCell ref="A273:D273"/>
    <mergeCell ref="A274:D274"/>
    <mergeCell ref="A275:C275"/>
    <mergeCell ref="A276:C276"/>
    <mergeCell ref="A289:C289"/>
    <mergeCell ref="A290:C290"/>
    <mergeCell ref="A291:C291"/>
    <mergeCell ref="A292:C292"/>
    <mergeCell ref="A293:C293"/>
    <mergeCell ref="A294:C294"/>
    <mergeCell ref="A283:C283"/>
    <mergeCell ref="A284:C284"/>
    <mergeCell ref="A285:C285"/>
    <mergeCell ref="A286:C286"/>
    <mergeCell ref="A287:C287"/>
    <mergeCell ref="A288:C288"/>
    <mergeCell ref="B301:D301"/>
    <mergeCell ref="A302:B303"/>
    <mergeCell ref="A304:D304"/>
    <mergeCell ref="A305:B306"/>
    <mergeCell ref="A307:D307"/>
    <mergeCell ref="A308:D308"/>
    <mergeCell ref="A295:C295"/>
    <mergeCell ref="A296:C296"/>
    <mergeCell ref="A297:C297"/>
    <mergeCell ref="A298:C298"/>
    <mergeCell ref="A299:C299"/>
    <mergeCell ref="A300:C300"/>
    <mergeCell ref="A315:C315"/>
    <mergeCell ref="A316:C316"/>
    <mergeCell ref="A317:C317"/>
    <mergeCell ref="A318:C318"/>
    <mergeCell ref="A319:C319"/>
    <mergeCell ref="A320:C320"/>
    <mergeCell ref="A309:D309"/>
    <mergeCell ref="A310:C310"/>
    <mergeCell ref="A311:C311"/>
    <mergeCell ref="A312:C312"/>
    <mergeCell ref="A313:C313"/>
    <mergeCell ref="A314:C314"/>
    <mergeCell ref="A327:C327"/>
    <mergeCell ref="A328:C328"/>
    <mergeCell ref="A329:C329"/>
    <mergeCell ref="A330:C330"/>
    <mergeCell ref="A331:C331"/>
    <mergeCell ref="B332:D332"/>
    <mergeCell ref="A321:C321"/>
    <mergeCell ref="A322:C322"/>
    <mergeCell ref="A323:C323"/>
    <mergeCell ref="A324:C324"/>
    <mergeCell ref="A325:C325"/>
    <mergeCell ref="A326:C326"/>
    <mergeCell ref="A340:B340"/>
    <mergeCell ref="C340:C341"/>
    <mergeCell ref="D340:D341"/>
    <mergeCell ref="A341:B341"/>
    <mergeCell ref="A342:D342"/>
    <mergeCell ref="A343:D343"/>
    <mergeCell ref="A339:B339"/>
    <mergeCell ref="A333:B334"/>
    <mergeCell ref="A335:D335"/>
    <mergeCell ref="A336:B337"/>
    <mergeCell ref="A338:D338"/>
    <mergeCell ref="A353:D353"/>
    <mergeCell ref="A354:B354"/>
    <mergeCell ref="A355:D355"/>
    <mergeCell ref="A356:D356"/>
    <mergeCell ref="A357:D357"/>
    <mergeCell ref="A344:D344"/>
    <mergeCell ref="A345:B345"/>
    <mergeCell ref="C345:D345"/>
    <mergeCell ref="A346:B346"/>
    <mergeCell ref="C346:D346"/>
    <mergeCell ref="A347:B347"/>
    <mergeCell ref="C347:D347"/>
    <mergeCell ref="A1:D1"/>
    <mergeCell ref="A2:D2"/>
    <mergeCell ref="A32:C32"/>
    <mergeCell ref="B376:D376"/>
    <mergeCell ref="B377:D377"/>
    <mergeCell ref="A372:B372"/>
    <mergeCell ref="C372:D372"/>
    <mergeCell ref="A373:B373"/>
    <mergeCell ref="C373:D373"/>
    <mergeCell ref="A374:D374"/>
    <mergeCell ref="B375:D375"/>
    <mergeCell ref="A366:D366"/>
    <mergeCell ref="A367:D367"/>
    <mergeCell ref="A368:D368"/>
    <mergeCell ref="A369:D369"/>
    <mergeCell ref="A370:D370"/>
    <mergeCell ref="A371:D371"/>
    <mergeCell ref="A358:D358"/>
    <mergeCell ref="A359:D359"/>
    <mergeCell ref="A360:D360"/>
    <mergeCell ref="A361:D361"/>
    <mergeCell ref="A363:D363"/>
    <mergeCell ref="A365:D365"/>
    <mergeCell ref="A348:D348"/>
  </mergeCells>
  <conditionalFormatting sqref="D354">
    <cfRule type="cellIs" dxfId="3" priority="1" operator="between">
      <formula>0</formula>
      <formula>50</formula>
    </cfRule>
    <cfRule type="cellIs" dxfId="2" priority="2" operator="between">
      <formula>0</formula>
      <formula>50</formula>
    </cfRule>
    <cfRule type="cellIs" dxfId="1" priority="3" operator="between">
      <formula>0</formula>
      <formula>50</formula>
    </cfRule>
  </conditionalFormatting>
  <conditionalFormatting sqref="C354">
    <cfRule type="containsText" dxfId="0" priority="4" operator="containsText" text="INSATISFATÓRIO">
      <formula>NOT(ISERROR(SEARCH("INSATISFATÓRIO",C354)))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1000000}">
          <x14:formula1>
            <xm:f>DADOS!$A$2:$A$5</xm:f>
          </x14:formula1>
          <xm:sqref>D68:D77 D96:D108 D110:D112 D114:D115 D124:D131 D133:D135 D137:D140 D149:D152 D154:D156 D158:D162 D171:D178 D180:D185 D187:D192 D205:D208 D210:D211 D213:D216 D225:D227 D229:D231 D233:D237 D246:D254 D256:D264 D266:D268 D277:D289 D291:D296 D298:D299 D312:D322 D324:D325 D327:D330</xm:sqref>
        </x14:dataValidation>
        <x14:dataValidation type="list" allowBlank="1" showInputMessage="1" showErrorMessage="1" xr:uid="{00000000-0002-0000-0300-000002000000}">
          <x14:formula1>
            <xm:f>DADOS!$C$1:$C$134</xm:f>
          </x14:formula1>
          <xm:sqref>B15</xm:sqref>
        </x14:dataValidation>
        <x14:dataValidation type="list" allowBlank="1" showInputMessage="1" showErrorMessage="1" xr:uid="{00000000-0002-0000-0300-000003000000}">
          <x14:formula1>
            <xm:f>DADOS!$B$1:$B$33</xm:f>
          </x14:formula1>
          <xm:sqref>B14:D14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VI A Formulário Autoavaliação</vt:lpstr>
      <vt:lpstr>VI B Form. Superior Imediato</vt:lpstr>
      <vt:lpstr>VI C Formulário Consenso</vt:lpstr>
      <vt:lpstr>'VI A Formulário Autoavaliação'!Titulos_de_impressao</vt:lpstr>
      <vt:lpstr>'VI B Form. Superior Imediato'!Titulos_de_impressao</vt:lpstr>
      <vt:lpstr>'VI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2023-02-09T21:16:42Z</cp:lastPrinted>
  <dcterms:created xsi:type="dcterms:W3CDTF">2022-11-17T12:34:23Z</dcterms:created>
  <dcterms:modified xsi:type="dcterms:W3CDTF">2023-02-24T14:25:56Z</dcterms:modified>
</cp:coreProperties>
</file>