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atg\agp\#ADSE_Formularios_Final\PUBLICAÇÃO NO PORTAL\"/>
    </mc:Choice>
  </mc:AlternateContent>
  <xr:revisionPtr revIDLastSave="0" documentId="13_ncr:1_{A8C01298-0463-4132-9F65-5BF97067EA2B}" xr6:coauthVersionLast="36" xr6:coauthVersionMax="47" xr10:uidLastSave="{00000000-0000-0000-0000-000000000000}"/>
  <bookViews>
    <workbookView xWindow="0" yWindow="0" windowWidth="28800" windowHeight="11625" activeTab="1" xr2:uid="{00000000-000D-0000-FFFF-FFFF00000000}"/>
  </bookViews>
  <sheets>
    <sheet name="DADOS" sheetId="13" state="hidden" r:id="rId1"/>
    <sheet name="V A Formulário Autoavaliação" sheetId="1" r:id="rId2"/>
    <sheet name="V B Form Superior Imediato" sheetId="11" r:id="rId3"/>
    <sheet name="V C Formulário Consenso" sheetId="12" r:id="rId4"/>
  </sheets>
  <definedNames>
    <definedName name="_xlnm.Print_Titles" localSheetId="1">'V A Formulário Autoavaliação'!$1:$3</definedName>
    <definedName name="_xlnm.Print_Titles" localSheetId="2">'V B Form Superior Imediato'!$1:$3</definedName>
    <definedName name="_xlnm.Print_Titles" localSheetId="3">'V C Formulário Consenso'!$1:$3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4" i="12" l="1"/>
  <c r="D203" i="12" l="1"/>
  <c r="D170" i="12"/>
  <c r="D397" i="11"/>
  <c r="D383" i="11"/>
  <c r="D203" i="11"/>
  <c r="D170" i="11"/>
  <c r="D394" i="1"/>
  <c r="D380" i="1"/>
  <c r="D200" i="1"/>
  <c r="D167" i="1"/>
  <c r="D245" i="12" l="1"/>
  <c r="E61" i="12" l="1"/>
  <c r="E61" i="11"/>
  <c r="E58" i="1"/>
  <c r="D55" i="1" l="1"/>
  <c r="D48" i="1"/>
  <c r="D41" i="1"/>
  <c r="D34" i="1"/>
  <c r="C377" i="12" l="1"/>
  <c r="E374" i="12"/>
  <c r="E380" i="12" s="1"/>
  <c r="D335" i="12"/>
  <c r="E335" i="12"/>
  <c r="E341" i="12" s="1"/>
  <c r="D304" i="12"/>
  <c r="E304" i="12"/>
  <c r="D273" i="12"/>
  <c r="C276" i="12" s="1"/>
  <c r="D276" i="12" s="1"/>
  <c r="E273" i="12"/>
  <c r="D242" i="12"/>
  <c r="C245" i="12" s="1"/>
  <c r="E242" i="12"/>
  <c r="D221" i="12"/>
  <c r="E221" i="12"/>
  <c r="D197" i="12"/>
  <c r="C200" i="12" s="1"/>
  <c r="D200" i="12" s="1"/>
  <c r="E197" i="12"/>
  <c r="D167" i="12"/>
  <c r="C170" i="12" s="1"/>
  <c r="E167" i="12"/>
  <c r="D145" i="12"/>
  <c r="C148" i="12" s="1"/>
  <c r="D148" i="12" s="1"/>
  <c r="E145" i="12"/>
  <c r="D120" i="12"/>
  <c r="E120" i="12"/>
  <c r="D82" i="12"/>
  <c r="C86" i="12" s="1"/>
  <c r="D86" i="12" s="1"/>
  <c r="D394" i="12" s="1"/>
  <c r="E82" i="12"/>
  <c r="D58" i="12"/>
  <c r="D51" i="12"/>
  <c r="D44" i="12"/>
  <c r="D37" i="12"/>
  <c r="E374" i="11"/>
  <c r="E380" i="11" s="1"/>
  <c r="D374" i="11"/>
  <c r="E335" i="11"/>
  <c r="E341" i="11" s="1"/>
  <c r="D335" i="11"/>
  <c r="E304" i="11"/>
  <c r="D304" i="11"/>
  <c r="E273" i="11"/>
  <c r="D273" i="11"/>
  <c r="C276" i="11" s="1"/>
  <c r="D276" i="11" s="1"/>
  <c r="E242" i="11"/>
  <c r="D242" i="11"/>
  <c r="C245" i="11" s="1"/>
  <c r="D245" i="11" s="1"/>
  <c r="E221" i="11"/>
  <c r="D221" i="11"/>
  <c r="E197" i="11"/>
  <c r="D197" i="11"/>
  <c r="E167" i="11"/>
  <c r="D167" i="11"/>
  <c r="E145" i="11"/>
  <c r="D145" i="11"/>
  <c r="E120" i="11"/>
  <c r="D120" i="11"/>
  <c r="C123" i="11" s="1"/>
  <c r="D123" i="11" s="1"/>
  <c r="E82" i="11"/>
  <c r="D82" i="11"/>
  <c r="C86" i="11" s="1"/>
  <c r="C394" i="11" s="1"/>
  <c r="D58" i="11"/>
  <c r="D51" i="11"/>
  <c r="D44" i="11"/>
  <c r="D37" i="11"/>
  <c r="D377" i="12" l="1"/>
  <c r="C380" i="12"/>
  <c r="D380" i="12" s="1"/>
  <c r="C62" i="12"/>
  <c r="C393" i="12" s="1"/>
  <c r="E203" i="12"/>
  <c r="E310" i="12"/>
  <c r="C224" i="12"/>
  <c r="D224" i="12" s="1"/>
  <c r="C338" i="12"/>
  <c r="C123" i="12"/>
  <c r="C307" i="12"/>
  <c r="C394" i="12"/>
  <c r="C62" i="11"/>
  <c r="C393" i="11" s="1"/>
  <c r="E203" i="11"/>
  <c r="C224" i="11"/>
  <c r="D224" i="11" s="1"/>
  <c r="E310" i="11"/>
  <c r="C338" i="11"/>
  <c r="C377" i="11"/>
  <c r="D86" i="11"/>
  <c r="D394" i="11" s="1"/>
  <c r="C148" i="11"/>
  <c r="D148" i="11" s="1"/>
  <c r="C200" i="11"/>
  <c r="D200" i="11" s="1"/>
  <c r="C307" i="11"/>
  <c r="D307" i="11" s="1"/>
  <c r="C170" i="11"/>
  <c r="C203" i="12" l="1"/>
  <c r="D123" i="12"/>
  <c r="D338" i="11"/>
  <c r="C341" i="11"/>
  <c r="D341" i="11" s="1"/>
  <c r="D338" i="12"/>
  <c r="C341" i="12"/>
  <c r="D341" i="12" s="1"/>
  <c r="C310" i="12"/>
  <c r="D310" i="12" s="1"/>
  <c r="D307" i="12"/>
  <c r="D377" i="11"/>
  <c r="C380" i="11"/>
  <c r="D380" i="11" s="1"/>
  <c r="E382" i="12"/>
  <c r="D62" i="12"/>
  <c r="D393" i="12" s="1"/>
  <c r="E382" i="11"/>
  <c r="C203" i="11"/>
  <c r="D62" i="11"/>
  <c r="D393" i="11" s="1"/>
  <c r="C310" i="11"/>
  <c r="D310" i="11" s="1"/>
  <c r="C383" i="12" l="1"/>
  <c r="D383" i="12" s="1"/>
  <c r="D395" i="12" s="1"/>
  <c r="C383" i="11"/>
  <c r="D395" i="11" s="1"/>
  <c r="C395" i="12" l="1"/>
  <c r="D397" i="12" s="1"/>
  <c r="C397" i="12" s="1"/>
  <c r="C395" i="11"/>
  <c r="C397" i="11" l="1"/>
  <c r="E301" i="1"/>
  <c r="E218" i="1"/>
  <c r="E164" i="1"/>
  <c r="E117" i="1"/>
  <c r="E79" i="1"/>
  <c r="D371" i="1" l="1"/>
  <c r="C374" i="1" s="1"/>
  <c r="D194" i="1"/>
  <c r="E371" i="1"/>
  <c r="E377" i="1" s="1"/>
  <c r="D332" i="1"/>
  <c r="C335" i="1" s="1"/>
  <c r="E332" i="1"/>
  <c r="E338" i="1" s="1"/>
  <c r="D301" i="1"/>
  <c r="E270" i="1"/>
  <c r="D270" i="1"/>
  <c r="C273" i="1" s="1"/>
  <c r="D273" i="1" s="1"/>
  <c r="E239" i="1"/>
  <c r="D239" i="1"/>
  <c r="C242" i="1" s="1"/>
  <c r="D242" i="1" s="1"/>
  <c r="D218" i="1"/>
  <c r="E194" i="1"/>
  <c r="D164" i="1"/>
  <c r="D117" i="1"/>
  <c r="D142" i="1"/>
  <c r="E142" i="1"/>
  <c r="D79" i="1"/>
  <c r="C83" i="1" s="1"/>
  <c r="D335" i="1" l="1"/>
  <c r="C338" i="1"/>
  <c r="D374" i="1"/>
  <c r="C377" i="1"/>
  <c r="D377" i="1" s="1"/>
  <c r="C197" i="1"/>
  <c r="D197" i="1" s="1"/>
  <c r="C167" i="1"/>
  <c r="C120" i="1"/>
  <c r="D120" i="1" s="1"/>
  <c r="D83" i="1"/>
  <c r="D391" i="1" s="1"/>
  <c r="E307" i="1"/>
  <c r="E200" i="1"/>
  <c r="C391" i="1"/>
  <c r="D338" i="1"/>
  <c r="C304" i="1"/>
  <c r="D304" i="1" s="1"/>
  <c r="C221" i="1"/>
  <c r="D221" i="1" s="1"/>
  <c r="C145" i="1"/>
  <c r="D145" i="1" s="1"/>
  <c r="C59" i="1"/>
  <c r="E379" i="1" l="1"/>
  <c r="C307" i="1"/>
  <c r="D307" i="1" s="1"/>
  <c r="D59" i="1"/>
  <c r="D390" i="1" s="1"/>
  <c r="C390" i="1"/>
  <c r="C200" i="1"/>
  <c r="C380" i="1" l="1"/>
  <c r="C392" i="1" l="1"/>
  <c r="D392" i="1"/>
  <c r="C394" i="1" l="1"/>
</calcChain>
</file>

<file path=xl/sharedStrings.xml><?xml version="1.0" encoding="utf-8"?>
<sst xmlns="http://schemas.openxmlformats.org/spreadsheetml/2006/main" count="1619" uniqueCount="575">
  <si>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</si>
  <si>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</si>
  <si>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</si>
  <si>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</si>
  <si>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</si>
  <si>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</si>
  <si>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</si>
  <si>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</si>
  <si>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</si>
  <si>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</si>
  <si>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</si>
  <si>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</si>
  <si>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</si>
  <si>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</si>
  <si>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</si>
  <si>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</si>
  <si>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</si>
  <si>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</si>
  <si>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</si>
  <si>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</si>
  <si>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</si>
  <si>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</si>
  <si>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</si>
  <si>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</si>
  <si>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</si>
  <si>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</si>
  <si>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</si>
  <si>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</si>
  <si>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</si>
  <si>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</si>
  <si>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</si>
  <si>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</si>
  <si>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</si>
  <si>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</si>
  <si>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</si>
  <si>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</si>
  <si>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</si>
  <si>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</si>
  <si>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Acompanha, propõe ações corretivas e revisa os planos, com agilidade.</t>
  </si>
  <si>
    <t>2. Propõe melhorias no planejamento dos programas, com efetividade e qualidade.</t>
  </si>
  <si>
    <t>3. Define e ajusta resultados esperados, objetivos, metas, ações táticas e operacionais, com transparência.</t>
  </si>
  <si>
    <t>4. Identifica ameaças e oportunidades, e comunica por meio dos canais institucionais.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</si>
  <si>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</si>
  <si>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</si>
  <si>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</si>
  <si>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</si>
  <si>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</si>
  <si>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</si>
  <si>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</si>
  <si>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</si>
  <si>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</si>
  <si>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</si>
  <si>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</si>
  <si>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</si>
  <si>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</si>
  <si>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</si>
  <si>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</si>
  <si>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</si>
  <si>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</si>
  <si>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</si>
  <si>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</si>
  <si>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</si>
  <si>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</si>
  <si>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</si>
  <si>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</si>
  <si>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</si>
  <si>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</si>
  <si>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</si>
  <si>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</si>
  <si>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</si>
  <si>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</si>
  <si>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</si>
  <si>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</si>
  <si>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</si>
  <si>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</si>
  <si>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</si>
  <si>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</si>
  <si>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</si>
  <si>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</si>
  <si>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</si>
  <si>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</si>
  <si>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</si>
  <si>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</si>
  <si>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</si>
  <si>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</si>
  <si>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</si>
  <si>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</si>
  <si>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</si>
  <si>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</si>
  <si>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</si>
  <si>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</si>
  <si>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</si>
  <si>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</si>
  <si>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</si>
  <si>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</si>
  <si>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</si>
  <si>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</si>
  <si>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</si>
  <si>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</si>
  <si>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</si>
  <si>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</si>
  <si>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</si>
  <si>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</si>
  <si>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</si>
  <si>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Data:</t>
  </si>
  <si>
    <t>2. CICLO DE AVALIAÇÃO</t>
  </si>
  <si>
    <t>%</t>
  </si>
  <si>
    <t xml:space="preserve">EVIDÊNCIAS </t>
  </si>
  <si>
    <t xml:space="preserve"> Assinatura do Servidor:                                                                                                                                               </t>
  </si>
  <si>
    <t xml:space="preserve">Data:                   </t>
  </si>
  <si>
    <t xml:space="preserve"> Atribuições do cargo</t>
  </si>
  <si>
    <t>NOME DO AVALIADOR: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</si>
  <si>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</si>
  <si>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</si>
  <si>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</si>
  <si>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</si>
  <si>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</si>
  <si>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>1. Busca informações complementares de forma ágil.</t>
  </si>
  <si>
    <t>2. Atua com imparcialidade e com base na legislação pertinente.</t>
  </si>
  <si>
    <t>3. Apresenta atenção aos detalhes.</t>
  </si>
  <si>
    <t>4. Mantém a concentração durante a realização das atividades.</t>
  </si>
  <si>
    <t>1. Correlaciona informações com facilidade.</t>
  </si>
  <si>
    <t>2. Toma decisões com base em dados e fatos.</t>
  </si>
  <si>
    <t>3. Analisa criticamente os procedimentos e toma as medidas cabíveis.</t>
  </si>
  <si>
    <t>4. Acompanha periodicamente a implementação das ações corretivas.</t>
  </si>
  <si>
    <t>5. Identifica, qualifica, prioriza, monitora e controla os riscos inerentes aos processos.</t>
  </si>
  <si>
    <t>6. Monitora os processos de acordo com os indicadores estabelecidos.</t>
  </si>
  <si>
    <t>7. Avalia os processos com a periodicidade programada.</t>
  </si>
  <si>
    <t>8. Avalia processos pares que possam interferir na sua operação.</t>
  </si>
  <si>
    <t xml:space="preserve">                 AGÊNCIA DE DEFESA AGROPECUÁRIA DO PARANÁ - ADAPAR</t>
  </si>
  <si>
    <t>FORMULÁRIO DE AVALIAÇÃO DE DESEMPENHO DO SERVIDOR ESTÁVEL - ADSE</t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</si>
  <si>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</si>
  <si>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</si>
  <si>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</si>
  <si>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</si>
  <si>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</si>
  <si>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</si>
  <si>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</si>
  <si>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</si>
  <si>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</si>
  <si>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</si>
  <si>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</si>
  <si>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</si>
  <si>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</si>
  <si>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</si>
  <si>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</si>
  <si>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</si>
  <si>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</si>
  <si>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</si>
  <si>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</si>
  <si>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</si>
  <si>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</si>
  <si>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</si>
  <si>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</si>
  <si>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</si>
  <si>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</si>
  <si>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</si>
  <si>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</si>
  <si>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</si>
  <si>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</si>
  <si>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</si>
  <si>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</si>
  <si>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</si>
  <si>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</si>
  <si>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</si>
  <si>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</si>
  <si>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</si>
  <si>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</si>
  <si>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</si>
  <si>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</si>
  <si>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</si>
  <si>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</si>
  <si>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</si>
  <si>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</si>
  <si>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</si>
  <si>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</si>
  <si>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</si>
  <si>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</si>
  <si>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r>
      <rPr>
        <b/>
        <sz val="11"/>
        <color indexed="8"/>
        <rFont val="Calibri"/>
        <family val="2"/>
        <scheme val="minor"/>
      </rPr>
      <t>I – FOCO EM PROCESSOS:</t>
    </r>
    <r>
      <rPr>
        <sz val="11"/>
        <color indexed="8"/>
        <rFont val="Calibri"/>
        <family val="2"/>
        <scheme val="minor"/>
      </rPr>
      <t xml:space="preserve">  Capacidade de atuar em conformidade com os processos e procedimentos da ADAPAR, analisando as interfaces, evidenciando riscos, melhorando e implementado processos de forma efetiva, a fim de assegurar os resultados da Instituição.</t>
    </r>
  </si>
  <si>
    <t>Básico</t>
  </si>
  <si>
    <t xml:space="preserve">Resultado do Fator 5.1 - II </t>
  </si>
  <si>
    <t>RESULTADO DO FATOR 5.1 - II COMPETÊNCIA FOCO NO RESULTADO</t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</si>
  <si>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</si>
  <si>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</si>
  <si>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</si>
  <si>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</si>
  <si>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</si>
  <si>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r>
      <rPr>
        <b/>
        <sz val="11"/>
        <color indexed="8"/>
        <rFont val="Calibri"/>
        <family val="2"/>
        <scheme val="minor"/>
      </rPr>
      <t>III – PLANEJAMENTO:</t>
    </r>
    <r>
      <rPr>
        <sz val="11"/>
        <color indexed="8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</si>
  <si>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</si>
  <si>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</si>
  <si>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</si>
  <si>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</si>
  <si>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</si>
  <si>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</si>
  <si>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</si>
  <si>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</si>
  <si>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</si>
  <si>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</si>
  <si>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</si>
  <si>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</si>
  <si>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</si>
  <si>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t xml:space="preserve">Resultado do Fator 5.2 - III </t>
  </si>
  <si>
    <t>RESULTADO DO FATOR 5.2 - III COMPETÊNCIA GESTÃO DA QUALIDADE</t>
  </si>
  <si>
    <t xml:space="preserve">Resultado do Fator 5.2 - IV </t>
  </si>
  <si>
    <t>RESULTADO DO FATOR 5.2 - IV COMPETÊNCIA RELACIONAMENTO INTERPESSOAL</t>
  </si>
  <si>
    <t>RESULTADO DO SUBITEM 5.2 COMPETÊNCIAS DAS DIRETORIAS</t>
  </si>
  <si>
    <t xml:space="preserve">Resultado do Fator 5.3 - I </t>
  </si>
  <si>
    <t>RESULTADO DO SUBITEM 5.3 COMPETÊNCIAS GERENCIAIS</t>
  </si>
  <si>
    <t>5. Executa processos conforme estabelecidos.</t>
  </si>
  <si>
    <t>6. Cumpre os procedimentos da empresa.</t>
  </si>
  <si>
    <t>7. É minucioso e ágil nas atividades realizadas.</t>
  </si>
  <si>
    <t>8. Busca formas de atualização constante.</t>
  </si>
  <si>
    <t>9. Reporta falhas e oportunidades de melhoria.</t>
  </si>
  <si>
    <t>10. Cumpre as demandas atendendo os indicadores.</t>
  </si>
  <si>
    <t xml:space="preserve">Resultado do fator 5.4 - I  </t>
  </si>
  <si>
    <t>RESULTADO DO SUBITEM 5.4 COMPETÊNCIAS FUNCIONAIS</t>
  </si>
  <si>
    <t>RESULTADO DO ITEM 5 COMPETÊNCIAS:</t>
  </si>
  <si>
    <t>*O Resultado do Item 5 Competências é representado pela Pontuação Alcançada e corresponde à somatória dos Subitens 5.1, 5.2, 5.3 e 5.4.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</si>
  <si>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</si>
  <si>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</si>
  <si>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</si>
  <si>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</si>
  <si>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</si>
  <si>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</si>
  <si>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</si>
  <si>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</si>
  <si>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</si>
  <si>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</si>
  <si>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</si>
  <si>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</si>
  <si>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</si>
  <si>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</si>
  <si>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</si>
  <si>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</si>
  <si>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</si>
  <si>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</si>
  <si>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</si>
  <si>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</si>
  <si>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</si>
  <si>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</si>
  <si>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</si>
  <si>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</si>
  <si>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</si>
  <si>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</si>
  <si>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</si>
  <si>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</si>
  <si>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</si>
  <si>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</si>
  <si>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</si>
  <si>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</si>
  <si>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</si>
  <si>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</si>
  <si>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</si>
  <si>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</si>
  <si>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</si>
  <si>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</si>
  <si>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</si>
  <si>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</si>
  <si>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</si>
  <si>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</si>
  <si>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</si>
  <si>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</si>
  <si>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</si>
  <si>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</si>
  <si>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</si>
  <si>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</si>
  <si>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</si>
  <si>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</si>
  <si>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</si>
  <si>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</si>
  <si>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</si>
  <si>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</si>
  <si>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</si>
  <si>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</si>
  <si>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</si>
  <si>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</si>
  <si>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</si>
  <si>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</si>
  <si>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</si>
  <si>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</si>
  <si>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</si>
  <si>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</si>
  <si>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</si>
  <si>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</si>
  <si>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</si>
  <si>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</si>
  <si>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</si>
  <si>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</si>
  <si>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</si>
  <si>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</si>
  <si>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</si>
  <si>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</si>
  <si>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</si>
  <si>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</si>
  <si>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</si>
  <si>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</si>
  <si>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</si>
  <si>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</si>
  <si>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</si>
  <si>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</si>
  <si>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</si>
  <si>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</si>
  <si>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</si>
  <si>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</si>
  <si>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</si>
  <si>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</si>
  <si>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</si>
  <si>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</si>
  <si>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</si>
  <si>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</si>
  <si>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</si>
  <si>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</si>
  <si>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</si>
  <si>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</si>
  <si>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</si>
  <si>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</si>
  <si>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</si>
  <si>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</si>
  <si>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</si>
  <si>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</si>
  <si>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</si>
  <si>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</si>
  <si>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</si>
  <si>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</si>
  <si>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</si>
  <si>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</si>
  <si>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</si>
  <si>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</si>
  <si>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</si>
  <si>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</si>
  <si>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</si>
  <si>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</si>
  <si>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</si>
  <si>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</si>
  <si>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</si>
  <si>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</si>
  <si>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</si>
  <si>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</si>
  <si>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</si>
  <si>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</si>
  <si>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</si>
  <si>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</si>
  <si>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</si>
  <si>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</si>
  <si>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</si>
  <si>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</si>
  <si>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</si>
  <si>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</si>
  <si>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</si>
  <si>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</si>
  <si>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</si>
  <si>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</si>
  <si>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</si>
  <si>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</si>
  <si>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</si>
  <si>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</si>
  <si>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</si>
  <si>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</si>
  <si>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</si>
  <si>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</si>
  <si>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</si>
  <si>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</si>
  <si>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</si>
  <si>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</si>
  <si>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</si>
  <si>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</si>
  <si>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</si>
  <si>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</si>
  <si>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</si>
  <si>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</si>
  <si>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</si>
  <si>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</si>
  <si>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</si>
  <si>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</si>
  <si>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</si>
  <si>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</si>
  <si>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</si>
  <si>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</si>
  <si>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</si>
  <si>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</si>
  <si>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</si>
  <si>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</si>
  <si>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</si>
  <si>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</si>
  <si>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</si>
  <si>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</si>
  <si>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</si>
  <si>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</si>
  <si>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</si>
  <si>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</si>
  <si>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</si>
  <si>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</si>
  <si>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</si>
  <si>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</si>
  <si>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</si>
  <si>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</si>
  <si>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t>1.2 DO SUPERIOR IMEDIATO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</si>
  <si>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</si>
  <si>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</si>
  <si>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t>Assinatura do Servidor:</t>
  </si>
  <si>
    <t>10. ASSINATURA DO SUPERIOR IMEDIATO E DATA</t>
  </si>
  <si>
    <t>Assinatura:</t>
  </si>
  <si>
    <t>Os Campos 11 e 11.1 serão preenchidos apenas quando da participação da CRAD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</si>
  <si>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</si>
  <si>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</si>
  <si>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</si>
  <si>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</si>
  <si>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</si>
  <si>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Superior Imediato:                                                                                                                                               </t>
  </si>
  <si>
    <t>1. Programar e executar a fiscalização e vigilância agropecuária.</t>
  </si>
  <si>
    <t>2. Auditar, fiscalizar e supervisionar os processos produtivos referentes a programas, projetos e demais atividades de defesa agropecuária.</t>
  </si>
  <si>
    <t>3. Elaborar, instaurar, emitir parecer e participar de procedimentos e processos administrativos oficiais.</t>
  </si>
  <si>
    <t>4. Desenvolver ações de comunicação e educação sanitária em defesa agropecuária.</t>
  </si>
  <si>
    <t>5. Participar e representar a Adapar em Conselhos, Câmaras Técnicas, Fóruns entre outros.</t>
  </si>
  <si>
    <t>6. Participar da atualização de processos, procedimentos e normas.</t>
  </si>
  <si>
    <t>7. Atender o público interno e externo no que compete as ações da Adapar</t>
  </si>
  <si>
    <t>8. Orientar, acompanhar e supervisionar as ações da equipe da sua unidade de atuação.</t>
  </si>
  <si>
    <t>9. Coletar, registrar e monitorar dados em sistemas informatizados.</t>
  </si>
  <si>
    <t xml:space="preserve">10. Realizar atendimentos emergenciais conforme preconizado nos programas. </t>
  </si>
  <si>
    <t>11. Zelar pelo patrimônio e recursos necessários para execução das atividades.</t>
  </si>
  <si>
    <t xml:space="preserve">12. Participar de auditorias e supervisões internas e externas. </t>
  </si>
  <si>
    <t>13. Realizar atividades laboratoriais, observadas as competências.</t>
  </si>
  <si>
    <t>14. Atuar como responsável técnico perante outros órgãos, observadas as competências.</t>
  </si>
  <si>
    <r>
      <t xml:space="preserve">4. EFICIÊNCIA </t>
    </r>
    <r>
      <rPr>
        <sz val="11"/>
        <rFont val="Calibri"/>
        <family val="2"/>
        <scheme val="minor"/>
      </rPr>
      <t>(pontuação máxima no item = 42)</t>
    </r>
  </si>
  <si>
    <t>Avançado</t>
  </si>
  <si>
    <t>1. Comunica-se utilizando Modelo de Diálogo de Coaching, bem como outras abordagens, de acordo com a necessidade.</t>
  </si>
  <si>
    <t>2. Incentiva e orienta a utilização plena dos padrões de comunicação da ADAPAR.</t>
  </si>
  <si>
    <t>1. Analisa cenários e implementa mudanças nos programas e ações de nível tático e operacional, com efetividade.</t>
  </si>
  <si>
    <t>2. Acompanha e avalia os resultados da equipe, com transparência, conforme acordado.</t>
  </si>
  <si>
    <t>3. Promove integração entre as unidades.</t>
  </si>
  <si>
    <t>4. Estimula as equipes para atingir o resultado planejado.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</si>
  <si>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54)</t>
    </r>
  </si>
  <si>
    <r>
      <t>ATITUDES</t>
    </r>
    <r>
      <rPr>
        <sz val="11"/>
        <color rgb="FF000000"/>
        <rFont val="Calibri"/>
        <family val="2"/>
      </rPr>
      <t xml:space="preserve"> (pontuação máxima = 45)</t>
    </r>
  </si>
  <si>
    <t>1.Negocia alternativas de ação, colaborativamente.</t>
  </si>
  <si>
    <t>2. Participa ativamente na negociação de objetivos, projetos e regras de cooperação entre as organizações.</t>
  </si>
  <si>
    <t>3. Faz a gestão das redes e gerencia projetos com efetividade.</t>
  </si>
  <si>
    <t>4.Participa proativamente das decisões sobre a divisão de tarefas, a alocação dos recursos e a avaliação dos resultados, com responsabilidade.</t>
  </si>
  <si>
    <t>5. Participa ativamente nos encontros da rede.</t>
  </si>
  <si>
    <t>6. Monitora a efetividade da rede, com transparência.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</si>
  <si>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60)</t>
    </r>
  </si>
  <si>
    <t>1.Estabelece os recursos necessários, conjugando as demandas das diferentes unidades da ADAPAR.</t>
  </si>
  <si>
    <t>2. Atua colaborativamente na busca de fontes para a obtenção de recursos.</t>
  </si>
  <si>
    <t>3. Estimula os servidores a utilizarem de forma efetiva os recursos disponíveis.</t>
  </si>
  <si>
    <t>4.Define as necessidades de capacitação.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</si>
  <si>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30)</t>
    </r>
  </si>
  <si>
    <t xml:space="preserve">1.Avalia as incertezas, riscos e oportunidades associados aos programas, projetos e ações. </t>
  </si>
  <si>
    <t>2. Aplica metodologias de gerenciamento e avaliação para verificar a efetividade de processos, produtos e serviços.</t>
  </si>
  <si>
    <t>3. Implementa práticas inovadoras.</t>
  </si>
  <si>
    <t>4. Analisa processos, produtos e serviços e desenvolve melhorias para resolver as necessidades dos usuários.</t>
  </si>
  <si>
    <t>5. Apoia e incentiva ideias criativas, testando novas abordagens que podem criar valor para a Instituição.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</si>
  <si>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33)</t>
    </r>
  </si>
  <si>
    <t>1. Analisa, desenvolve e padroniza processos.</t>
  </si>
  <si>
    <t>2. Implementa a gestão da qualidade alinhada à política da ADAPAR.</t>
  </si>
  <si>
    <t>3. Conduz e acompanha a implementação das melhorias.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</si>
  <si>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63)</t>
    </r>
  </si>
  <si>
    <t>1.Harmoniza as relações e media conflitos com respeito e imparcialidade.</t>
  </si>
  <si>
    <t>2.Estimula a adoção de condutas e práticas exemplares de acordo com os valores institucionais.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</si>
  <si>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63)</t>
    </r>
  </si>
  <si>
    <t>1. Atua com base no contexto, executando as atividades e procedimentos sob a sua alçada.</t>
  </si>
  <si>
    <t>2. Propõe soluções preventivas e corretivas diante dos riscos e problemas identificados.</t>
  </si>
  <si>
    <t>3. Reporta informações úteis ao bom andamento do trabalho.</t>
  </si>
  <si>
    <t>4. Executa as ações com base nas diretrizes.</t>
  </si>
  <si>
    <t>5. É atento aos detalhes.</t>
  </si>
  <si>
    <t>6. Mantém-se informado.</t>
  </si>
  <si>
    <t>7. Detecta e informa riscos.</t>
  </si>
  <si>
    <t>8. Entende as suas atividades e os impactos perante outras áreas, agindo com interdependência e integração com as mesmas.</t>
  </si>
  <si>
    <t>9. É resiliente.</t>
  </si>
  <si>
    <t>10. Compartilha informações, com as partes envolvidas.</t>
  </si>
  <si>
    <t>11. Compreende as implicações diretas e indiretas nos processos.</t>
  </si>
  <si>
    <t>1. Sugere melhorias, mediante análise crítica das atribuições, interdependências e transversalidade dos processos, considerando o impacto em outras áreas da Adapar</t>
  </si>
  <si>
    <t>2. Propõe soluções utilizando as informações disponíveis e avaliando as situações sob diferentes perspectivas.</t>
  </si>
  <si>
    <t>1. Analisa o ambiente interno, externo e cenários, para definir as estratégias e diretrizes de atuação.</t>
  </si>
  <si>
    <t>2. Elabora programas e projetos, envolvendo os setores necessários.</t>
  </si>
  <si>
    <t>3. Articula as diversas informações disponíveis, atentando para os impactos das suas decisões nos processos correlatos, e objetivos da área, na relação com cliente e demais interfaces.</t>
  </si>
  <si>
    <t>4. Detecta riscos, suas causas e efeitos, dentro do contexto organizacional.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</si>
  <si>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51)</t>
    </r>
  </si>
  <si>
    <t>1. Elabora e padroniza normativas.</t>
  </si>
  <si>
    <t>2. Dimensiona as atividades a serem executadas conforme a capacidade operacional.</t>
  </si>
  <si>
    <t>3. Articula parcerias.</t>
  </si>
  <si>
    <t>4. Promove eventos técnicos para atualização dos servidores.</t>
  </si>
  <si>
    <t>5. Implementa processos.</t>
  </si>
  <si>
    <t>6. Controla os processos.</t>
  </si>
  <si>
    <t>7. Aprimora os processos.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</si>
  <si>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75)</t>
    </r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</si>
  <si>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189</t>
    </r>
    <r>
      <rPr>
        <sz val="11"/>
        <rFont val="Calibri"/>
        <family val="2"/>
        <charset val="1"/>
      </rPr>
      <t>)</t>
    </r>
  </si>
  <si>
    <r>
      <t xml:space="preserve">5.3 COMPETÊNCIAS GERENCIAIS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51</t>
    </r>
    <r>
      <rPr>
        <sz val="11"/>
        <rFont val="Calibri"/>
        <family val="2"/>
        <charset val="1"/>
      </rPr>
      <t>)</t>
    </r>
  </si>
  <si>
    <t>Assinale com "X", nos fatores abaixo, o indicador que corresponde a forma como você avalia o Servidor. No final de cada fator deverá ser descrito no campo "Evidências" quais os dados e fatos validam o valor atribuído.</t>
  </si>
  <si>
    <t>Selecione dentre as pontuações a nota que você avalia o Servidor perante a cada uma destas atribuições. Deverá ser descrito no campo "Evidências" quais os dados e fatos validam o valor atribuído a cada uma delas.</t>
  </si>
  <si>
    <t>Selecione dentre as pontuações a nota que você avalia o Servidor perante cada uma das competências. Deverá ser descrito no campo "Evidências" quais os dados e fatos validam o valor atribuído a cada uma delas.</t>
  </si>
  <si>
    <r>
      <t>TIPO DE AVALIAÇÃO:</t>
    </r>
    <r>
      <rPr>
        <sz val="11"/>
        <rFont val="Calibri"/>
        <family val="2"/>
        <charset val="1"/>
      </rPr>
      <t xml:space="preserve">           </t>
    </r>
  </si>
  <si>
    <r>
      <t>TIPO DE AVALIAÇÃO:</t>
    </r>
    <r>
      <rPr>
        <sz val="11"/>
        <rFont val="Calibri"/>
        <family val="2"/>
      </rPr>
      <t xml:space="preserve">           </t>
    </r>
  </si>
  <si>
    <r>
      <t>CARGO DESIGNADO:</t>
    </r>
    <r>
      <rPr>
        <sz val="11"/>
        <rFont val="Calibri"/>
        <family val="2"/>
      </rPr>
      <t xml:space="preserve">         </t>
    </r>
  </si>
  <si>
    <r>
      <t xml:space="preserve">3. REQUISITOS </t>
    </r>
    <r>
      <rPr>
        <sz val="11"/>
        <rFont val="Calibri"/>
        <family val="2"/>
      </rPr>
      <t>(pontuação máxima no item = 12)</t>
    </r>
  </si>
  <si>
    <r>
      <t>*</t>
    </r>
    <r>
      <rPr>
        <sz val="11"/>
        <color rgb="FF000000"/>
        <rFont val="Calibri"/>
        <family val="2"/>
      </rPr>
      <t xml:space="preserve">A Pontuação Alcançada é obtida a partir da somatória dos resultados dos fatores 3.1, 3.2, 3.3 e 3.4.    </t>
    </r>
  </si>
  <si>
    <r>
      <t xml:space="preserve">4. EFICIÊNCIA </t>
    </r>
    <r>
      <rPr>
        <sz val="11"/>
        <rFont val="Calibri"/>
        <family val="2"/>
      </rPr>
      <t>(pontuação máxima no item = 42)</t>
    </r>
  </si>
  <si>
    <r>
      <rPr>
        <b/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</si>
  <si>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O % Alcançado em cada Competência é calculado a partir da razão entre a Pontuação Alcançada e a Pontuação Máxima no Fator, multiplicado por 100. </t>
    </r>
  </si>
  <si>
    <r>
      <rPr>
        <b/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</si>
  <si>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color rgb="FF000000"/>
        <rFont val="Calibri"/>
        <family val="2"/>
      </rPr>
      <t>4</t>
    </r>
    <r>
      <rPr>
        <sz val="11"/>
        <color theme="1"/>
        <rFont val="Calibri"/>
        <family val="2"/>
      </rPr>
      <t xml:space="preserve"> O % Alcançado no Subitem é calculado a partir da razão entre a Pontuação Alcançada e a Pontuação Máxima no Subitem, multiplicado por 100.   </t>
    </r>
  </si>
  <si>
    <r>
      <rPr>
        <b/>
        <sz val="11"/>
        <color indexed="8"/>
        <rFont val="Calibri"/>
        <family val="2"/>
      </rPr>
      <t>I – COMUNICAÇÃO:</t>
    </r>
    <r>
      <rPr>
        <sz val="11"/>
        <color indexed="8"/>
        <rFont val="Calibri"/>
        <family val="2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</si>
  <si>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t>ATITUDES</t>
    </r>
    <r>
      <rPr>
        <sz val="11"/>
        <color indexed="8"/>
        <rFont val="Calibri"/>
        <family val="2"/>
      </rPr>
      <t xml:space="preserve"> (pontuação máxima = 54)</t>
    </r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</si>
  <si>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</si>
  <si>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II – FOCO NO RESULTADO:</t>
    </r>
    <r>
      <rPr>
        <sz val="11"/>
        <color indexed="8"/>
        <rFont val="Calibri"/>
        <family val="2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</si>
  <si>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</rPr>
      <t>III – PLANEJAMENTO:</t>
    </r>
    <r>
      <rPr>
        <sz val="11"/>
        <color indexed="8"/>
        <rFont val="Calibri"/>
        <family val="2"/>
      </rPr>
      <t xml:space="preserve"> Capacidade de conceber objetivos e resultados, por meio dos processos de planejamento da ADAPAR, considerando a participação das partes interessadas e a disponibilidade de recursos.</t>
    </r>
  </si>
  <si>
    <r>
      <rPr>
        <b/>
        <sz val="11"/>
        <color indexed="8"/>
        <rFont val="Calibri"/>
        <family val="2"/>
      </rPr>
      <t>IV– TRABALHO EM REDE:</t>
    </r>
    <r>
      <rPr>
        <sz val="11"/>
        <color indexed="8"/>
        <rFont val="Calibri"/>
        <family val="2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</si>
  <si>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t xml:space="preserve">ATITUDES </t>
    </r>
    <r>
      <rPr>
        <sz val="11"/>
        <color indexed="8"/>
        <rFont val="Calibri"/>
        <family val="2"/>
      </rPr>
      <t>(pontuação máxima = 60)</t>
    </r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</si>
  <si>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 xml:space="preserve"> </t>
    </r>
  </si>
  <si>
    <r>
      <t xml:space="preserve">5.2 COMPETÊNCIAS DAS DIRETORIAS  </t>
    </r>
    <r>
      <rPr>
        <sz val="11"/>
        <rFont val="Calibri"/>
        <family val="2"/>
      </rPr>
      <t>(pontuação máxima do subitem = 189)</t>
    </r>
  </si>
  <si>
    <r>
      <rPr>
        <b/>
        <sz val="11"/>
        <color indexed="8"/>
        <rFont val="Calibri"/>
        <family val="2"/>
      </rPr>
      <t>I – GESTÃO DE RECURSOS:</t>
    </r>
    <r>
      <rPr>
        <sz val="11"/>
        <color indexed="8"/>
        <rFont val="Calibri"/>
        <family val="2"/>
      </rPr>
      <t xml:space="preserve"> Capacidade de gerenciar os recursos financeiros, físicos, tecnológicos e humanos de forma efetiva, em atendimento às demandas para o alcance dos objetivos e resultados planejados.</t>
    </r>
  </si>
  <si>
    <r>
      <t>ATITUDES</t>
    </r>
    <r>
      <rPr>
        <sz val="11"/>
        <color indexed="8"/>
        <rFont val="Calibri"/>
        <family val="2"/>
      </rPr>
      <t xml:space="preserve"> (pontuação máxima = 30)</t>
    </r>
  </si>
  <si>
    <r>
      <rPr>
        <b/>
        <sz val="11"/>
        <color indexed="8"/>
        <rFont val="Calibri"/>
        <family val="2"/>
      </rPr>
      <t>II – INOVAÇÃO:</t>
    </r>
    <r>
      <rPr>
        <sz val="11"/>
        <color indexed="8"/>
        <rFont val="Calibri"/>
        <family val="2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</si>
  <si>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t xml:space="preserve">ATITUDES </t>
    </r>
    <r>
      <rPr>
        <sz val="11"/>
        <color indexed="8"/>
        <rFont val="Calibri"/>
        <family val="2"/>
      </rPr>
      <t>(pontuação máxima = 33)</t>
    </r>
  </si>
  <si>
    <r>
      <t xml:space="preserve">Básico  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</si>
  <si>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III – GESTÃO DA QUALIDADE:</t>
    </r>
    <r>
      <rPr>
        <sz val="11"/>
        <color indexed="8"/>
        <rFont val="Calibri"/>
        <family val="2"/>
      </rPr>
      <t xml:space="preserve"> Capacidade de implementar e promover a melhoria contínua nos processos da ADAPAR, utilizando metodologias apropriadas, para atender as necessidades dos usuários em busca da excelência.</t>
    </r>
  </si>
  <si>
    <r>
      <t xml:space="preserve">ATITUDES </t>
    </r>
    <r>
      <rPr>
        <sz val="11"/>
        <color indexed="8"/>
        <rFont val="Calibri"/>
        <family val="2"/>
      </rPr>
      <t>(pontuação máxima = 63)</t>
    </r>
  </si>
  <si>
    <r>
      <rPr>
        <b/>
        <sz val="11"/>
        <color indexed="8"/>
        <rFont val="Calibri"/>
        <family val="2"/>
      </rPr>
      <t>IV – RELACIONAMENTO INTERPESSOAL:</t>
    </r>
    <r>
      <rPr>
        <sz val="11"/>
        <color indexed="8"/>
        <rFont val="Calibri"/>
        <family val="2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</si>
  <si>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r>
      <t>ATITUDES</t>
    </r>
    <r>
      <rPr>
        <sz val="11"/>
        <color indexed="8"/>
        <rFont val="Calibri"/>
        <family val="2"/>
      </rPr>
      <t xml:space="preserve"> (pontuação máxima = 63)</t>
    </r>
  </si>
  <si>
    <r>
      <t xml:space="preserve">5.3 COMPETÊNCIAS GERENCIAIS </t>
    </r>
    <r>
      <rPr>
        <sz val="11"/>
        <rFont val="Calibri"/>
        <family val="2"/>
      </rPr>
      <t>(pontuação máxima no subitem = 51)</t>
    </r>
  </si>
  <si>
    <r>
      <t xml:space="preserve">ATITUDES </t>
    </r>
    <r>
      <rPr>
        <sz val="11"/>
        <color indexed="8"/>
        <rFont val="Calibri"/>
        <family val="2"/>
      </rPr>
      <t>(pontuação máxima = 51)</t>
    </r>
  </si>
  <si>
    <r>
      <rPr>
        <b/>
        <sz val="11"/>
        <color indexed="8"/>
        <rFont val="Calibri"/>
        <family val="2"/>
      </rPr>
      <t>I – FOCO EM PROCESSOS:</t>
    </r>
    <r>
      <rPr>
        <sz val="11"/>
        <color indexed="8"/>
        <rFont val="Calibri"/>
        <family val="2"/>
      </rPr>
      <t xml:space="preserve">  Capacidade de atuar em conformidade com os processos e procedimentos da ADAPAR, analisando as interfaces, evidenciando riscos, melhorando e implementado processos de forma efetiva, a fim de assegurar os resultados da Instituição.</t>
    </r>
  </si>
  <si>
    <r>
      <t xml:space="preserve">ATITUDES </t>
    </r>
    <r>
      <rPr>
        <sz val="11"/>
        <color indexed="8"/>
        <rFont val="Calibri"/>
        <family val="2"/>
      </rPr>
      <t>(pontuação máxima = 75)</t>
    </r>
  </si>
  <si>
    <r>
      <rPr>
        <b/>
        <sz val="11"/>
        <color indexed="8"/>
        <rFont val="Calibri"/>
        <family val="2"/>
      </rPr>
      <t>I – VISÃO SISTÊMICA:</t>
    </r>
    <r>
      <rPr>
        <sz val="11"/>
        <color indexed="8"/>
        <rFont val="Calibri"/>
        <family val="2"/>
      </rPr>
      <t xml:space="preserve">  Capacidade de compreender a instituição como um organismo vivo e perceber a interação e a interdependência das partes que compõe o todo, interpretando legislação, políticas e procedimentos para adequar os processos e as práticas internas à realidade dos múltiplos cenários (problemas e tendências) e possíveis ações capazes de influenciar as decisões institucionais, entendendo o impacto de cada contribuição no alcance dos resultados de forma efetiva.</t>
    </r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</si>
  <si>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</si>
  <si>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t>Após o Servidor e o seu Superior Imediato apresentarem para cada um dos indicadores avaliados os resultados das suas respectivas avaliações, para aqueles que não tiverem a mesma nota, ambos deverão chegar em um consenso e marcarem a nota no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</si>
  <si>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</si>
  <si>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</si>
  <si>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</si>
  <si>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</si>
  <si>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</si>
  <si>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</si>
  <si>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</si>
  <si>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</si>
  <si>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</si>
  <si>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</si>
  <si>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</si>
  <si>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</si>
  <si>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</si>
  <si>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Age de acordo com as normas legais e regulamentares estabelecidas pela instiituição, buscando conhecê-las e compreendê-las</t>
  </si>
  <si>
    <t>Não mantém conduta pessoal adequada, sendo constantemente advertido verbalmente. Não possui habilidade de relacionar-se, o que já causou ao servidor problemas com outras pessoas e críticas ao seu trabalho.</t>
  </si>
  <si>
    <t xml:space="preserve">Em algumas ocasiões, apresentou comportamento inadequado no trabalho e demonstrou pouca capacidade de relacionar-se com outras pessoas. </t>
  </si>
  <si>
    <t>PRESIDÊNCIA</t>
  </si>
  <si>
    <t>DIREÇÃO</t>
  </si>
  <si>
    <t>O Campo 11 será preenchido apenas no caso de o resultado da Avaliação de Consenso ter sido INSATISFATÓRIO.</t>
  </si>
  <si>
    <t>ULSA DE NOVA AURORA</t>
  </si>
  <si>
    <t>Não atende a expectativa</t>
  </si>
  <si>
    <r>
      <t xml:space="preserve">5.4 COMPETÊNCIAS FUNCIONAIS </t>
    </r>
    <r>
      <rPr>
        <sz val="11"/>
        <rFont val="Calibri"/>
        <family val="2"/>
        <charset val="1"/>
      </rPr>
      <t xml:space="preserve">(pontuação máxima do subitem = </t>
    </r>
    <r>
      <rPr>
        <sz val="11"/>
        <rFont val="Calibri"/>
        <family val="2"/>
      </rPr>
      <t>75</t>
    </r>
    <r>
      <rPr>
        <sz val="11"/>
        <rFont val="Calibri"/>
        <family val="2"/>
        <charset val="1"/>
      </rPr>
      <t>)</t>
    </r>
  </si>
  <si>
    <r>
      <t xml:space="preserve">5.4 COMPETÊNCIAS FUNCIONAIS </t>
    </r>
    <r>
      <rPr>
        <sz val="11"/>
        <rFont val="Calibri"/>
        <family val="2"/>
      </rPr>
      <t>(pontuação máxima do subitem = 75)</t>
    </r>
  </si>
  <si>
    <r>
      <t>UNIDADE ADMINISTRATIVA:</t>
    </r>
    <r>
      <rPr>
        <sz val="11"/>
        <rFont val="Calibri"/>
        <family val="2"/>
        <scheme val="minor"/>
      </rPr>
      <t xml:space="preserve"> </t>
    </r>
  </si>
  <si>
    <t>RESULTADO DO FATOR 5.3 - I VISÃO SISTÊMICA</t>
  </si>
  <si>
    <t>RESULTADO DO FATOR 5.4 - I COMPETÊNCIA FOCO EM PROCESSOS</t>
  </si>
  <si>
    <t>RESULTADO DO FATOR 5.3 - I COMPETÊNCIA VISÃO SISTÊMICA</t>
  </si>
  <si>
    <t>Fiscal da Defesa Agropecuária - FDA GLAB</t>
  </si>
  <si>
    <t>Gerente da GLAB</t>
  </si>
  <si>
    <t>FORMULÁRIO A - AUTOAVALIAÇÃO - CARGO DE FISCAL DA DEFESA AGROPECUÁRIA / GLAB</t>
  </si>
  <si>
    <t>PERÍODO AVALIADO:</t>
  </si>
  <si>
    <t>FORMULÁRIO C - CONSENSO - CARGO DE FISCAL DA DEFESA AGROPECUÁRIA / GLAB</t>
  </si>
  <si>
    <t>FORMULÁRIO B - SUPERIOR IMEDIATO - CARGO DE FISCAL DA DEFESA AGROPECUÁRIA / GLAB</t>
  </si>
  <si>
    <t>ANEXO V a que se refere a Portaria 30 de 08 de fevereiro de 2023</t>
  </si>
  <si>
    <t>ANEXO  V a que se refere a Portaria 30 de 08 de fevereiro de 2023</t>
  </si>
  <si>
    <t>Avaliação de Consenso</t>
  </si>
  <si>
    <t>1. Participa da elaboração de planos, com comprometimento, buscando, analisando e usando dados e informações para o planejamento.</t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</si>
  <si>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</si>
  <si>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</si>
  <si>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</si>
  <si>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t>1. Utiliza técnicas de priorização de ações, considerando o contexto.</t>
  </si>
  <si>
    <t xml:space="preserve">5. Conduz a implementação de planos e programas, com responsabilidade e comprometimento.                </t>
  </si>
  <si>
    <r>
      <rPr>
        <b/>
        <sz val="11"/>
        <rFont val="Calibri"/>
        <family val="2"/>
        <scheme val="minor"/>
      </rPr>
      <t>III – PLANEJAMENTO:</t>
    </r>
    <r>
      <rPr>
        <sz val="11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</si>
  <si>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>1. Difunde o uso das ferramentas da qualidade.</t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</si>
  <si>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195</t>
    </r>
    <r>
      <rPr>
        <sz val="11"/>
        <rFont val="Calibri"/>
        <family val="2"/>
        <charset val="1"/>
      </rPr>
      <t>)</t>
    </r>
  </si>
  <si>
    <r>
      <t xml:space="preserve">5.1 COMPETÊNCIAS INSTITUCIONAIS </t>
    </r>
    <r>
      <rPr>
        <sz val="11"/>
        <rFont val="Calibri"/>
        <family val="2"/>
      </rPr>
      <t>(pontuação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máxima no subitem = 195)</t>
    </r>
  </si>
  <si>
    <r>
      <t xml:space="preserve">ATITUDES </t>
    </r>
    <r>
      <rPr>
        <sz val="11"/>
        <color indexed="8"/>
        <rFont val="Calibri"/>
        <family val="2"/>
      </rPr>
      <t>(pontuação máxima = 36)</t>
    </r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</si>
  <si>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36)</t>
    </r>
  </si>
  <si>
    <r>
      <t xml:space="preserve">5 COMPETÊNCIAS </t>
    </r>
    <r>
      <rPr>
        <sz val="11"/>
        <rFont val="Calibri"/>
        <family val="2"/>
      </rPr>
      <t>(pontuação total máxima no item = 510)</t>
    </r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</si>
  <si>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510</t>
    </r>
    <r>
      <rPr>
        <sz val="11"/>
        <rFont val="Calibri"/>
        <family val="2"/>
        <scheme val="minor"/>
      </rPr>
      <t>)</t>
    </r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</si>
  <si>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 (Corpo)"/>
      </rPr>
      <t>510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</si>
</sst>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11"/>
      <name val="Calibri (Corpo)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charset val="1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charset val="134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  <charset val="1"/>
    </font>
    <font>
      <b/>
      <sz val="16"/>
      <name val="Calibri"/>
      <family val="2"/>
      <charset val="1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rgb="FF969696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1">
    <xf numFmtId="0" fontId="0" fillId="0" borderId="0" xfId="0"/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1" fontId="28" fillId="0" borderId="23" xfId="0" applyNumberFormat="1" applyFont="1" applyBorder="1" applyAlignment="1" applyProtection="1">
      <alignment horizontal="center" vertical="center" wrapText="1"/>
      <protection locked="0"/>
    </xf>
    <xf numFmtId="0" fontId="27" fillId="0" borderId="0" xfId="1" applyNumberFormat="1" applyFont="1" applyBorder="1" applyAlignment="1" applyProtection="1">
      <alignment horizontal="center" vertical="center" wrapText="1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right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justify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5" fillId="0" borderId="0" xfId="0" applyFont="1" applyAlignment="1">
      <alignment vertical="center"/>
    </xf>
    <xf numFmtId="0" fontId="12" fillId="12" borderId="31" xfId="0" applyFont="1" applyFill="1" applyBorder="1" applyAlignment="1">
      <alignment horizontal="right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12" fillId="13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right" vertical="center" wrapText="1"/>
    </xf>
    <xf numFmtId="0" fontId="9" fillId="15" borderId="4" xfId="0" applyFont="1" applyFill="1" applyBorder="1" applyAlignment="1">
      <alignment horizontal="right" vertical="center" wrapText="1"/>
    </xf>
    <xf numFmtId="1" fontId="9" fillId="15" borderId="2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12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 indent="1"/>
    </xf>
    <xf numFmtId="9" fontId="0" fillId="0" borderId="0" xfId="1" applyFont="1" applyAlignment="1" applyProtection="1">
      <alignment horizontal="center" vertical="center"/>
    </xf>
    <xf numFmtId="9" fontId="18" fillId="0" borderId="0" xfId="1" applyFont="1" applyAlignment="1" applyProtection="1">
      <alignment horizontal="left" vertical="center" indent="1"/>
    </xf>
    <xf numFmtId="9" fontId="0" fillId="0" borderId="0" xfId="1" applyFont="1" applyAlignment="1" applyProtection="1">
      <alignment vertical="center"/>
    </xf>
    <xf numFmtId="0" fontId="17" fillId="3" borderId="23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2" fillId="12" borderId="42" xfId="0" applyFont="1" applyFill="1" applyBorder="1" applyAlignment="1">
      <alignment horizontal="right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center" vertical="center" wrapText="1"/>
    </xf>
    <xf numFmtId="1" fontId="12" fillId="0" borderId="32" xfId="0" applyNumberFormat="1" applyFont="1" applyBorder="1" applyAlignment="1">
      <alignment horizontal="center" vertical="center" wrapText="1"/>
    </xf>
    <xf numFmtId="2" fontId="12" fillId="0" borderId="33" xfId="0" applyNumberFormat="1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2" borderId="42" xfId="0" applyFont="1" applyFill="1" applyBorder="1" applyAlignment="1">
      <alignment horizontal="right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right" vertical="center" wrapText="1"/>
    </xf>
    <xf numFmtId="0" fontId="6" fillId="13" borderId="30" xfId="0" applyFont="1" applyFill="1" applyBorder="1" applyAlignment="1">
      <alignment horizontal="center" vertical="center" wrapText="1"/>
    </xf>
    <xf numFmtId="1" fontId="6" fillId="17" borderId="16" xfId="0" applyNumberFormat="1" applyFont="1" applyFill="1" applyBorder="1" applyAlignment="1">
      <alignment horizontal="center" vertical="center" wrapText="1"/>
    </xf>
    <xf numFmtId="2" fontId="6" fillId="17" borderId="33" xfId="0" applyNumberFormat="1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1" fontId="3" fillId="17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50" xfId="0" applyFont="1" applyFill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right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6" fillId="13" borderId="48" xfId="0" applyFont="1" applyFill="1" applyBorder="1" applyAlignment="1">
      <alignment horizontal="center" vertical="center" wrapText="1"/>
    </xf>
    <xf numFmtId="0" fontId="6" fillId="13" borderId="49" xfId="0" applyFont="1" applyFill="1" applyBorder="1" applyAlignment="1">
      <alignment horizontal="center" vertical="center" wrapText="1"/>
    </xf>
    <xf numFmtId="0" fontId="6" fillId="15" borderId="47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3" fillId="15" borderId="49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5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19" fillId="11" borderId="47" xfId="0" applyFont="1" applyFill="1" applyBorder="1" applyAlignment="1">
      <alignment horizontal="center" vertical="center" wrapText="1"/>
    </xf>
    <xf numFmtId="2" fontId="19" fillId="11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5" fillId="0" borderId="3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27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27" fillId="0" borderId="0" xfId="0" applyFont="1"/>
    <xf numFmtId="0" fontId="28" fillId="12" borderId="54" xfId="0" applyFont="1" applyFill="1" applyBorder="1" applyAlignment="1">
      <alignment horizontal="right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vertical="center"/>
    </xf>
    <xf numFmtId="0" fontId="5" fillId="5" borderId="23" xfId="0" applyFont="1" applyFill="1" applyBorder="1" applyAlignment="1">
      <alignment horizontal="center" vertical="center" wrapText="1"/>
    </xf>
    <xf numFmtId="0" fontId="28" fillId="12" borderId="31" xfId="0" applyFont="1" applyFill="1" applyBorder="1" applyAlignment="1">
      <alignment horizontal="right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8" fillId="13" borderId="29" xfId="0" applyFont="1" applyFill="1" applyBorder="1" applyAlignment="1">
      <alignment horizontal="center" vertical="center" wrapText="1"/>
    </xf>
    <xf numFmtId="0" fontId="28" fillId="13" borderId="3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right" vertical="center" wrapText="1"/>
    </xf>
    <xf numFmtId="0" fontId="5" fillId="15" borderId="4" xfId="0" applyFont="1" applyFill="1" applyBorder="1" applyAlignment="1">
      <alignment horizontal="right" vertical="center" wrapText="1"/>
    </xf>
    <xf numFmtId="1" fontId="5" fillId="15" borderId="23" xfId="0" applyNumberFormat="1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right" vertical="center" wrapText="1"/>
    </xf>
    <xf numFmtId="9" fontId="27" fillId="0" borderId="0" xfId="1" applyFont="1" applyAlignment="1" applyProtection="1">
      <alignment horizontal="center" vertical="center"/>
    </xf>
    <xf numFmtId="9" fontId="27" fillId="0" borderId="0" xfId="1" applyFont="1" applyAlignment="1" applyProtection="1">
      <alignment vertical="center"/>
    </xf>
    <xf numFmtId="0" fontId="21" fillId="3" borderId="23" xfId="0" applyFont="1" applyFill="1" applyBorder="1" applyAlignment="1">
      <alignment horizontal="center" vertical="center" wrapText="1"/>
    </xf>
    <xf numFmtId="0" fontId="28" fillId="8" borderId="50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right" vertical="center" wrapText="1"/>
    </xf>
    <xf numFmtId="0" fontId="28" fillId="11" borderId="29" xfId="0" applyFont="1" applyFill="1" applyBorder="1" applyAlignment="1">
      <alignment horizontal="center" vertical="center" wrapText="1"/>
    </xf>
    <xf numFmtId="1" fontId="28" fillId="0" borderId="32" xfId="0" applyNumberFormat="1" applyFont="1" applyBorder="1" applyAlignment="1">
      <alignment horizontal="center" vertical="center" wrapText="1"/>
    </xf>
    <xf numFmtId="2" fontId="28" fillId="0" borderId="33" xfId="0" applyNumberFormat="1" applyFont="1" applyBorder="1" applyAlignment="1">
      <alignment horizontal="center" vertical="center" wrapText="1"/>
    </xf>
    <xf numFmtId="0" fontId="28" fillId="12" borderId="21" xfId="0" applyFont="1" applyFill="1" applyBorder="1" applyAlignment="1">
      <alignment horizontal="right" vertical="center" wrapText="1"/>
    </xf>
    <xf numFmtId="1" fontId="28" fillId="17" borderId="16" xfId="0" applyNumberFormat="1" applyFont="1" applyFill="1" applyBorder="1" applyAlignment="1">
      <alignment horizontal="center" vertical="center" wrapText="1"/>
    </xf>
    <xf numFmtId="2" fontId="28" fillId="17" borderId="33" xfId="0" applyNumberFormat="1" applyFont="1" applyFill="1" applyBorder="1" applyAlignment="1">
      <alignment horizontal="center" vertical="center" wrapText="1"/>
    </xf>
    <xf numFmtId="0" fontId="28" fillId="12" borderId="40" xfId="0" applyFont="1" applyFill="1" applyBorder="1" applyAlignment="1">
      <alignment horizontal="right" vertical="center" wrapText="1"/>
    </xf>
    <xf numFmtId="0" fontId="28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2" fontId="28" fillId="0" borderId="38" xfId="0" applyNumberFormat="1" applyFont="1" applyBorder="1" applyAlignment="1">
      <alignment horizontal="center" vertical="center" wrapText="1"/>
    </xf>
    <xf numFmtId="1" fontId="5" fillId="17" borderId="3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11" borderId="14" xfId="0" applyFont="1" applyFill="1" applyBorder="1" applyAlignment="1">
      <alignment horizontal="center" vertical="center" wrapText="1"/>
    </xf>
    <xf numFmtId="0" fontId="5" fillId="17" borderId="32" xfId="0" applyFont="1" applyFill="1" applyBorder="1" applyAlignment="1">
      <alignment horizontal="center" vertical="center" wrapText="1"/>
    </xf>
    <xf numFmtId="0" fontId="28" fillId="12" borderId="24" xfId="0" applyFont="1" applyFill="1" applyBorder="1" applyAlignment="1">
      <alignment horizontal="right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0" fontId="28" fillId="13" borderId="48" xfId="0" applyFont="1" applyFill="1" applyBorder="1" applyAlignment="1">
      <alignment horizontal="center" vertical="center" wrapText="1"/>
    </xf>
    <xf numFmtId="0" fontId="28" fillId="13" borderId="49" xfId="0" applyFont="1" applyFill="1" applyBorder="1" applyAlignment="1">
      <alignment horizontal="center" vertical="center" wrapText="1"/>
    </xf>
    <xf numFmtId="0" fontId="28" fillId="15" borderId="47" xfId="0" applyFont="1" applyFill="1" applyBorder="1" applyAlignment="1">
      <alignment horizontal="center" vertical="center" wrapText="1"/>
    </xf>
    <xf numFmtId="0" fontId="28" fillId="15" borderId="48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 wrapText="1"/>
    </xf>
    <xf numFmtId="0" fontId="28" fillId="0" borderId="37" xfId="0" applyFont="1" applyBorder="1" applyAlignment="1">
      <alignment horizontal="left" vertical="center" wrapText="1"/>
    </xf>
    <xf numFmtId="1" fontId="28" fillId="0" borderId="14" xfId="0" applyNumberFormat="1" applyFont="1" applyBorder="1" applyAlignment="1">
      <alignment horizontal="center" vertical="center" wrapText="1"/>
    </xf>
    <xf numFmtId="2" fontId="28" fillId="0" borderId="50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2" fontId="28" fillId="0" borderId="23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left" vertical="center" wrapText="1"/>
    </xf>
    <xf numFmtId="0" fontId="31" fillId="11" borderId="47" xfId="0" applyFont="1" applyFill="1" applyBorder="1" applyAlignment="1">
      <alignment horizontal="center" vertical="center" wrapText="1"/>
    </xf>
    <xf numFmtId="2" fontId="31" fillId="11" borderId="19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12" fillId="12" borderId="54" xfId="0" applyFont="1" applyFill="1" applyBorder="1" applyAlignment="1">
      <alignment horizontal="right" vertical="center" wrapText="1"/>
    </xf>
    <xf numFmtId="0" fontId="9" fillId="8" borderId="50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 wrapText="1"/>
      <protection locked="0"/>
    </xf>
    <xf numFmtId="0" fontId="27" fillId="4" borderId="23" xfId="0" applyFont="1" applyFill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58" xfId="0" applyFont="1" applyBorder="1" applyAlignment="1">
      <alignment horizontal="justify" vertical="center" wrapText="1"/>
    </xf>
    <xf numFmtId="0" fontId="6" fillId="10" borderId="52" xfId="0" applyFont="1" applyFill="1" applyBorder="1" applyAlignment="1">
      <alignment horizontal="center" vertical="center" wrapText="1"/>
    </xf>
    <xf numFmtId="0" fontId="0" fillId="9" borderId="60" xfId="0" applyFill="1" applyBorder="1" applyAlignment="1">
      <alignment horizontal="center" vertical="center" wrapText="1"/>
    </xf>
    <xf numFmtId="0" fontId="8" fillId="9" borderId="62" xfId="0" applyFont="1" applyFill="1" applyBorder="1" applyAlignment="1" applyProtection="1">
      <alignment horizontal="center" vertical="center" wrapText="1"/>
      <protection locked="0"/>
    </xf>
    <xf numFmtId="0" fontId="6" fillId="10" borderId="46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8" fillId="9" borderId="26" xfId="0" applyFont="1" applyFill="1" applyBorder="1" applyAlignment="1" applyProtection="1">
      <alignment horizontal="center" vertical="center" wrapText="1"/>
      <protection locked="0"/>
    </xf>
    <xf numFmtId="0" fontId="8" fillId="9" borderId="27" xfId="0" applyFont="1" applyFill="1" applyBorder="1" applyAlignment="1" applyProtection="1">
      <alignment horizontal="center" vertical="center" wrapText="1"/>
      <protection locked="0"/>
    </xf>
    <xf numFmtId="0" fontId="8" fillId="9" borderId="38" xfId="0" applyFont="1" applyFill="1" applyBorder="1" applyAlignment="1" applyProtection="1">
      <alignment horizontal="center" vertical="center" wrapText="1"/>
      <protection locked="0"/>
    </xf>
    <xf numFmtId="0" fontId="6" fillId="9" borderId="62" xfId="0" applyFont="1" applyFill="1" applyBorder="1" applyAlignment="1" applyProtection="1">
      <alignment horizontal="center" vertical="center" wrapText="1"/>
      <protection locked="0"/>
    </xf>
    <xf numFmtId="0" fontId="5" fillId="20" borderId="34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0" borderId="3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59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9" fontId="0" fillId="0" borderId="21" xfId="1" applyFont="1" applyBorder="1" applyAlignment="1" applyProtection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3" fillId="18" borderId="58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left" vertical="center" wrapText="1"/>
    </xf>
    <xf numFmtId="1" fontId="3" fillId="16" borderId="63" xfId="0" applyNumberFormat="1" applyFont="1" applyFill="1" applyBorder="1" applyAlignment="1">
      <alignment horizontal="center" vertical="center" wrapText="1"/>
    </xf>
    <xf numFmtId="1" fontId="3" fillId="16" borderId="57" xfId="0" applyNumberFormat="1" applyFont="1" applyFill="1" applyBorder="1" applyAlignment="1">
      <alignment horizontal="center" vertical="center" wrapText="1"/>
    </xf>
    <xf numFmtId="2" fontId="6" fillId="19" borderId="53" xfId="0" applyNumberFormat="1" applyFont="1" applyFill="1" applyBorder="1" applyAlignment="1">
      <alignment horizontal="center" vertical="center" wrapText="1"/>
    </xf>
    <xf numFmtId="2" fontId="6" fillId="19" borderId="55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8" fillId="0" borderId="55" xfId="0" applyFont="1" applyBorder="1" applyAlignment="1" applyProtection="1">
      <alignment horizontal="left" vertical="top" wrapText="1"/>
      <protection locked="0"/>
    </xf>
    <xf numFmtId="0" fontId="0" fillId="9" borderId="15" xfId="0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right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0" fontId="12" fillId="11" borderId="32" xfId="0" applyFont="1" applyFill="1" applyBorder="1" applyAlignment="1">
      <alignment horizontal="center" vertical="center" wrapText="1"/>
    </xf>
    <xf numFmtId="2" fontId="9" fillId="14" borderId="36" xfId="0" applyNumberFormat="1" applyFont="1" applyFill="1" applyBorder="1" applyAlignment="1">
      <alignment horizontal="center" vertical="center" wrapText="1"/>
    </xf>
    <xf numFmtId="2" fontId="9" fillId="14" borderId="55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6" xfId="0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1" fontId="12" fillId="14" borderId="40" xfId="0" applyNumberFormat="1" applyFont="1" applyFill="1" applyBorder="1" applyAlignment="1">
      <alignment horizontal="center" vertical="center" wrapText="1"/>
    </xf>
    <xf numFmtId="1" fontId="12" fillId="14" borderId="57" xfId="0" applyNumberFormat="1" applyFont="1" applyFill="1" applyBorder="1" applyAlignment="1">
      <alignment horizontal="center" vertical="center" wrapText="1"/>
    </xf>
    <xf numFmtId="2" fontId="12" fillId="14" borderId="36" xfId="0" applyNumberFormat="1" applyFont="1" applyFill="1" applyBorder="1" applyAlignment="1">
      <alignment horizontal="center" vertical="center" wrapText="1"/>
    </xf>
    <xf numFmtId="2" fontId="12" fillId="14" borderId="55" xfId="0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top" wrapText="1"/>
    </xf>
    <xf numFmtId="0" fontId="3" fillId="8" borderId="28" xfId="0" applyFont="1" applyFill="1" applyBorder="1" applyAlignment="1">
      <alignment horizontal="justify" vertical="center" wrapText="1"/>
    </xf>
    <xf numFmtId="0" fontId="3" fillId="8" borderId="37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9" fillId="21" borderId="52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14" fillId="0" borderId="55" xfId="0" applyFont="1" applyBorder="1" applyAlignment="1" applyProtection="1">
      <alignment horizontal="left" vertical="top" wrapText="1"/>
      <protection locked="0"/>
    </xf>
    <xf numFmtId="0" fontId="0" fillId="14" borderId="25" xfId="0" applyFill="1" applyBorder="1" applyAlignment="1">
      <alignment horizontal="left" vertical="center" wrapText="1"/>
    </xf>
    <xf numFmtId="0" fontId="0" fillId="14" borderId="39" xfId="0" applyFill="1" applyBorder="1" applyAlignment="1">
      <alignment horizontal="left" vertical="center" wrapText="1"/>
    </xf>
    <xf numFmtId="0" fontId="9" fillId="14" borderId="40" xfId="0" applyFont="1" applyFill="1" applyBorder="1" applyAlignment="1">
      <alignment horizontal="center" vertical="center" wrapText="1"/>
    </xf>
    <xf numFmtId="0" fontId="9" fillId="14" borderId="57" xfId="0" applyFont="1" applyFill="1" applyBorder="1" applyAlignment="1">
      <alignment horizontal="center" vertical="center" wrapText="1"/>
    </xf>
    <xf numFmtId="0" fontId="24" fillId="22" borderId="4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5" fillId="22" borderId="43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21" borderId="46" xfId="0" applyFont="1" applyFill="1" applyBorder="1" applyAlignment="1">
      <alignment horizontal="center" vertical="center" wrapText="1"/>
    </xf>
    <xf numFmtId="0" fontId="9" fillId="21" borderId="47" xfId="0" applyFont="1" applyFill="1" applyBorder="1" applyAlignment="1">
      <alignment horizontal="center" vertical="center" wrapText="1"/>
    </xf>
    <xf numFmtId="0" fontId="9" fillId="21" borderId="48" xfId="0" applyFont="1" applyFill="1" applyBorder="1" applyAlignment="1">
      <alignment horizontal="center" vertical="center" wrapText="1"/>
    </xf>
    <xf numFmtId="0" fontId="9" fillId="21" borderId="49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50" xfId="0" applyFont="1" applyBorder="1" applyAlignment="1" applyProtection="1">
      <alignment horizontal="left" vertical="center" wrapText="1"/>
      <protection locked="0"/>
    </xf>
    <xf numFmtId="0" fontId="18" fillId="4" borderId="6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9" fontId="18" fillId="0" borderId="21" xfId="1" applyFont="1" applyBorder="1" applyAlignment="1" applyProtection="1">
      <alignment horizontal="left" vertical="center" wrapText="1"/>
    </xf>
    <xf numFmtId="9" fontId="18" fillId="0" borderId="11" xfId="1" applyFont="1" applyBorder="1" applyAlignment="1" applyProtection="1">
      <alignment horizontal="left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9" fontId="18" fillId="0" borderId="34" xfId="1" applyFont="1" applyBorder="1" applyAlignment="1" applyProtection="1">
      <alignment horizontal="center" vertical="center" wrapText="1"/>
    </xf>
    <xf numFmtId="9" fontId="18" fillId="0" borderId="12" xfId="1" applyFont="1" applyBorder="1" applyAlignment="1" applyProtection="1">
      <alignment horizontal="center" vertical="center" wrapText="1"/>
    </xf>
    <xf numFmtId="9" fontId="18" fillId="0" borderId="35" xfId="1" applyFont="1" applyBorder="1" applyAlignment="1" applyProtection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right" vertical="center" wrapText="1"/>
    </xf>
    <xf numFmtId="0" fontId="3" fillId="18" borderId="4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5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9" fillId="10" borderId="46" xfId="0" applyFont="1" applyFill="1" applyBorder="1" applyAlignment="1">
      <alignment horizontal="center" vertical="center" wrapText="1"/>
    </xf>
    <xf numFmtId="0" fontId="11" fillId="9" borderId="46" xfId="0" applyFont="1" applyFill="1" applyBorder="1" applyAlignment="1">
      <alignment horizontal="left" vertical="center" wrapText="1"/>
    </xf>
    <xf numFmtId="0" fontId="11" fillId="0" borderId="58" xfId="0" applyFont="1" applyBorder="1" applyAlignment="1">
      <alignment horizontal="justify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10" borderId="52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9" fillId="11" borderId="4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18" borderId="5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6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1" fillId="0" borderId="51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4" fillId="9" borderId="51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3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29" fillId="6" borderId="4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0" fillId="7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10" borderId="4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justify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5" fillId="8" borderId="46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justify" vertical="center" wrapText="1"/>
    </xf>
    <xf numFmtId="0" fontId="5" fillId="13" borderId="6" xfId="0" applyFont="1" applyFill="1" applyBorder="1" applyAlignment="1">
      <alignment horizontal="right" vertical="center" wrapText="1"/>
    </xf>
    <xf numFmtId="0" fontId="5" fillId="13" borderId="26" xfId="0" applyFont="1" applyFill="1" applyBorder="1" applyAlignment="1">
      <alignment horizontal="right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justify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right" vertical="center" wrapText="1"/>
    </xf>
    <xf numFmtId="0" fontId="28" fillId="13" borderId="28" xfId="0" applyFont="1" applyFill="1" applyBorder="1" applyAlignment="1">
      <alignment horizontal="center" vertical="center" wrapText="1"/>
    </xf>
    <xf numFmtId="0" fontId="27" fillId="14" borderId="25" xfId="0" applyFont="1" applyFill="1" applyBorder="1" applyAlignment="1">
      <alignment horizontal="left" vertical="center" wrapText="1"/>
    </xf>
    <xf numFmtId="0" fontId="27" fillId="14" borderId="39" xfId="0" applyFont="1" applyFill="1" applyBorder="1" applyAlignment="1">
      <alignment horizontal="left" vertical="center" wrapText="1"/>
    </xf>
    <xf numFmtId="0" fontId="5" fillId="14" borderId="40" xfId="0" applyFont="1" applyFill="1" applyBorder="1" applyAlignment="1">
      <alignment horizontal="center" vertical="center" wrapText="1"/>
    </xf>
    <xf numFmtId="0" fontId="5" fillId="14" borderId="57" xfId="0" applyFont="1" applyFill="1" applyBorder="1" applyAlignment="1">
      <alignment horizontal="center" vertical="center" wrapText="1"/>
    </xf>
    <xf numFmtId="2" fontId="5" fillId="14" borderId="36" xfId="0" applyNumberFormat="1" applyFont="1" applyFill="1" applyBorder="1" applyAlignment="1">
      <alignment horizontal="center" vertical="center" wrapText="1"/>
    </xf>
    <xf numFmtId="2" fontId="5" fillId="14" borderId="55" xfId="0" applyNumberFormat="1" applyFont="1" applyFill="1" applyBorder="1" applyAlignment="1">
      <alignment horizontal="center" vertical="center" wrapText="1"/>
    </xf>
    <xf numFmtId="0" fontId="27" fillId="14" borderId="24" xfId="0" applyFont="1" applyFill="1" applyBorder="1" applyAlignment="1">
      <alignment horizontal="left" vertical="center" wrapText="1"/>
    </xf>
    <xf numFmtId="0" fontId="27" fillId="14" borderId="56" xfId="0" applyFont="1" applyFill="1" applyBorder="1" applyAlignment="1">
      <alignment horizontal="left" vertical="center" wrapText="1"/>
    </xf>
    <xf numFmtId="0" fontId="5" fillId="10" borderId="5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0" xfId="0" applyFont="1" applyFill="1" applyAlignment="1">
      <alignment horizontal="left" vertical="center" wrapText="1"/>
    </xf>
    <xf numFmtId="0" fontId="4" fillId="9" borderId="20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13" borderId="29" xfId="0" applyFont="1" applyFill="1" applyBorder="1" applyAlignment="1">
      <alignment horizontal="center" vertical="center" wrapText="1"/>
    </xf>
    <xf numFmtId="0" fontId="27" fillId="16" borderId="25" xfId="0" applyFont="1" applyFill="1" applyBorder="1" applyAlignment="1">
      <alignment horizontal="left" vertical="center" wrapText="1"/>
    </xf>
    <xf numFmtId="0" fontId="27" fillId="16" borderId="2" xfId="0" applyFont="1" applyFill="1" applyBorder="1" applyAlignment="1">
      <alignment horizontal="left" vertical="center" wrapText="1"/>
    </xf>
    <xf numFmtId="1" fontId="28" fillId="14" borderId="40" xfId="0" applyNumberFormat="1" applyFont="1" applyFill="1" applyBorder="1" applyAlignment="1">
      <alignment horizontal="center" vertical="center" wrapText="1"/>
    </xf>
    <xf numFmtId="1" fontId="28" fillId="14" borderId="57" xfId="0" applyNumberFormat="1" applyFont="1" applyFill="1" applyBorder="1" applyAlignment="1">
      <alignment horizontal="center" vertical="center" wrapText="1"/>
    </xf>
    <xf numFmtId="2" fontId="28" fillId="14" borderId="36" xfId="0" applyNumberFormat="1" applyFont="1" applyFill="1" applyBorder="1" applyAlignment="1">
      <alignment horizontal="center" vertical="center" wrapText="1"/>
    </xf>
    <xf numFmtId="2" fontId="28" fillId="14" borderId="55" xfId="0" applyNumberFormat="1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left" vertical="center" wrapText="1"/>
    </xf>
    <xf numFmtId="0" fontId="27" fillId="16" borderId="16" xfId="0" applyFont="1" applyFill="1" applyBorder="1" applyAlignment="1">
      <alignment horizontal="left" vertical="center" wrapText="1"/>
    </xf>
    <xf numFmtId="9" fontId="22" fillId="0" borderId="21" xfId="1" applyFont="1" applyBorder="1" applyAlignment="1" applyProtection="1">
      <alignment horizontal="left" vertical="center" wrapText="1"/>
    </xf>
    <xf numFmtId="9" fontId="22" fillId="0" borderId="11" xfId="1" applyFont="1" applyBorder="1" applyAlignment="1" applyProtection="1">
      <alignment horizontal="left" vertical="center" wrapText="1"/>
    </xf>
    <xf numFmtId="0" fontId="8" fillId="9" borderId="24" xfId="0" applyFont="1" applyFill="1" applyBorder="1" applyAlignment="1">
      <alignment horizontal="left" vertical="center" wrapText="1"/>
    </xf>
    <xf numFmtId="0" fontId="27" fillId="9" borderId="16" xfId="0" applyFont="1" applyFill="1" applyBorder="1" applyAlignment="1">
      <alignment horizontal="left" vertical="center" wrapText="1"/>
    </xf>
    <xf numFmtId="0" fontId="27" fillId="9" borderId="17" xfId="0" applyFont="1" applyFill="1" applyBorder="1" applyAlignment="1">
      <alignment horizontal="left" vertical="center" wrapText="1"/>
    </xf>
    <xf numFmtId="0" fontId="5" fillId="18" borderId="45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8" fillId="8" borderId="37" xfId="0" applyFont="1" applyFill="1" applyBorder="1" applyAlignment="1">
      <alignment horizontal="center" vertical="center" wrapText="1"/>
    </xf>
    <xf numFmtId="0" fontId="28" fillId="8" borderId="21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8" fillId="11" borderId="28" xfId="0" applyFont="1" applyFill="1" applyBorder="1" applyAlignment="1">
      <alignment horizontal="center" vertical="center" wrapText="1"/>
    </xf>
    <xf numFmtId="0" fontId="28" fillId="11" borderId="29" xfId="0" applyFont="1" applyFill="1" applyBorder="1" applyAlignment="1">
      <alignment horizontal="center" vertical="center" wrapText="1"/>
    </xf>
    <xf numFmtId="0" fontId="28" fillId="11" borderId="31" xfId="0" applyFont="1" applyFill="1" applyBorder="1" applyAlignment="1">
      <alignment horizontal="center" vertical="center" wrapText="1"/>
    </xf>
    <xf numFmtId="0" fontId="28" fillId="11" borderId="32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9" fontId="27" fillId="0" borderId="21" xfId="1" applyFont="1" applyBorder="1" applyAlignment="1" applyProtection="1">
      <alignment horizontal="left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59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5" fillId="11" borderId="5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28" fillId="11" borderId="25" xfId="0" applyFont="1" applyFill="1" applyBorder="1" applyAlignment="1">
      <alignment horizontal="center" vertical="center" wrapText="1"/>
    </xf>
    <xf numFmtId="0" fontId="28" fillId="11" borderId="39" xfId="0" applyFont="1" applyFill="1" applyBorder="1" applyAlignment="1">
      <alignment horizontal="center" vertical="center" wrapText="1"/>
    </xf>
    <xf numFmtId="0" fontId="28" fillId="11" borderId="24" xfId="0" applyFont="1" applyFill="1" applyBorder="1" applyAlignment="1">
      <alignment horizontal="center" vertical="center" wrapText="1"/>
    </xf>
    <xf numFmtId="0" fontId="28" fillId="11" borderId="56" xfId="0" applyFont="1" applyFill="1" applyBorder="1" applyAlignment="1">
      <alignment horizontal="center" vertical="center" wrapText="1"/>
    </xf>
    <xf numFmtId="0" fontId="28" fillId="11" borderId="8" xfId="0" applyFont="1" applyFill="1" applyBorder="1" applyAlignment="1">
      <alignment horizontal="center" vertical="center" wrapText="1"/>
    </xf>
    <xf numFmtId="0" fontId="28" fillId="11" borderId="59" xfId="0" applyFont="1" applyFill="1" applyBorder="1" applyAlignment="1">
      <alignment horizontal="center" vertical="center" wrapText="1"/>
    </xf>
    <xf numFmtId="0" fontId="27" fillId="9" borderId="15" xfId="0" applyFont="1" applyFill="1" applyBorder="1" applyAlignment="1">
      <alignment horizontal="center" vertical="center" wrapText="1"/>
    </xf>
    <xf numFmtId="0" fontId="27" fillId="9" borderId="18" xfId="0" applyFont="1" applyFill="1" applyBorder="1" applyAlignment="1">
      <alignment horizontal="center" vertical="center" wrapText="1"/>
    </xf>
    <xf numFmtId="0" fontId="27" fillId="9" borderId="19" xfId="0" applyFont="1" applyFill="1" applyBorder="1" applyAlignment="1">
      <alignment horizontal="center" vertical="center" wrapText="1"/>
    </xf>
    <xf numFmtId="0" fontId="27" fillId="9" borderId="60" xfId="0" applyFont="1" applyFill="1" applyBorder="1" applyAlignment="1">
      <alignment horizontal="center" vertical="center" wrapText="1"/>
    </xf>
    <xf numFmtId="0" fontId="5" fillId="18" borderId="58" xfId="0" applyFont="1" applyFill="1" applyBorder="1" applyAlignment="1">
      <alignment horizontal="center" vertical="center" wrapText="1"/>
    </xf>
    <xf numFmtId="9" fontId="22" fillId="0" borderId="34" xfId="1" applyFont="1" applyBorder="1" applyAlignment="1" applyProtection="1">
      <alignment horizontal="center" vertical="center" wrapText="1"/>
    </xf>
    <xf numFmtId="9" fontId="22" fillId="0" borderId="12" xfId="1" applyFont="1" applyBorder="1" applyAlignment="1" applyProtection="1">
      <alignment horizontal="center" vertical="center" wrapText="1"/>
    </xf>
    <xf numFmtId="9" fontId="22" fillId="0" borderId="35" xfId="1" applyFont="1" applyBorder="1" applyAlignment="1" applyProtection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5" fillId="18" borderId="52" xfId="0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 vertical="center" wrapText="1"/>
    </xf>
    <xf numFmtId="0" fontId="28" fillId="11" borderId="61" xfId="0" applyFont="1" applyFill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left" vertical="center" wrapText="1"/>
    </xf>
    <xf numFmtId="0" fontId="28" fillId="0" borderId="45" xfId="0" applyFont="1" applyBorder="1" applyAlignment="1">
      <alignment horizontal="center" vertical="center" wrapText="1"/>
    </xf>
    <xf numFmtId="0" fontId="31" fillId="11" borderId="43" xfId="0" applyFont="1" applyFill="1" applyBorder="1" applyAlignment="1">
      <alignment horizontal="center" vertical="center" wrapText="1"/>
    </xf>
    <xf numFmtId="0" fontId="27" fillId="0" borderId="45" xfId="0" applyFont="1" applyBorder="1" applyAlignment="1">
      <alignment horizontal="left" vertical="center" wrapText="1"/>
    </xf>
    <xf numFmtId="0" fontId="28" fillId="10" borderId="52" xfId="0" applyFont="1" applyFill="1" applyBorder="1" applyAlignment="1">
      <alignment horizontal="center" vertical="center" wrapText="1"/>
    </xf>
    <xf numFmtId="0" fontId="5" fillId="10" borderId="43" xfId="0" applyFont="1" applyFill="1" applyBorder="1" applyAlignment="1">
      <alignment horizontal="center" vertical="center" wrapText="1"/>
    </xf>
    <xf numFmtId="0" fontId="28" fillId="8" borderId="28" xfId="0" applyFont="1" applyFill="1" applyBorder="1" applyAlignment="1">
      <alignment horizontal="center" vertical="center" wrapText="1"/>
    </xf>
    <xf numFmtId="0" fontId="28" fillId="8" borderId="29" xfId="0" applyFont="1" applyFill="1" applyBorder="1" applyAlignment="1">
      <alignment horizontal="center" vertical="center" wrapText="1"/>
    </xf>
    <xf numFmtId="0" fontId="28" fillId="8" borderId="3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16" borderId="8" xfId="0" applyFont="1" applyFill="1" applyBorder="1" applyAlignment="1">
      <alignment horizontal="left" vertical="center" wrapText="1"/>
    </xf>
    <xf numFmtId="0" fontId="27" fillId="16" borderId="9" xfId="0" applyFont="1" applyFill="1" applyBorder="1" applyAlignment="1">
      <alignment horizontal="left" vertical="center" wrapText="1"/>
    </xf>
    <xf numFmtId="1" fontId="5" fillId="16" borderId="63" xfId="0" applyNumberFormat="1" applyFont="1" applyFill="1" applyBorder="1" applyAlignment="1">
      <alignment horizontal="center" vertical="center" wrapText="1"/>
    </xf>
    <xf numFmtId="1" fontId="5" fillId="16" borderId="57" xfId="0" applyNumberFormat="1" applyFont="1" applyFill="1" applyBorder="1" applyAlignment="1">
      <alignment horizontal="center" vertical="center" wrapText="1"/>
    </xf>
    <xf numFmtId="2" fontId="28" fillId="19" borderId="53" xfId="0" applyNumberFormat="1" applyFont="1" applyFill="1" applyBorder="1" applyAlignment="1">
      <alignment horizontal="center" vertical="center" wrapText="1"/>
    </xf>
    <xf numFmtId="2" fontId="28" fillId="19" borderId="55" xfId="0" applyNumberFormat="1" applyFont="1" applyFill="1" applyBorder="1" applyAlignment="1">
      <alignment horizontal="center" vertical="center" wrapText="1"/>
    </xf>
    <xf numFmtId="0" fontId="27" fillId="9" borderId="24" xfId="0" applyFont="1" applyFill="1" applyBorder="1" applyAlignment="1">
      <alignment horizontal="center" vertical="center" wrapText="1"/>
    </xf>
    <xf numFmtId="0" fontId="27" fillId="9" borderId="1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3" fillId="6" borderId="43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2" fillId="7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3" fillId="10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right" vertical="center" wrapText="1"/>
    </xf>
    <xf numFmtId="0" fontId="9" fillId="11" borderId="6" xfId="0" applyFont="1" applyFill="1" applyBorder="1" applyAlignment="1">
      <alignment horizontal="right" vertical="center" wrapText="1"/>
    </xf>
    <xf numFmtId="0" fontId="9" fillId="10" borderId="5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0</xdr:col>
      <xdr:colOff>973711</xdr:colOff>
      <xdr:row>1</xdr:row>
      <xdr:rowOff>389658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140CAAD-B4C3-47F6-AC17-356B81B2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868936" cy="75160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855517</xdr:colOff>
      <xdr:row>0</xdr:row>
      <xdr:rowOff>171449</xdr:rowOff>
    </xdr:from>
    <xdr:to>
      <xdr:col>3</xdr:col>
      <xdr:colOff>1631190</xdr:colOff>
      <xdr:row>1</xdr:row>
      <xdr:rowOff>304556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5E6B68A-D282-454C-B037-C20B43B2C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3244" y="171449"/>
          <a:ext cx="775673" cy="635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60613</xdr:rowOff>
    </xdr:from>
    <xdr:to>
      <xdr:col>0</xdr:col>
      <xdr:colOff>964186</xdr:colOff>
      <xdr:row>1</xdr:row>
      <xdr:rowOff>307396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5E44523-B48D-44E6-A888-EA0F8610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613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959426</xdr:colOff>
      <xdr:row>0</xdr:row>
      <xdr:rowOff>162789</xdr:rowOff>
    </xdr:from>
    <xdr:to>
      <xdr:col>3</xdr:col>
      <xdr:colOff>1735099</xdr:colOff>
      <xdr:row>1</xdr:row>
      <xdr:rowOff>295896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063AFD4-ADC7-4D6A-A483-33693C263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7153" y="162789"/>
          <a:ext cx="775673" cy="635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112569</xdr:colOff>
      <xdr:row>0</xdr:row>
      <xdr:rowOff>60614</xdr:rowOff>
    </xdr:from>
    <xdr:to>
      <xdr:col>0</xdr:col>
      <xdr:colOff>981505</xdr:colOff>
      <xdr:row>1</xdr:row>
      <xdr:rowOff>307397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8D90826-109B-4788-AE00-AA5A5362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9" y="60614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976744</xdr:colOff>
      <xdr:row>0</xdr:row>
      <xdr:rowOff>119493</xdr:rowOff>
    </xdr:from>
    <xdr:to>
      <xdr:col>3</xdr:col>
      <xdr:colOff>1752417</xdr:colOff>
      <xdr:row>1</xdr:row>
      <xdr:rowOff>252600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3E45CAA-4A3F-4CCF-9D1C-D7E1A190E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4471" y="119493"/>
          <a:ext cx="775673" cy="635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3"/>
  <sheetViews>
    <sheetView workbookViewId="0">
      <selection activeCell="F31" sqref="F31:I31"/>
    </sheetView>
  </sheetViews>
  <sheetFormatPr defaultColWidth="8.85546875" defaultRowHeight="15"/>
  <cols>
    <col min="1" max="1" width="29.42578125" style="29" customWidth="1"/>
    <col min="2" max="2" width="52" style="31" customWidth="1"/>
    <col min="3" max="3" width="39.42578125" style="31" customWidth="1"/>
    <col min="6" max="9" width="36.28515625" customWidth="1"/>
  </cols>
  <sheetData>
    <row r="1" spans="1:9" ht="15.75" thickBot="1">
      <c r="A1" s="28" t="s">
        <v>143</v>
      </c>
      <c r="B1" s="29" t="s">
        <v>540</v>
      </c>
      <c r="C1" s="30" t="s">
        <v>264</v>
      </c>
      <c r="F1" s="192" t="s">
        <v>486</v>
      </c>
      <c r="G1" s="192"/>
      <c r="H1" s="192"/>
      <c r="I1" s="192"/>
    </row>
    <row r="2" spans="1:9">
      <c r="A2" s="28">
        <v>0</v>
      </c>
      <c r="B2" s="29" t="s">
        <v>541</v>
      </c>
      <c r="C2" s="30" t="s">
        <v>265</v>
      </c>
    </row>
    <row r="3" spans="1:9">
      <c r="A3" s="28">
        <v>1</v>
      </c>
      <c r="B3" s="29" t="s">
        <v>259</v>
      </c>
      <c r="C3" s="30" t="s">
        <v>266</v>
      </c>
      <c r="F3" s="193" t="s">
        <v>487</v>
      </c>
      <c r="G3" s="193"/>
      <c r="H3" s="193"/>
      <c r="I3" s="193"/>
    </row>
    <row r="4" spans="1:9">
      <c r="A4" s="28">
        <v>2</v>
      </c>
      <c r="B4" s="29" t="s">
        <v>260</v>
      </c>
      <c r="C4" s="30" t="s">
        <v>267</v>
      </c>
    </row>
    <row r="5" spans="1:9">
      <c r="A5" s="28">
        <v>3</v>
      </c>
      <c r="B5" s="29" t="s">
        <v>261</v>
      </c>
      <c r="C5" s="30" t="s">
        <v>268</v>
      </c>
      <c r="F5" s="189" t="s">
        <v>523</v>
      </c>
      <c r="G5" s="190"/>
      <c r="H5" s="190"/>
      <c r="I5" s="191"/>
    </row>
    <row r="6" spans="1:9" ht="15.75" thickBot="1">
      <c r="A6" s="28"/>
      <c r="B6" s="29" t="s">
        <v>262</v>
      </c>
      <c r="C6" s="30" t="s">
        <v>269</v>
      </c>
    </row>
    <row r="7" spans="1:9">
      <c r="B7" s="29" t="s">
        <v>263</v>
      </c>
      <c r="C7" s="30" t="s">
        <v>270</v>
      </c>
      <c r="F7" s="194" t="s">
        <v>114</v>
      </c>
      <c r="G7" s="194"/>
      <c r="H7" s="194"/>
      <c r="I7" s="194"/>
    </row>
    <row r="8" spans="1:9">
      <c r="B8" s="29" t="s">
        <v>234</v>
      </c>
      <c r="C8" s="30" t="s">
        <v>271</v>
      </c>
      <c r="F8" s="195" t="s">
        <v>231</v>
      </c>
      <c r="G8" s="195"/>
      <c r="H8" s="195"/>
      <c r="I8" s="195"/>
    </row>
    <row r="9" spans="1:9" ht="15.75" thickBot="1">
      <c r="B9" s="29" t="s">
        <v>235</v>
      </c>
      <c r="C9" s="30" t="s">
        <v>272</v>
      </c>
      <c r="F9" s="196"/>
      <c r="G9" s="196"/>
      <c r="H9" s="196"/>
      <c r="I9" s="196"/>
    </row>
    <row r="10" spans="1:9">
      <c r="B10" s="29" t="s">
        <v>236</v>
      </c>
      <c r="C10" s="30" t="s">
        <v>273</v>
      </c>
      <c r="F10" s="197" t="s">
        <v>115</v>
      </c>
      <c r="G10" s="197"/>
      <c r="H10" s="197"/>
      <c r="I10" s="197"/>
    </row>
    <row r="11" spans="1:9" ht="15.75" thickBot="1">
      <c r="B11" s="29" t="s">
        <v>237</v>
      </c>
      <c r="C11" s="30" t="s">
        <v>138</v>
      </c>
      <c r="F11" s="196"/>
      <c r="G11" s="196"/>
      <c r="H11" s="196"/>
      <c r="I11" s="196"/>
    </row>
    <row r="12" spans="1:9">
      <c r="B12" s="29" t="s">
        <v>238</v>
      </c>
      <c r="C12" s="30" t="s">
        <v>274</v>
      </c>
      <c r="F12" s="198" t="s">
        <v>398</v>
      </c>
      <c r="G12" s="199"/>
      <c r="H12" s="199"/>
      <c r="I12" s="200"/>
    </row>
    <row r="13" spans="1:9" ht="30" customHeight="1" thickBot="1">
      <c r="B13" s="30" t="s">
        <v>136</v>
      </c>
      <c r="C13" s="30" t="s">
        <v>275</v>
      </c>
      <c r="F13" s="102" t="s">
        <v>232</v>
      </c>
      <c r="G13" s="6"/>
      <c r="H13" s="103" t="s">
        <v>109</v>
      </c>
      <c r="I13" s="7"/>
    </row>
    <row r="14" spans="1:9">
      <c r="B14" s="30" t="s">
        <v>239</v>
      </c>
      <c r="C14" s="30" t="s">
        <v>276</v>
      </c>
    </row>
    <row r="15" spans="1:9" ht="15.75" thickBot="1">
      <c r="B15" s="30" t="s">
        <v>240</v>
      </c>
      <c r="C15" s="30" t="s">
        <v>277</v>
      </c>
    </row>
    <row r="16" spans="1:9" ht="15.75" thickBot="1">
      <c r="B16" s="30" t="s">
        <v>241</v>
      </c>
      <c r="C16" s="30" t="s">
        <v>278</v>
      </c>
      <c r="F16" s="192" t="s">
        <v>522</v>
      </c>
      <c r="G16" s="192"/>
      <c r="H16" s="192"/>
      <c r="I16" s="192"/>
    </row>
    <row r="17" spans="1:9">
      <c r="B17" s="30" t="s">
        <v>242</v>
      </c>
      <c r="C17" s="30" t="s">
        <v>279</v>
      </c>
    </row>
    <row r="18" spans="1:9">
      <c r="B18" s="30" t="s">
        <v>243</v>
      </c>
      <c r="C18" s="30" t="s">
        <v>280</v>
      </c>
      <c r="F18" s="193" t="s">
        <v>523</v>
      </c>
      <c r="G18" s="193"/>
      <c r="H18" s="193"/>
      <c r="I18" s="193"/>
    </row>
    <row r="19" spans="1:9">
      <c r="B19" s="30" t="s">
        <v>244</v>
      </c>
      <c r="C19" s="30" t="s">
        <v>281</v>
      </c>
    </row>
    <row r="20" spans="1:9">
      <c r="B20" s="30" t="s">
        <v>245</v>
      </c>
      <c r="C20" s="30" t="s">
        <v>282</v>
      </c>
      <c r="F20" s="189" t="s">
        <v>523</v>
      </c>
      <c r="G20" s="190"/>
      <c r="H20" s="190"/>
      <c r="I20" s="191"/>
    </row>
    <row r="21" spans="1:9" ht="15.75" thickBot="1">
      <c r="B21" s="30" t="s">
        <v>246</v>
      </c>
      <c r="C21" s="30" t="s">
        <v>283</v>
      </c>
    </row>
    <row r="22" spans="1:9">
      <c r="B22" s="30" t="s">
        <v>247</v>
      </c>
      <c r="C22" s="30" t="s">
        <v>284</v>
      </c>
      <c r="F22" s="204" t="s">
        <v>114</v>
      </c>
      <c r="G22" s="205"/>
      <c r="H22" s="205"/>
      <c r="I22" s="206"/>
    </row>
    <row r="23" spans="1:9">
      <c r="B23" s="30" t="s">
        <v>248</v>
      </c>
      <c r="C23" s="30" t="s">
        <v>285</v>
      </c>
      <c r="F23" s="207" t="s">
        <v>231</v>
      </c>
      <c r="G23" s="208"/>
      <c r="H23" s="208"/>
      <c r="I23" s="209"/>
    </row>
    <row r="24" spans="1:9" ht="15.75" thickBot="1">
      <c r="B24" s="30" t="s">
        <v>249</v>
      </c>
      <c r="C24" s="30" t="s">
        <v>286</v>
      </c>
      <c r="F24" s="210"/>
      <c r="G24" s="211"/>
      <c r="H24" s="211"/>
      <c r="I24" s="212"/>
    </row>
    <row r="25" spans="1:9">
      <c r="B25" s="30" t="s">
        <v>250</v>
      </c>
      <c r="C25" s="30" t="s">
        <v>287</v>
      </c>
      <c r="F25" s="197" t="s">
        <v>115</v>
      </c>
      <c r="G25" s="197"/>
      <c r="H25" s="197"/>
      <c r="I25" s="197"/>
    </row>
    <row r="26" spans="1:9" ht="15.75" thickBot="1">
      <c r="B26" s="30" t="s">
        <v>251</v>
      </c>
      <c r="C26" s="30" t="s">
        <v>288</v>
      </c>
      <c r="F26" s="213"/>
      <c r="G26" s="213"/>
      <c r="H26" s="213"/>
      <c r="I26" s="213"/>
    </row>
    <row r="27" spans="1:9">
      <c r="A27" s="37"/>
      <c r="B27" s="30" t="s">
        <v>252</v>
      </c>
      <c r="C27" s="30" t="s">
        <v>289</v>
      </c>
      <c r="F27" s="214" t="s">
        <v>116</v>
      </c>
      <c r="G27" s="215"/>
      <c r="H27" s="215"/>
      <c r="I27" s="216"/>
    </row>
    <row r="28" spans="1:9" ht="15.75" thickBot="1">
      <c r="B28" s="30" t="s">
        <v>253</v>
      </c>
      <c r="C28" s="30" t="s">
        <v>290</v>
      </c>
      <c r="F28" s="173" t="s">
        <v>399</v>
      </c>
      <c r="G28" s="8"/>
      <c r="H28" s="174" t="s">
        <v>104</v>
      </c>
      <c r="I28" s="9"/>
    </row>
    <row r="29" spans="1:9">
      <c r="B29" s="30" t="s">
        <v>254</v>
      </c>
      <c r="C29" s="30" t="s">
        <v>291</v>
      </c>
      <c r="F29" s="214" t="s">
        <v>400</v>
      </c>
      <c r="G29" s="215"/>
      <c r="H29" s="215"/>
      <c r="I29" s="216"/>
    </row>
    <row r="30" spans="1:9">
      <c r="B30" s="30" t="s">
        <v>255</v>
      </c>
      <c r="C30" s="30" t="s">
        <v>292</v>
      </c>
      <c r="F30" s="173" t="s">
        <v>401</v>
      </c>
      <c r="G30" s="10"/>
      <c r="H30" s="175" t="s">
        <v>104</v>
      </c>
      <c r="I30" s="11"/>
    </row>
    <row r="31" spans="1:9">
      <c r="B31" s="30" t="s">
        <v>256</v>
      </c>
      <c r="C31" s="30" t="s">
        <v>293</v>
      </c>
      <c r="F31" s="217"/>
      <c r="G31" s="218"/>
      <c r="H31" s="219"/>
      <c r="I31" s="220"/>
    </row>
    <row r="32" spans="1:9" ht="15.75" thickBot="1">
      <c r="B32" s="30" t="s">
        <v>257</v>
      </c>
      <c r="C32" s="30" t="s">
        <v>294</v>
      </c>
      <c r="F32" s="221" t="s">
        <v>542</v>
      </c>
      <c r="G32" s="222"/>
      <c r="H32" s="222"/>
      <c r="I32" s="223"/>
    </row>
    <row r="33" spans="1:9">
      <c r="B33" s="30" t="s">
        <v>258</v>
      </c>
      <c r="C33" s="30" t="s">
        <v>295</v>
      </c>
      <c r="F33" s="224" t="s">
        <v>403</v>
      </c>
      <c r="G33" s="225"/>
      <c r="H33" s="225"/>
      <c r="I33" s="226"/>
    </row>
    <row r="34" spans="1:9" ht="15.75" thickBot="1">
      <c r="C34" s="30" t="s">
        <v>296</v>
      </c>
      <c r="F34" s="227"/>
      <c r="G34" s="228"/>
      <c r="H34" s="228"/>
      <c r="I34" s="229"/>
    </row>
    <row r="35" spans="1:9" ht="15.75" thickBot="1">
      <c r="C35" s="30" t="s">
        <v>297</v>
      </c>
      <c r="F35" s="201" t="s">
        <v>404</v>
      </c>
      <c r="G35" s="202"/>
      <c r="H35" s="202"/>
      <c r="I35" s="203"/>
    </row>
    <row r="36" spans="1:9">
      <c r="B36" s="39"/>
      <c r="C36" s="30" t="s">
        <v>298</v>
      </c>
      <c r="F36" s="237"/>
      <c r="G36" s="238"/>
      <c r="H36" s="238"/>
      <c r="I36" s="239"/>
    </row>
    <row r="37" spans="1:9">
      <c r="B37" s="39"/>
      <c r="C37" s="30" t="s">
        <v>299</v>
      </c>
      <c r="F37" s="217" t="s">
        <v>405</v>
      </c>
      <c r="G37" s="218"/>
      <c r="H37" s="218"/>
      <c r="I37" s="220"/>
    </row>
    <row r="38" spans="1:9">
      <c r="B38"/>
      <c r="C38" s="30" t="s">
        <v>300</v>
      </c>
      <c r="F38" s="240"/>
      <c r="G38" s="241"/>
      <c r="H38" s="242"/>
      <c r="I38" s="243"/>
    </row>
    <row r="39" spans="1:9">
      <c r="C39" s="30" t="s">
        <v>301</v>
      </c>
      <c r="F39" s="244" t="s">
        <v>406</v>
      </c>
      <c r="G39" s="245"/>
      <c r="H39" s="245" t="s">
        <v>407</v>
      </c>
      <c r="I39" s="246"/>
    </row>
    <row r="40" spans="1:9">
      <c r="C40" s="30" t="s">
        <v>302</v>
      </c>
      <c r="F40" s="230"/>
      <c r="G40" s="231"/>
      <c r="H40" s="231"/>
      <c r="I40" s="232"/>
    </row>
    <row r="41" spans="1:9">
      <c r="C41" s="30" t="s">
        <v>303</v>
      </c>
      <c r="F41" s="176" t="s">
        <v>108</v>
      </c>
      <c r="G41" s="233"/>
      <c r="H41" s="234"/>
      <c r="I41" s="235"/>
    </row>
    <row r="42" spans="1:9">
      <c r="C42" s="30" t="s">
        <v>304</v>
      </c>
      <c r="F42" s="176" t="s">
        <v>408</v>
      </c>
      <c r="G42" s="233"/>
      <c r="H42" s="234"/>
      <c r="I42" s="235"/>
    </row>
    <row r="43" spans="1:9" ht="15.75" thickBot="1">
      <c r="A43" s="40"/>
      <c r="B43" s="41"/>
      <c r="C43" s="30" t="s">
        <v>305</v>
      </c>
      <c r="F43" s="177" t="s">
        <v>104</v>
      </c>
      <c r="G43" s="236"/>
      <c r="H43" s="228"/>
      <c r="I43" s="229"/>
    </row>
    <row r="44" spans="1:9">
      <c r="A44" s="40"/>
      <c r="B44" s="41"/>
      <c r="C44" s="30" t="s">
        <v>306</v>
      </c>
    </row>
    <row r="45" spans="1:9">
      <c r="A45" s="40"/>
      <c r="B45" s="41"/>
      <c r="C45" s="30" t="s">
        <v>307</v>
      </c>
    </row>
    <row r="46" spans="1:9">
      <c r="A46" s="40"/>
      <c r="B46" s="41"/>
      <c r="C46" s="30" t="s">
        <v>308</v>
      </c>
    </row>
    <row r="47" spans="1:9">
      <c r="C47" s="30" t="s">
        <v>309</v>
      </c>
    </row>
    <row r="48" spans="1:9">
      <c r="C48" s="30" t="s">
        <v>310</v>
      </c>
    </row>
    <row r="49" spans="1:3">
      <c r="C49" s="30" t="s">
        <v>311</v>
      </c>
    </row>
    <row r="50" spans="1:3">
      <c r="A50" s="40"/>
      <c r="B50" s="41"/>
      <c r="C50" s="30" t="s">
        <v>312</v>
      </c>
    </row>
    <row r="51" spans="1:3">
      <c r="A51" s="40"/>
      <c r="B51" s="41"/>
      <c r="C51" s="30" t="s">
        <v>313</v>
      </c>
    </row>
    <row r="52" spans="1:3">
      <c r="A52" s="40"/>
      <c r="B52" s="41"/>
      <c r="C52" s="30" t="s">
        <v>314</v>
      </c>
    </row>
    <row r="53" spans="1:3">
      <c r="A53" s="40"/>
      <c r="B53" s="41"/>
      <c r="C53" s="30" t="s">
        <v>315</v>
      </c>
    </row>
    <row r="54" spans="1:3">
      <c r="C54" s="30" t="s">
        <v>316</v>
      </c>
    </row>
    <row r="55" spans="1:3">
      <c r="C55" s="30" t="s">
        <v>317</v>
      </c>
    </row>
    <row r="56" spans="1:3">
      <c r="B56" s="42"/>
      <c r="C56" s="30" t="s">
        <v>318</v>
      </c>
    </row>
    <row r="57" spans="1:3">
      <c r="C57" s="30" t="s">
        <v>319</v>
      </c>
    </row>
    <row r="58" spans="1:3">
      <c r="C58" s="30" t="s">
        <v>320</v>
      </c>
    </row>
    <row r="59" spans="1:3">
      <c r="B59" s="46"/>
      <c r="C59" s="30" t="s">
        <v>321</v>
      </c>
    </row>
    <row r="60" spans="1:3">
      <c r="C60" s="30" t="s">
        <v>322</v>
      </c>
    </row>
    <row r="61" spans="1:3">
      <c r="B61" s="46"/>
      <c r="C61" s="30" t="s">
        <v>323</v>
      </c>
    </row>
    <row r="62" spans="1:3">
      <c r="C62" s="30" t="s">
        <v>324</v>
      </c>
    </row>
    <row r="63" spans="1:3">
      <c r="C63" s="30" t="s">
        <v>325</v>
      </c>
    </row>
    <row r="64" spans="1:3">
      <c r="C64" s="30" t="s">
        <v>326</v>
      </c>
    </row>
    <row r="65" spans="3:3">
      <c r="C65" s="30" t="s">
        <v>327</v>
      </c>
    </row>
    <row r="66" spans="3:3">
      <c r="C66" s="30" t="s">
        <v>328</v>
      </c>
    </row>
    <row r="67" spans="3:3">
      <c r="C67" s="30" t="s">
        <v>329</v>
      </c>
    </row>
    <row r="68" spans="3:3">
      <c r="C68" s="30" t="s">
        <v>330</v>
      </c>
    </row>
    <row r="69" spans="3:3">
      <c r="C69" s="30" t="s">
        <v>331</v>
      </c>
    </row>
    <row r="70" spans="3:3">
      <c r="C70" s="30" t="s">
        <v>332</v>
      </c>
    </row>
    <row r="71" spans="3:3">
      <c r="C71" s="30" t="s">
        <v>333</v>
      </c>
    </row>
    <row r="72" spans="3:3">
      <c r="C72" s="30" t="s">
        <v>334</v>
      </c>
    </row>
    <row r="73" spans="3:3">
      <c r="C73" s="30" t="s">
        <v>335</v>
      </c>
    </row>
    <row r="74" spans="3:3">
      <c r="C74" s="30" t="s">
        <v>336</v>
      </c>
    </row>
    <row r="75" spans="3:3">
      <c r="C75" s="30" t="s">
        <v>543</v>
      </c>
    </row>
    <row r="76" spans="3:3">
      <c r="C76" s="30" t="s">
        <v>337</v>
      </c>
    </row>
    <row r="77" spans="3:3">
      <c r="C77" s="30" t="s">
        <v>338</v>
      </c>
    </row>
    <row r="78" spans="3:3">
      <c r="C78" s="30" t="s">
        <v>339</v>
      </c>
    </row>
    <row r="79" spans="3:3">
      <c r="C79" s="30" t="s">
        <v>340</v>
      </c>
    </row>
    <row r="80" spans="3:3">
      <c r="C80" s="30" t="s">
        <v>341</v>
      </c>
    </row>
    <row r="81" spans="2:3">
      <c r="C81" s="30" t="s">
        <v>342</v>
      </c>
    </row>
    <row r="82" spans="2:3">
      <c r="C82" s="30" t="s">
        <v>343</v>
      </c>
    </row>
    <row r="83" spans="2:3">
      <c r="C83" s="30" t="s">
        <v>344</v>
      </c>
    </row>
    <row r="84" spans="2:3">
      <c r="C84" s="30" t="s">
        <v>345</v>
      </c>
    </row>
    <row r="85" spans="2:3">
      <c r="C85" s="30" t="s">
        <v>346</v>
      </c>
    </row>
    <row r="86" spans="2:3">
      <c r="C86" s="30" t="s">
        <v>347</v>
      </c>
    </row>
    <row r="87" spans="2:3">
      <c r="C87" s="30" t="s">
        <v>348</v>
      </c>
    </row>
    <row r="88" spans="2:3">
      <c r="B88" s="51"/>
      <c r="C88" s="30" t="s">
        <v>349</v>
      </c>
    </row>
    <row r="89" spans="2:3">
      <c r="B89" s="51"/>
      <c r="C89" s="30" t="s">
        <v>350</v>
      </c>
    </row>
    <row r="90" spans="2:3">
      <c r="B90" s="51"/>
      <c r="C90" s="30" t="s">
        <v>351</v>
      </c>
    </row>
    <row r="91" spans="2:3">
      <c r="B91" s="51"/>
      <c r="C91" s="30" t="s">
        <v>352</v>
      </c>
    </row>
    <row r="92" spans="2:3">
      <c r="B92" s="51"/>
      <c r="C92" s="30" t="s">
        <v>353</v>
      </c>
    </row>
    <row r="93" spans="2:3">
      <c r="B93" s="51"/>
      <c r="C93" s="30" t="s">
        <v>354</v>
      </c>
    </row>
    <row r="94" spans="2:3">
      <c r="B94" s="51"/>
      <c r="C94" s="30" t="s">
        <v>355</v>
      </c>
    </row>
    <row r="95" spans="2:3">
      <c r="B95" s="51"/>
      <c r="C95" s="30" t="s">
        <v>356</v>
      </c>
    </row>
    <row r="96" spans="2:3">
      <c r="C96" s="30" t="s">
        <v>357</v>
      </c>
    </row>
    <row r="97" spans="1:3">
      <c r="C97" s="30" t="s">
        <v>358</v>
      </c>
    </row>
    <row r="98" spans="1:3">
      <c r="B98" s="53"/>
      <c r="C98" s="30" t="s">
        <v>359</v>
      </c>
    </row>
    <row r="99" spans="1:3">
      <c r="B99" s="53"/>
      <c r="C99" s="30" t="s">
        <v>360</v>
      </c>
    </row>
    <row r="100" spans="1:3">
      <c r="B100" s="53"/>
      <c r="C100" s="30" t="s">
        <v>361</v>
      </c>
    </row>
    <row r="101" spans="1:3">
      <c r="A101" s="54"/>
      <c r="B101" s="55"/>
      <c r="C101" s="30" t="s">
        <v>362</v>
      </c>
    </row>
    <row r="102" spans="1:3">
      <c r="B102" s="53"/>
      <c r="C102" s="30" t="s">
        <v>363</v>
      </c>
    </row>
    <row r="103" spans="1:3">
      <c r="B103" s="53"/>
      <c r="C103" s="30" t="s">
        <v>364</v>
      </c>
    </row>
    <row r="104" spans="1:3">
      <c r="B104" s="53"/>
      <c r="C104" s="30" t="s">
        <v>365</v>
      </c>
    </row>
    <row r="105" spans="1:3">
      <c r="B105" s="53"/>
      <c r="C105" s="30" t="s">
        <v>366</v>
      </c>
    </row>
    <row r="106" spans="1:3">
      <c r="B106" s="53"/>
      <c r="C106" s="30" t="s">
        <v>367</v>
      </c>
    </row>
    <row r="107" spans="1:3">
      <c r="B107" s="53"/>
      <c r="C107" s="30" t="s">
        <v>368</v>
      </c>
    </row>
    <row r="108" spans="1:3">
      <c r="A108" s="28"/>
      <c r="B108" s="53"/>
      <c r="C108" s="30" t="s">
        <v>369</v>
      </c>
    </row>
    <row r="109" spans="1:3">
      <c r="A109" s="28"/>
      <c r="B109" s="53"/>
      <c r="C109" s="30" t="s">
        <v>370</v>
      </c>
    </row>
    <row r="110" spans="1:3">
      <c r="A110" s="28"/>
      <c r="C110" s="30" t="s">
        <v>371</v>
      </c>
    </row>
    <row r="111" spans="1:3">
      <c r="A111" s="28"/>
      <c r="C111" s="30" t="s">
        <v>372</v>
      </c>
    </row>
    <row r="112" spans="1:3">
      <c r="A112" s="28"/>
      <c r="B112" s="41"/>
      <c r="C112" s="30" t="s">
        <v>373</v>
      </c>
    </row>
    <row r="113" spans="1:3">
      <c r="A113" s="28"/>
      <c r="B113" s="41"/>
      <c r="C113" s="30" t="s">
        <v>374</v>
      </c>
    </row>
    <row r="114" spans="1:3">
      <c r="A114" s="28"/>
      <c r="C114" s="30" t="s">
        <v>375</v>
      </c>
    </row>
    <row r="115" spans="1:3">
      <c r="A115" s="28"/>
      <c r="C115" s="30" t="s">
        <v>376</v>
      </c>
    </row>
    <row r="116" spans="1:3">
      <c r="A116" s="28"/>
      <c r="C116" s="30" t="s">
        <v>377</v>
      </c>
    </row>
    <row r="117" spans="1:3">
      <c r="A117" s="28"/>
      <c r="C117" s="30" t="s">
        <v>378</v>
      </c>
    </row>
    <row r="118" spans="1:3">
      <c r="A118" s="28"/>
      <c r="C118" s="30" t="s">
        <v>379</v>
      </c>
    </row>
    <row r="119" spans="1:3">
      <c r="A119" s="28"/>
      <c r="B119" s="51"/>
      <c r="C119" s="30" t="s">
        <v>380</v>
      </c>
    </row>
    <row r="120" spans="1:3">
      <c r="A120" s="28"/>
      <c r="B120" s="51"/>
      <c r="C120" s="30" t="s">
        <v>381</v>
      </c>
    </row>
    <row r="121" spans="1:3">
      <c r="B121" s="51"/>
      <c r="C121" s="30" t="s">
        <v>382</v>
      </c>
    </row>
    <row r="122" spans="1:3">
      <c r="A122" s="28"/>
      <c r="B122" s="53"/>
      <c r="C122" s="30" t="s">
        <v>383</v>
      </c>
    </row>
    <row r="123" spans="1:3">
      <c r="A123" s="28"/>
      <c r="B123" s="53"/>
      <c r="C123" s="30" t="s">
        <v>384</v>
      </c>
    </row>
    <row r="124" spans="1:3">
      <c r="A124" s="28"/>
      <c r="B124" s="53"/>
      <c r="C124" s="30" t="s">
        <v>385</v>
      </c>
    </row>
    <row r="125" spans="1:3">
      <c r="A125" s="28"/>
      <c r="B125" s="53"/>
      <c r="C125" s="30" t="s">
        <v>386</v>
      </c>
    </row>
    <row r="126" spans="1:3">
      <c r="A126" s="28"/>
      <c r="B126" s="53"/>
      <c r="C126" s="30" t="s">
        <v>387</v>
      </c>
    </row>
    <row r="127" spans="1:3">
      <c r="A127" s="28"/>
      <c r="B127" s="53"/>
      <c r="C127" s="30" t="s">
        <v>388</v>
      </c>
    </row>
    <row r="128" spans="1:3">
      <c r="A128" s="28"/>
      <c r="B128" s="53"/>
      <c r="C128" s="30" t="s">
        <v>389</v>
      </c>
    </row>
    <row r="129" spans="1:3">
      <c r="A129" s="28"/>
      <c r="B129" s="53"/>
      <c r="C129" s="30" t="s">
        <v>390</v>
      </c>
    </row>
    <row r="130" spans="1:3">
      <c r="A130" s="28"/>
      <c r="B130" s="53"/>
      <c r="C130" s="30" t="s">
        <v>391</v>
      </c>
    </row>
    <row r="131" spans="1:3">
      <c r="A131" s="28"/>
      <c r="B131" s="53"/>
      <c r="C131" s="30" t="s">
        <v>392</v>
      </c>
    </row>
    <row r="132" spans="1:3">
      <c r="A132" s="28"/>
      <c r="B132" s="53"/>
      <c r="C132" s="30" t="s">
        <v>393</v>
      </c>
    </row>
    <row r="133" spans="1:3">
      <c r="B133" s="53"/>
      <c r="C133" s="30" t="s">
        <v>394</v>
      </c>
    </row>
    <row r="134" spans="1:3">
      <c r="C134" s="30" t="s">
        <v>395</v>
      </c>
    </row>
    <row r="135" spans="1:3">
      <c r="B135" s="51"/>
    </row>
    <row r="136" spans="1:3">
      <c r="B136" s="51"/>
    </row>
    <row r="137" spans="1:3">
      <c r="B137" s="53"/>
    </row>
    <row r="138" spans="1:3">
      <c r="B138" s="53"/>
    </row>
    <row r="139" spans="1:3">
      <c r="B139" s="53"/>
    </row>
    <row r="140" spans="1:3">
      <c r="A140" s="5"/>
      <c r="B140" s="55"/>
      <c r="C140" s="56"/>
    </row>
    <row r="141" spans="1:3">
      <c r="A141" s="5"/>
    </row>
    <row r="142" spans="1:3">
      <c r="A142" s="5"/>
    </row>
    <row r="143" spans="1:3">
      <c r="A143" s="5"/>
    </row>
    <row r="144" spans="1:3">
      <c r="A144" s="5"/>
    </row>
    <row r="145" spans="1:2">
      <c r="A145" s="5"/>
    </row>
    <row r="146" spans="1:2">
      <c r="A146" s="5"/>
      <c r="B146" s="51"/>
    </row>
    <row r="147" spans="1:2">
      <c r="A147" s="5"/>
      <c r="B147" s="51"/>
    </row>
    <row r="148" spans="1:2">
      <c r="A148" s="28"/>
      <c r="B148" s="51"/>
    </row>
    <row r="149" spans="1:2">
      <c r="A149" s="28"/>
      <c r="B149" s="51"/>
    </row>
    <row r="150" spans="1:2">
      <c r="A150" s="28"/>
      <c r="B150" s="51"/>
    </row>
    <row r="151" spans="1:2">
      <c r="A151" s="28"/>
      <c r="B151" s="51"/>
    </row>
    <row r="152" spans="1:2">
      <c r="A152" s="28"/>
      <c r="B152" s="51"/>
    </row>
    <row r="153" spans="1:2">
      <c r="A153" s="28"/>
      <c r="B153" s="51"/>
    </row>
    <row r="154" spans="1:2">
      <c r="A154" s="28"/>
      <c r="B154" s="51"/>
    </row>
    <row r="155" spans="1:2">
      <c r="A155" s="28"/>
      <c r="B155" s="51"/>
    </row>
    <row r="156" spans="1:2">
      <c r="A156" s="28"/>
      <c r="B156" s="51"/>
    </row>
    <row r="157" spans="1:2">
      <c r="A157" s="28"/>
      <c r="B157" s="51"/>
    </row>
    <row r="158" spans="1:2">
      <c r="A158" s="28"/>
      <c r="B158" s="51"/>
    </row>
    <row r="159" spans="1:2">
      <c r="A159" s="28"/>
      <c r="B159" s="51"/>
    </row>
    <row r="160" spans="1:2">
      <c r="A160" s="28"/>
      <c r="B160" s="51"/>
    </row>
    <row r="161" spans="1:2">
      <c r="A161" s="28"/>
      <c r="B161" s="51"/>
    </row>
    <row r="162" spans="1:2">
      <c r="B162" s="51"/>
    </row>
    <row r="163" spans="1:2">
      <c r="B163" s="51"/>
    </row>
    <row r="164" spans="1:2">
      <c r="B164" s="51"/>
    </row>
    <row r="165" spans="1:2">
      <c r="B165" s="51"/>
    </row>
    <row r="166" spans="1:2">
      <c r="B166" s="51"/>
    </row>
    <row r="167" spans="1:2">
      <c r="B167" s="51"/>
    </row>
    <row r="170" spans="1:2">
      <c r="A170" s="28"/>
    </row>
    <row r="171" spans="1:2">
      <c r="A171" s="28"/>
      <c r="B171" s="51"/>
    </row>
    <row r="172" spans="1:2">
      <c r="A172" s="28"/>
      <c r="B172" s="51"/>
    </row>
    <row r="173" spans="1:2">
      <c r="A173" s="28"/>
      <c r="B173" s="51"/>
    </row>
    <row r="174" spans="1:2">
      <c r="A174" s="28"/>
      <c r="B174" s="51"/>
    </row>
    <row r="175" spans="1:2">
      <c r="A175" s="28"/>
      <c r="B175" s="51"/>
    </row>
    <row r="176" spans="1:2">
      <c r="A176" s="28"/>
      <c r="B176" s="53"/>
    </row>
    <row r="177" spans="1:2">
      <c r="A177" s="28"/>
      <c r="B177" s="53"/>
    </row>
    <row r="178" spans="1:2">
      <c r="A178" s="28"/>
      <c r="B178" s="53"/>
    </row>
    <row r="179" spans="1:2">
      <c r="A179" s="28"/>
      <c r="B179" s="53"/>
    </row>
    <row r="180" spans="1:2">
      <c r="A180" s="28"/>
      <c r="B180" s="53"/>
    </row>
    <row r="181" spans="1:2">
      <c r="A181" s="28"/>
      <c r="B181" s="53"/>
    </row>
    <row r="182" spans="1:2">
      <c r="A182" s="28"/>
      <c r="B182" s="53"/>
    </row>
    <row r="183" spans="1:2">
      <c r="A183" s="28"/>
      <c r="B183" s="53"/>
    </row>
    <row r="184" spans="1:2">
      <c r="A184" s="28"/>
      <c r="B184" s="53"/>
    </row>
    <row r="185" spans="1:2">
      <c r="A185" s="28"/>
      <c r="B185" s="53"/>
    </row>
    <row r="186" spans="1:2">
      <c r="A186" s="28"/>
      <c r="B186" s="53"/>
    </row>
    <row r="187" spans="1:2">
      <c r="A187" s="28"/>
      <c r="B187" s="53"/>
    </row>
    <row r="188" spans="1:2">
      <c r="B188" s="53"/>
    </row>
    <row r="189" spans="1:2">
      <c r="B189" s="53"/>
    </row>
    <row r="190" spans="1:2">
      <c r="B190" s="53"/>
    </row>
    <row r="191" spans="1:2">
      <c r="B191" s="53"/>
    </row>
    <row r="192" spans="1:2">
      <c r="B192" s="51"/>
    </row>
    <row r="193" spans="1:3">
      <c r="B193" s="53"/>
    </row>
    <row r="194" spans="1:3">
      <c r="B194" s="53"/>
    </row>
    <row r="195" spans="1:3">
      <c r="B195" s="53"/>
    </row>
    <row r="196" spans="1:3">
      <c r="A196" s="5"/>
      <c r="B196" s="55"/>
      <c r="C196" s="56"/>
    </row>
    <row r="197" spans="1:3">
      <c r="A197" s="5"/>
      <c r="B197" s="53"/>
    </row>
    <row r="198" spans="1:3">
      <c r="A198" s="5"/>
      <c r="B198" s="53"/>
    </row>
    <row r="199" spans="1:3">
      <c r="A199" s="5"/>
      <c r="B199" s="51"/>
    </row>
    <row r="200" spans="1:3">
      <c r="A200" s="5"/>
      <c r="B200" s="53"/>
    </row>
    <row r="201" spans="1:3">
      <c r="A201" s="5"/>
      <c r="B201" s="53"/>
    </row>
    <row r="202" spans="1:3">
      <c r="A202" s="5"/>
      <c r="B202" s="53"/>
    </row>
    <row r="203" spans="1:3">
      <c r="A203" s="5"/>
      <c r="B203" s="51"/>
    </row>
    <row r="204" spans="1:3">
      <c r="B204" s="51"/>
    </row>
    <row r="205" spans="1:3">
      <c r="A205" s="5"/>
      <c r="B205" s="42"/>
    </row>
    <row r="206" spans="1:3">
      <c r="A206" s="5"/>
      <c r="B206" s="51"/>
    </row>
    <row r="207" spans="1:3">
      <c r="A207" s="5"/>
      <c r="B207" s="51"/>
    </row>
    <row r="208" spans="1:3">
      <c r="A208" s="5"/>
      <c r="B208" s="51"/>
    </row>
    <row r="209" spans="1:3">
      <c r="A209" s="5"/>
      <c r="B209" s="53"/>
    </row>
    <row r="210" spans="1:3">
      <c r="A210" s="5"/>
      <c r="B210" s="53"/>
    </row>
    <row r="211" spans="1:3">
      <c r="A211" s="5"/>
      <c r="B211" s="53"/>
    </row>
    <row r="212" spans="1:3">
      <c r="A212" s="5"/>
      <c r="B212" s="53"/>
    </row>
    <row r="213" spans="1:3">
      <c r="A213" s="5"/>
      <c r="B213" s="53"/>
    </row>
    <row r="214" spans="1:3">
      <c r="A214" s="5"/>
      <c r="B214" s="53"/>
    </row>
    <row r="215" spans="1:3">
      <c r="A215" s="5"/>
      <c r="B215" s="53"/>
    </row>
    <row r="216" spans="1:3">
      <c r="A216" s="5"/>
      <c r="B216" s="53"/>
    </row>
    <row r="217" spans="1:3">
      <c r="A217" s="5"/>
      <c r="B217" s="53"/>
    </row>
    <row r="218" spans="1:3">
      <c r="A218" s="5"/>
      <c r="B218" s="53"/>
    </row>
    <row r="219" spans="1:3">
      <c r="A219" s="5"/>
      <c r="B219" s="53"/>
    </row>
    <row r="220" spans="1:3">
      <c r="A220" s="5"/>
      <c r="B220" s="53"/>
    </row>
    <row r="221" spans="1:3">
      <c r="A221" s="5"/>
      <c r="B221" s="53"/>
    </row>
    <row r="222" spans="1:3">
      <c r="A222" s="5"/>
      <c r="B222" s="53"/>
    </row>
    <row r="223" spans="1:3">
      <c r="A223" s="5"/>
      <c r="B223" s="55"/>
      <c r="C223" s="56"/>
    </row>
    <row r="224" spans="1:3">
      <c r="B224" s="51"/>
    </row>
    <row r="225" spans="1:2">
      <c r="B225" s="53"/>
    </row>
    <row r="226" spans="1:2">
      <c r="B226" s="53"/>
    </row>
    <row r="227" spans="1:2">
      <c r="B227" s="51"/>
    </row>
    <row r="228" spans="1:2">
      <c r="B228" s="53"/>
    </row>
    <row r="229" spans="1:2">
      <c r="B229" s="53"/>
    </row>
    <row r="230" spans="1:2">
      <c r="B230" s="51"/>
    </row>
    <row r="231" spans="1:2">
      <c r="B231" s="51"/>
    </row>
    <row r="232" spans="1:2">
      <c r="B232" s="51"/>
    </row>
    <row r="233" spans="1:2">
      <c r="B233" s="51"/>
    </row>
    <row r="234" spans="1:2">
      <c r="A234" s="28"/>
      <c r="B234" s="51"/>
    </row>
    <row r="235" spans="1:2">
      <c r="A235" s="28"/>
      <c r="B235" s="51"/>
    </row>
    <row r="236" spans="1:2">
      <c r="A236" s="28"/>
      <c r="B236" s="51"/>
    </row>
    <row r="237" spans="1:2">
      <c r="A237" s="28"/>
      <c r="B237" s="51"/>
    </row>
    <row r="238" spans="1:2">
      <c r="B238" s="53"/>
    </row>
    <row r="239" spans="1:2">
      <c r="A239" s="28"/>
      <c r="B239" s="53"/>
    </row>
    <row r="240" spans="1:2">
      <c r="A240" s="28"/>
      <c r="B240" s="53"/>
    </row>
    <row r="241" spans="1:2">
      <c r="A241" s="28"/>
      <c r="B241" s="53"/>
    </row>
    <row r="242" spans="1:2">
      <c r="A242" s="28"/>
      <c r="B242" s="53"/>
    </row>
    <row r="243" spans="1:2">
      <c r="A243" s="28"/>
      <c r="B243" s="53"/>
    </row>
    <row r="244" spans="1:2">
      <c r="A244" s="28"/>
      <c r="B244" s="53"/>
    </row>
    <row r="245" spans="1:2">
      <c r="A245" s="28"/>
      <c r="B245" s="53"/>
    </row>
    <row r="246" spans="1:2">
      <c r="A246" s="28"/>
      <c r="B246" s="53"/>
    </row>
    <row r="247" spans="1:2">
      <c r="A247" s="28"/>
      <c r="B247" s="53"/>
    </row>
    <row r="248" spans="1:2">
      <c r="A248" s="28"/>
      <c r="B248" s="53"/>
    </row>
    <row r="249" spans="1:2">
      <c r="B249" s="53"/>
    </row>
    <row r="250" spans="1:2">
      <c r="B250" s="51"/>
    </row>
    <row r="251" spans="1:2">
      <c r="B251" s="51"/>
    </row>
    <row r="252" spans="1:2">
      <c r="B252" s="51"/>
    </row>
    <row r="253" spans="1:2">
      <c r="B253" s="51"/>
    </row>
    <row r="254" spans="1:2">
      <c r="B254" s="51"/>
    </row>
    <row r="255" spans="1:2">
      <c r="B255" s="51"/>
    </row>
    <row r="256" spans="1:2">
      <c r="B256" s="51"/>
    </row>
    <row r="257" spans="1:2">
      <c r="A257" s="28"/>
      <c r="B257" s="53"/>
    </row>
    <row r="258" spans="1:2">
      <c r="A258" s="28"/>
      <c r="B258" s="53"/>
    </row>
    <row r="259" spans="1:2">
      <c r="A259" s="28"/>
      <c r="B259" s="53"/>
    </row>
    <row r="260" spans="1:2">
      <c r="B260" s="53"/>
    </row>
    <row r="261" spans="1:2">
      <c r="A261" s="28"/>
      <c r="B261" s="53"/>
    </row>
    <row r="262" spans="1:2">
      <c r="A262" s="28"/>
      <c r="B262" s="53"/>
    </row>
    <row r="263" spans="1:2">
      <c r="A263" s="28"/>
      <c r="B263" s="53"/>
    </row>
    <row r="264" spans="1:2">
      <c r="A264" s="28"/>
      <c r="B264" s="53"/>
    </row>
    <row r="265" spans="1:2">
      <c r="A265" s="28"/>
      <c r="B265" s="53"/>
    </row>
    <row r="266" spans="1:2">
      <c r="A266" s="28"/>
      <c r="B266" s="53"/>
    </row>
    <row r="267" spans="1:2">
      <c r="A267" s="28"/>
      <c r="B267" s="53"/>
    </row>
    <row r="268" spans="1:2">
      <c r="A268" s="28"/>
      <c r="B268" s="53"/>
    </row>
    <row r="269" spans="1:2">
      <c r="A269" s="28"/>
      <c r="B269" s="53"/>
    </row>
    <row r="270" spans="1:2">
      <c r="A270" s="28"/>
      <c r="B270" s="53"/>
    </row>
    <row r="271" spans="1:2">
      <c r="A271" s="28"/>
      <c r="B271" s="53"/>
    </row>
    <row r="272" spans="1:2">
      <c r="A272" s="28"/>
      <c r="B272" s="53"/>
    </row>
    <row r="273" spans="1:2">
      <c r="A273" s="28"/>
      <c r="B273" s="53"/>
    </row>
    <row r="274" spans="1:2">
      <c r="B274" s="53"/>
    </row>
    <row r="275" spans="1:2">
      <c r="B275" s="51"/>
    </row>
    <row r="276" spans="1:2">
      <c r="B276" s="51"/>
    </row>
    <row r="277" spans="1:2">
      <c r="B277" s="53"/>
    </row>
    <row r="278" spans="1:2">
      <c r="B278" s="53"/>
    </row>
    <row r="279" spans="1:2">
      <c r="B279" s="51"/>
    </row>
    <row r="280" spans="1:2">
      <c r="B280" s="53"/>
    </row>
    <row r="281" spans="1:2">
      <c r="B281" s="53"/>
    </row>
    <row r="282" spans="1:2">
      <c r="A282" s="28"/>
      <c r="B282" s="53"/>
    </row>
    <row r="283" spans="1:2">
      <c r="A283" s="28"/>
      <c r="B283" s="51"/>
    </row>
    <row r="284" spans="1:2">
      <c r="A284" s="28"/>
      <c r="B284" s="53"/>
    </row>
    <row r="285" spans="1:2">
      <c r="A285" s="28"/>
      <c r="B285" s="53"/>
    </row>
    <row r="286" spans="1:2">
      <c r="A286" s="28"/>
      <c r="B286" s="53"/>
    </row>
    <row r="287" spans="1:2">
      <c r="A287" s="28"/>
      <c r="B287" s="53"/>
    </row>
    <row r="288" spans="1:2">
      <c r="A288" s="28"/>
      <c r="B288" s="51"/>
    </row>
    <row r="289" spans="1:2">
      <c r="A289" s="28"/>
      <c r="B289" s="51"/>
    </row>
    <row r="290" spans="1:2">
      <c r="A290" s="28"/>
      <c r="B290" s="51"/>
    </row>
    <row r="291" spans="1:2">
      <c r="B291" s="51"/>
    </row>
    <row r="292" spans="1:2">
      <c r="A292" s="28"/>
      <c r="B292" s="51"/>
    </row>
    <row r="293" spans="1:2">
      <c r="A293" s="28"/>
      <c r="B293" s="53"/>
    </row>
    <row r="294" spans="1:2">
      <c r="A294" s="28"/>
      <c r="B294" s="53"/>
    </row>
    <row r="295" spans="1:2">
      <c r="A295" s="28"/>
      <c r="B295" s="53"/>
    </row>
    <row r="296" spans="1:2">
      <c r="A296" s="28"/>
      <c r="B296" s="53"/>
    </row>
    <row r="297" spans="1:2">
      <c r="A297" s="28"/>
      <c r="B297" s="53"/>
    </row>
    <row r="298" spans="1:2">
      <c r="A298" s="28"/>
      <c r="B298" s="53"/>
    </row>
    <row r="299" spans="1:2">
      <c r="A299" s="28"/>
      <c r="B299" s="53"/>
    </row>
    <row r="300" spans="1:2">
      <c r="A300" s="28"/>
      <c r="B300" s="53"/>
    </row>
    <row r="301" spans="1:2">
      <c r="A301" s="28"/>
      <c r="B301" s="53"/>
    </row>
    <row r="302" spans="1:2">
      <c r="A302" s="28"/>
      <c r="B302" s="53"/>
    </row>
    <row r="303" spans="1:2">
      <c r="A303" s="28"/>
      <c r="B303" s="53"/>
    </row>
    <row r="304" spans="1:2">
      <c r="A304" s="28"/>
      <c r="B304" s="53"/>
    </row>
    <row r="305" spans="1:2">
      <c r="A305" s="28"/>
      <c r="B305" s="53"/>
    </row>
    <row r="306" spans="1:2">
      <c r="A306" s="28"/>
      <c r="B306" s="53"/>
    </row>
    <row r="307" spans="1:2">
      <c r="A307" s="28"/>
      <c r="B307" s="53"/>
    </row>
    <row r="308" spans="1:2">
      <c r="A308" s="28"/>
      <c r="B308" s="53"/>
    </row>
    <row r="309" spans="1:2">
      <c r="A309" s="28"/>
      <c r="B309" s="53"/>
    </row>
    <row r="310" spans="1:2">
      <c r="B310" s="51"/>
    </row>
    <row r="311" spans="1:2">
      <c r="B311" s="53"/>
    </row>
    <row r="312" spans="1:2">
      <c r="B312" s="53"/>
    </row>
    <row r="313" spans="1:2">
      <c r="B313" s="53"/>
    </row>
    <row r="314" spans="1:2">
      <c r="B314" s="53"/>
    </row>
    <row r="315" spans="1:2">
      <c r="B315" s="53"/>
    </row>
    <row r="316" spans="1:2">
      <c r="B316" s="51"/>
    </row>
    <row r="317" spans="1:2">
      <c r="B317" s="53"/>
    </row>
    <row r="318" spans="1:2">
      <c r="A318" s="28"/>
      <c r="B318" s="53"/>
    </row>
    <row r="319" spans="1:2">
      <c r="A319" s="28"/>
      <c r="B319" s="51"/>
    </row>
    <row r="320" spans="1:2">
      <c r="A320" s="28"/>
      <c r="B320" s="53"/>
    </row>
    <row r="321" spans="1:2">
      <c r="A321" s="28"/>
      <c r="B321" s="53"/>
    </row>
    <row r="322" spans="1:2">
      <c r="A322" s="28"/>
      <c r="B322" s="51"/>
    </row>
    <row r="323" spans="1:2">
      <c r="A323" s="28"/>
      <c r="B323" s="51"/>
    </row>
    <row r="324" spans="1:2">
      <c r="A324" s="28"/>
      <c r="B324" s="42"/>
    </row>
    <row r="325" spans="1:2">
      <c r="A325" s="28"/>
      <c r="B325" s="51"/>
    </row>
    <row r="326" spans="1:2">
      <c r="A326" s="28"/>
      <c r="B326" s="51"/>
    </row>
    <row r="327" spans="1:2">
      <c r="A327" s="28"/>
      <c r="B327" s="51"/>
    </row>
    <row r="328" spans="1:2">
      <c r="A328" s="28"/>
      <c r="B328" s="53"/>
    </row>
    <row r="329" spans="1:2">
      <c r="A329" s="28"/>
      <c r="B329" s="53"/>
    </row>
    <row r="330" spans="1:2">
      <c r="A330" s="28"/>
      <c r="B330" s="53"/>
    </row>
    <row r="331" spans="1:2">
      <c r="B331" s="53"/>
    </row>
    <row r="332" spans="1:2">
      <c r="A332" s="28"/>
      <c r="B332" s="53"/>
    </row>
    <row r="333" spans="1:2">
      <c r="A333" s="28"/>
      <c r="B333" s="53"/>
    </row>
    <row r="334" spans="1:2">
      <c r="A334" s="28"/>
      <c r="B334" s="53"/>
    </row>
    <row r="335" spans="1:2">
      <c r="A335" s="28"/>
      <c r="B335" s="51"/>
    </row>
    <row r="336" spans="1:2">
      <c r="A336" s="28"/>
      <c r="B336" s="53"/>
    </row>
    <row r="337" spans="1:2">
      <c r="A337" s="28"/>
      <c r="B337" s="53"/>
    </row>
    <row r="338" spans="1:2">
      <c r="A338" s="28"/>
      <c r="B338" s="53"/>
    </row>
    <row r="339" spans="1:2">
      <c r="A339" s="28"/>
      <c r="B339" s="53"/>
    </row>
    <row r="340" spans="1:2">
      <c r="A340" s="28"/>
      <c r="B340" s="53"/>
    </row>
    <row r="341" spans="1:2">
      <c r="A341" s="28"/>
      <c r="B341" s="53"/>
    </row>
    <row r="342" spans="1:2">
      <c r="A342" s="28"/>
      <c r="B342" s="53"/>
    </row>
    <row r="343" spans="1:2">
      <c r="A343" s="28"/>
      <c r="B343" s="53"/>
    </row>
    <row r="344" spans="1:2">
      <c r="B344" s="53"/>
    </row>
    <row r="345" spans="1:2">
      <c r="B345" s="53"/>
    </row>
    <row r="346" spans="1:2">
      <c r="B346" s="53"/>
    </row>
    <row r="347" spans="1:2">
      <c r="B347" s="53"/>
    </row>
    <row r="348" spans="1:2">
      <c r="B348" s="53"/>
    </row>
    <row r="349" spans="1:2">
      <c r="B349" s="53"/>
    </row>
    <row r="350" spans="1:2">
      <c r="B350" s="51"/>
    </row>
    <row r="351" spans="1:2">
      <c r="B351" s="53"/>
    </row>
    <row r="352" spans="1:2">
      <c r="B352" s="53"/>
    </row>
    <row r="353" spans="1:2">
      <c r="B353" s="53"/>
    </row>
    <row r="354" spans="1:2">
      <c r="B354" s="53"/>
    </row>
    <row r="355" spans="1:2">
      <c r="B355" s="53"/>
    </row>
    <row r="356" spans="1:2">
      <c r="A356" s="28"/>
      <c r="B356" s="53"/>
    </row>
    <row r="357" spans="1:2">
      <c r="A357" s="28"/>
      <c r="B357" s="53"/>
    </row>
    <row r="358" spans="1:2">
      <c r="A358" s="28"/>
      <c r="B358" s="51"/>
    </row>
    <row r="359" spans="1:2">
      <c r="A359" s="28"/>
      <c r="B359" s="51"/>
    </row>
    <row r="360" spans="1:2">
      <c r="A360" s="28"/>
      <c r="B360" s="51"/>
    </row>
    <row r="361" spans="1:2">
      <c r="A361" s="28"/>
      <c r="B361" s="51"/>
    </row>
    <row r="362" spans="1:2">
      <c r="A362" s="28"/>
      <c r="B362" s="51"/>
    </row>
    <row r="363" spans="1:2">
      <c r="B363" s="53"/>
    </row>
    <row r="364" spans="1:2">
      <c r="A364" s="28"/>
      <c r="B364" s="53"/>
    </row>
    <row r="365" spans="1:2">
      <c r="A365" s="28"/>
      <c r="B365" s="53"/>
    </row>
    <row r="366" spans="1:2">
      <c r="A366" s="28"/>
      <c r="B366" s="53"/>
    </row>
    <row r="367" spans="1:2">
      <c r="A367" s="28"/>
      <c r="B367" s="53"/>
    </row>
    <row r="368" spans="1:2">
      <c r="A368" s="28"/>
      <c r="B368" s="51"/>
    </row>
    <row r="369" spans="1:3">
      <c r="A369" s="28"/>
      <c r="B369" s="53"/>
    </row>
    <row r="370" spans="1:3">
      <c r="A370" s="28"/>
      <c r="B370" s="53"/>
    </row>
    <row r="371" spans="1:3">
      <c r="A371" s="28"/>
      <c r="B371" s="53"/>
    </row>
    <row r="372" spans="1:3">
      <c r="A372" s="28"/>
      <c r="B372" s="53"/>
    </row>
    <row r="373" spans="1:3">
      <c r="A373" s="28"/>
      <c r="B373" s="53"/>
    </row>
    <row r="374" spans="1:3">
      <c r="A374" s="28"/>
      <c r="B374" s="53"/>
    </row>
    <row r="375" spans="1:3">
      <c r="A375" s="28"/>
      <c r="B375" s="53"/>
    </row>
    <row r="376" spans="1:3">
      <c r="A376" s="28"/>
      <c r="B376" s="82"/>
      <c r="C376" s="30"/>
    </row>
    <row r="377" spans="1:3">
      <c r="A377" s="28"/>
      <c r="B377" s="82"/>
      <c r="C377" s="30"/>
    </row>
    <row r="378" spans="1:3">
      <c r="A378" s="28"/>
      <c r="B378" s="82"/>
      <c r="C378" s="30"/>
    </row>
    <row r="379" spans="1:3">
      <c r="A379" s="28"/>
      <c r="B379" s="82"/>
      <c r="C379" s="30"/>
    </row>
    <row r="380" spans="1:3">
      <c r="A380" s="28"/>
      <c r="B380" s="82"/>
      <c r="C380" s="30"/>
    </row>
    <row r="381" spans="1:3">
      <c r="A381" s="28"/>
      <c r="B381" s="82"/>
      <c r="C381" s="30"/>
    </row>
    <row r="382" spans="1:3">
      <c r="A382" s="28"/>
      <c r="B382" s="82"/>
      <c r="C382" s="30"/>
    </row>
    <row r="383" spans="1:3">
      <c r="A383" s="28"/>
      <c r="B383" s="82"/>
      <c r="C383" s="30"/>
    </row>
  </sheetData>
  <sheetProtection sheet="1" objects="1" scenarios="1" selectLockedCells="1" selectUnlockedCells="1"/>
  <mergeCells count="34">
    <mergeCell ref="F40:I40"/>
    <mergeCell ref="G41:I41"/>
    <mergeCell ref="G42:I42"/>
    <mergeCell ref="G43:I43"/>
    <mergeCell ref="F36:I36"/>
    <mergeCell ref="F37:I37"/>
    <mergeCell ref="F38:G38"/>
    <mergeCell ref="H38:I38"/>
    <mergeCell ref="F39:G39"/>
    <mergeCell ref="H39:I39"/>
    <mergeCell ref="F35:I35"/>
    <mergeCell ref="F22:I22"/>
    <mergeCell ref="F23:I23"/>
    <mergeCell ref="F24:I24"/>
    <mergeCell ref="F25:I25"/>
    <mergeCell ref="F26:I26"/>
    <mergeCell ref="F27:I27"/>
    <mergeCell ref="F29:I29"/>
    <mergeCell ref="F31:I31"/>
    <mergeCell ref="F32:I32"/>
    <mergeCell ref="F33:I33"/>
    <mergeCell ref="F34:I34"/>
    <mergeCell ref="F20:I20"/>
    <mergeCell ref="F1:I1"/>
    <mergeCell ref="F3:I3"/>
    <mergeCell ref="F5:I5"/>
    <mergeCell ref="F7:I7"/>
    <mergeCell ref="F8:I8"/>
    <mergeCell ref="F9:I9"/>
    <mergeCell ref="F10:I10"/>
    <mergeCell ref="F11:I11"/>
    <mergeCell ref="F12:I12"/>
    <mergeCell ref="F16:I16"/>
    <mergeCell ref="F18:I1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T402"/>
  <sheetViews>
    <sheetView tabSelected="1" view="pageBreakPreview" zoomScale="110" zoomScaleNormal="110" zoomScaleSheetLayoutView="110" workbookViewId="0">
      <selection activeCell="D371" sqref="D371"/>
    </sheetView>
  </sheetViews>
  <sheetFormatPr defaultColWidth="8.7109375" defaultRowHeight="30.75" customHeight="1"/>
  <cols>
    <col min="1" max="1" width="40" style="104" customWidth="1"/>
    <col min="2" max="2" width="28" style="46" customWidth="1"/>
    <col min="3" max="3" width="28" style="104" customWidth="1"/>
    <col min="4" max="4" width="28.140625" style="104" customWidth="1"/>
    <col min="5" max="5" width="29.42578125" style="29" hidden="1" customWidth="1"/>
    <col min="6" max="6" width="43.140625" style="31" customWidth="1"/>
    <col min="7" max="254" width="8.7109375" style="31"/>
    <col min="255" max="255" width="40" style="31" customWidth="1"/>
    <col min="256" max="256" width="21.85546875" style="31" customWidth="1"/>
    <col min="257" max="257" width="14.85546875" style="31" customWidth="1"/>
    <col min="258" max="258" width="12.85546875" style="31" customWidth="1"/>
    <col min="259" max="259" width="8.7109375" style="31"/>
    <col min="260" max="260" width="52" style="31" bestFit="1" customWidth="1"/>
    <col min="261" max="261" width="8.7109375" style="31"/>
    <col min="262" max="262" width="43.140625" style="31" customWidth="1"/>
    <col min="263" max="510" width="8.7109375" style="31"/>
    <col min="511" max="511" width="40" style="31" customWidth="1"/>
    <col min="512" max="512" width="21.85546875" style="31" customWidth="1"/>
    <col min="513" max="513" width="14.85546875" style="31" customWidth="1"/>
    <col min="514" max="514" width="12.85546875" style="31" customWidth="1"/>
    <col min="515" max="515" width="8.7109375" style="31"/>
    <col min="516" max="516" width="52" style="31" bestFit="1" customWidth="1"/>
    <col min="517" max="517" width="8.7109375" style="31"/>
    <col min="518" max="518" width="43.140625" style="31" customWidth="1"/>
    <col min="519" max="766" width="8.7109375" style="31"/>
    <col min="767" max="767" width="40" style="31" customWidth="1"/>
    <col min="768" max="768" width="21.85546875" style="31" customWidth="1"/>
    <col min="769" max="769" width="14.85546875" style="31" customWidth="1"/>
    <col min="770" max="770" width="12.85546875" style="31" customWidth="1"/>
    <col min="771" max="771" width="8.7109375" style="31"/>
    <col min="772" max="772" width="52" style="31" bestFit="1" customWidth="1"/>
    <col min="773" max="773" width="8.7109375" style="31"/>
    <col min="774" max="774" width="43.140625" style="31" customWidth="1"/>
    <col min="775" max="1022" width="8.7109375" style="31"/>
    <col min="1023" max="1023" width="40" style="31" customWidth="1"/>
    <col min="1024" max="1024" width="21.85546875" style="31" customWidth="1"/>
    <col min="1025" max="1025" width="14.85546875" style="31" customWidth="1"/>
    <col min="1026" max="1026" width="12.85546875" style="31" customWidth="1"/>
    <col min="1027" max="1027" width="8.7109375" style="31"/>
    <col min="1028" max="1028" width="52" style="31" bestFit="1" customWidth="1"/>
    <col min="1029" max="1029" width="8.7109375" style="31"/>
    <col min="1030" max="1030" width="43.140625" style="31" customWidth="1"/>
    <col min="1031" max="1278" width="8.7109375" style="31"/>
    <col min="1279" max="1279" width="40" style="31" customWidth="1"/>
    <col min="1280" max="1280" width="21.85546875" style="31" customWidth="1"/>
    <col min="1281" max="1281" width="14.85546875" style="31" customWidth="1"/>
    <col min="1282" max="1282" width="12.85546875" style="31" customWidth="1"/>
    <col min="1283" max="1283" width="8.7109375" style="31"/>
    <col min="1284" max="1284" width="52" style="31" bestFit="1" customWidth="1"/>
    <col min="1285" max="1285" width="8.7109375" style="31"/>
    <col min="1286" max="1286" width="43.140625" style="31" customWidth="1"/>
    <col min="1287" max="1534" width="8.7109375" style="31"/>
    <col min="1535" max="1535" width="40" style="31" customWidth="1"/>
    <col min="1536" max="1536" width="21.85546875" style="31" customWidth="1"/>
    <col min="1537" max="1537" width="14.85546875" style="31" customWidth="1"/>
    <col min="1538" max="1538" width="12.85546875" style="31" customWidth="1"/>
    <col min="1539" max="1539" width="8.7109375" style="31"/>
    <col min="1540" max="1540" width="52" style="31" bestFit="1" customWidth="1"/>
    <col min="1541" max="1541" width="8.7109375" style="31"/>
    <col min="1542" max="1542" width="43.140625" style="31" customWidth="1"/>
    <col min="1543" max="1790" width="8.7109375" style="31"/>
    <col min="1791" max="1791" width="40" style="31" customWidth="1"/>
    <col min="1792" max="1792" width="21.85546875" style="31" customWidth="1"/>
    <col min="1793" max="1793" width="14.85546875" style="31" customWidth="1"/>
    <col min="1794" max="1794" width="12.85546875" style="31" customWidth="1"/>
    <col min="1795" max="1795" width="8.7109375" style="31"/>
    <col min="1796" max="1796" width="52" style="31" bestFit="1" customWidth="1"/>
    <col min="1797" max="1797" width="8.7109375" style="31"/>
    <col min="1798" max="1798" width="43.140625" style="31" customWidth="1"/>
    <col min="1799" max="2046" width="8.7109375" style="31"/>
    <col min="2047" max="2047" width="40" style="31" customWidth="1"/>
    <col min="2048" max="2048" width="21.85546875" style="31" customWidth="1"/>
    <col min="2049" max="2049" width="14.85546875" style="31" customWidth="1"/>
    <col min="2050" max="2050" width="12.85546875" style="31" customWidth="1"/>
    <col min="2051" max="2051" width="8.7109375" style="31"/>
    <col min="2052" max="2052" width="52" style="31" bestFit="1" customWidth="1"/>
    <col min="2053" max="2053" width="8.7109375" style="31"/>
    <col min="2054" max="2054" width="43.140625" style="31" customWidth="1"/>
    <col min="2055" max="2302" width="8.7109375" style="31"/>
    <col min="2303" max="2303" width="40" style="31" customWidth="1"/>
    <col min="2304" max="2304" width="21.85546875" style="31" customWidth="1"/>
    <col min="2305" max="2305" width="14.85546875" style="31" customWidth="1"/>
    <col min="2306" max="2306" width="12.85546875" style="31" customWidth="1"/>
    <col min="2307" max="2307" width="8.7109375" style="31"/>
    <col min="2308" max="2308" width="52" style="31" bestFit="1" customWidth="1"/>
    <col min="2309" max="2309" width="8.7109375" style="31"/>
    <col min="2310" max="2310" width="43.140625" style="31" customWidth="1"/>
    <col min="2311" max="2558" width="8.7109375" style="31"/>
    <col min="2559" max="2559" width="40" style="31" customWidth="1"/>
    <col min="2560" max="2560" width="21.85546875" style="31" customWidth="1"/>
    <col min="2561" max="2561" width="14.85546875" style="31" customWidth="1"/>
    <col min="2562" max="2562" width="12.85546875" style="31" customWidth="1"/>
    <col min="2563" max="2563" width="8.7109375" style="31"/>
    <col min="2564" max="2564" width="52" style="31" bestFit="1" customWidth="1"/>
    <col min="2565" max="2565" width="8.7109375" style="31"/>
    <col min="2566" max="2566" width="43.140625" style="31" customWidth="1"/>
    <col min="2567" max="2814" width="8.7109375" style="31"/>
    <col min="2815" max="2815" width="40" style="31" customWidth="1"/>
    <col min="2816" max="2816" width="21.85546875" style="31" customWidth="1"/>
    <col min="2817" max="2817" width="14.85546875" style="31" customWidth="1"/>
    <col min="2818" max="2818" width="12.85546875" style="31" customWidth="1"/>
    <col min="2819" max="2819" width="8.7109375" style="31"/>
    <col min="2820" max="2820" width="52" style="31" bestFit="1" customWidth="1"/>
    <col min="2821" max="2821" width="8.7109375" style="31"/>
    <col min="2822" max="2822" width="43.140625" style="31" customWidth="1"/>
    <col min="2823" max="3070" width="8.7109375" style="31"/>
    <col min="3071" max="3071" width="40" style="31" customWidth="1"/>
    <col min="3072" max="3072" width="21.85546875" style="31" customWidth="1"/>
    <col min="3073" max="3073" width="14.85546875" style="31" customWidth="1"/>
    <col min="3074" max="3074" width="12.85546875" style="31" customWidth="1"/>
    <col min="3075" max="3075" width="8.7109375" style="31"/>
    <col min="3076" max="3076" width="52" style="31" bestFit="1" customWidth="1"/>
    <col min="3077" max="3077" width="8.7109375" style="31"/>
    <col min="3078" max="3078" width="43.140625" style="31" customWidth="1"/>
    <col min="3079" max="3326" width="8.7109375" style="31"/>
    <col min="3327" max="3327" width="40" style="31" customWidth="1"/>
    <col min="3328" max="3328" width="21.85546875" style="31" customWidth="1"/>
    <col min="3329" max="3329" width="14.85546875" style="31" customWidth="1"/>
    <col min="3330" max="3330" width="12.85546875" style="31" customWidth="1"/>
    <col min="3331" max="3331" width="8.7109375" style="31"/>
    <col min="3332" max="3332" width="52" style="31" bestFit="1" customWidth="1"/>
    <col min="3333" max="3333" width="8.7109375" style="31"/>
    <col min="3334" max="3334" width="43.140625" style="31" customWidth="1"/>
    <col min="3335" max="3582" width="8.7109375" style="31"/>
    <col min="3583" max="3583" width="40" style="31" customWidth="1"/>
    <col min="3584" max="3584" width="21.85546875" style="31" customWidth="1"/>
    <col min="3585" max="3585" width="14.85546875" style="31" customWidth="1"/>
    <col min="3586" max="3586" width="12.85546875" style="31" customWidth="1"/>
    <col min="3587" max="3587" width="8.7109375" style="31"/>
    <col min="3588" max="3588" width="52" style="31" bestFit="1" customWidth="1"/>
    <col min="3589" max="3589" width="8.7109375" style="31"/>
    <col min="3590" max="3590" width="43.140625" style="31" customWidth="1"/>
    <col min="3591" max="3838" width="8.7109375" style="31"/>
    <col min="3839" max="3839" width="40" style="31" customWidth="1"/>
    <col min="3840" max="3840" width="21.85546875" style="31" customWidth="1"/>
    <col min="3841" max="3841" width="14.85546875" style="31" customWidth="1"/>
    <col min="3842" max="3842" width="12.85546875" style="31" customWidth="1"/>
    <col min="3843" max="3843" width="8.7109375" style="31"/>
    <col min="3844" max="3844" width="52" style="31" bestFit="1" customWidth="1"/>
    <col min="3845" max="3845" width="8.7109375" style="31"/>
    <col min="3846" max="3846" width="43.140625" style="31" customWidth="1"/>
    <col min="3847" max="4094" width="8.7109375" style="31"/>
    <col min="4095" max="4095" width="40" style="31" customWidth="1"/>
    <col min="4096" max="4096" width="21.85546875" style="31" customWidth="1"/>
    <col min="4097" max="4097" width="14.85546875" style="31" customWidth="1"/>
    <col min="4098" max="4098" width="12.85546875" style="31" customWidth="1"/>
    <col min="4099" max="4099" width="8.7109375" style="31"/>
    <col min="4100" max="4100" width="52" style="31" bestFit="1" customWidth="1"/>
    <col min="4101" max="4101" width="8.7109375" style="31"/>
    <col min="4102" max="4102" width="43.140625" style="31" customWidth="1"/>
    <col min="4103" max="4350" width="8.7109375" style="31"/>
    <col min="4351" max="4351" width="40" style="31" customWidth="1"/>
    <col min="4352" max="4352" width="21.85546875" style="31" customWidth="1"/>
    <col min="4353" max="4353" width="14.85546875" style="31" customWidth="1"/>
    <col min="4354" max="4354" width="12.85546875" style="31" customWidth="1"/>
    <col min="4355" max="4355" width="8.7109375" style="31"/>
    <col min="4356" max="4356" width="52" style="31" bestFit="1" customWidth="1"/>
    <col min="4357" max="4357" width="8.7109375" style="31"/>
    <col min="4358" max="4358" width="43.140625" style="31" customWidth="1"/>
    <col min="4359" max="4606" width="8.7109375" style="31"/>
    <col min="4607" max="4607" width="40" style="31" customWidth="1"/>
    <col min="4608" max="4608" width="21.85546875" style="31" customWidth="1"/>
    <col min="4609" max="4609" width="14.85546875" style="31" customWidth="1"/>
    <col min="4610" max="4610" width="12.85546875" style="31" customWidth="1"/>
    <col min="4611" max="4611" width="8.7109375" style="31"/>
    <col min="4612" max="4612" width="52" style="31" bestFit="1" customWidth="1"/>
    <col min="4613" max="4613" width="8.7109375" style="31"/>
    <col min="4614" max="4614" width="43.140625" style="31" customWidth="1"/>
    <col min="4615" max="4862" width="8.7109375" style="31"/>
    <col min="4863" max="4863" width="40" style="31" customWidth="1"/>
    <col min="4864" max="4864" width="21.85546875" style="31" customWidth="1"/>
    <col min="4865" max="4865" width="14.85546875" style="31" customWidth="1"/>
    <col min="4866" max="4866" width="12.85546875" style="31" customWidth="1"/>
    <col min="4867" max="4867" width="8.7109375" style="31"/>
    <col min="4868" max="4868" width="52" style="31" bestFit="1" customWidth="1"/>
    <col min="4869" max="4869" width="8.7109375" style="31"/>
    <col min="4870" max="4870" width="43.140625" style="31" customWidth="1"/>
    <col min="4871" max="5118" width="8.7109375" style="31"/>
    <col min="5119" max="5119" width="40" style="31" customWidth="1"/>
    <col min="5120" max="5120" width="21.85546875" style="31" customWidth="1"/>
    <col min="5121" max="5121" width="14.85546875" style="31" customWidth="1"/>
    <col min="5122" max="5122" width="12.85546875" style="31" customWidth="1"/>
    <col min="5123" max="5123" width="8.7109375" style="31"/>
    <col min="5124" max="5124" width="52" style="31" bestFit="1" customWidth="1"/>
    <col min="5125" max="5125" width="8.7109375" style="31"/>
    <col min="5126" max="5126" width="43.140625" style="31" customWidth="1"/>
    <col min="5127" max="5374" width="8.7109375" style="31"/>
    <col min="5375" max="5375" width="40" style="31" customWidth="1"/>
    <col min="5376" max="5376" width="21.85546875" style="31" customWidth="1"/>
    <col min="5377" max="5377" width="14.85546875" style="31" customWidth="1"/>
    <col min="5378" max="5378" width="12.85546875" style="31" customWidth="1"/>
    <col min="5379" max="5379" width="8.7109375" style="31"/>
    <col min="5380" max="5380" width="52" style="31" bestFit="1" customWidth="1"/>
    <col min="5381" max="5381" width="8.7109375" style="31"/>
    <col min="5382" max="5382" width="43.140625" style="31" customWidth="1"/>
    <col min="5383" max="5630" width="8.7109375" style="31"/>
    <col min="5631" max="5631" width="40" style="31" customWidth="1"/>
    <col min="5632" max="5632" width="21.85546875" style="31" customWidth="1"/>
    <col min="5633" max="5633" width="14.85546875" style="31" customWidth="1"/>
    <col min="5634" max="5634" width="12.85546875" style="31" customWidth="1"/>
    <col min="5635" max="5635" width="8.7109375" style="31"/>
    <col min="5636" max="5636" width="52" style="31" bestFit="1" customWidth="1"/>
    <col min="5637" max="5637" width="8.7109375" style="31"/>
    <col min="5638" max="5638" width="43.140625" style="31" customWidth="1"/>
    <col min="5639" max="5886" width="8.7109375" style="31"/>
    <col min="5887" max="5887" width="40" style="31" customWidth="1"/>
    <col min="5888" max="5888" width="21.85546875" style="31" customWidth="1"/>
    <col min="5889" max="5889" width="14.85546875" style="31" customWidth="1"/>
    <col min="5890" max="5890" width="12.85546875" style="31" customWidth="1"/>
    <col min="5891" max="5891" width="8.7109375" style="31"/>
    <col min="5892" max="5892" width="52" style="31" bestFit="1" customWidth="1"/>
    <col min="5893" max="5893" width="8.7109375" style="31"/>
    <col min="5894" max="5894" width="43.140625" style="31" customWidth="1"/>
    <col min="5895" max="6142" width="8.7109375" style="31"/>
    <col min="6143" max="6143" width="40" style="31" customWidth="1"/>
    <col min="6144" max="6144" width="21.85546875" style="31" customWidth="1"/>
    <col min="6145" max="6145" width="14.85546875" style="31" customWidth="1"/>
    <col min="6146" max="6146" width="12.85546875" style="31" customWidth="1"/>
    <col min="6147" max="6147" width="8.7109375" style="31"/>
    <col min="6148" max="6148" width="52" style="31" bestFit="1" customWidth="1"/>
    <col min="6149" max="6149" width="8.7109375" style="31"/>
    <col min="6150" max="6150" width="43.140625" style="31" customWidth="1"/>
    <col min="6151" max="6398" width="8.7109375" style="31"/>
    <col min="6399" max="6399" width="40" style="31" customWidth="1"/>
    <col min="6400" max="6400" width="21.85546875" style="31" customWidth="1"/>
    <col min="6401" max="6401" width="14.85546875" style="31" customWidth="1"/>
    <col min="6402" max="6402" width="12.85546875" style="31" customWidth="1"/>
    <col min="6403" max="6403" width="8.7109375" style="31"/>
    <col min="6404" max="6404" width="52" style="31" bestFit="1" customWidth="1"/>
    <col min="6405" max="6405" width="8.7109375" style="31"/>
    <col min="6406" max="6406" width="43.140625" style="31" customWidth="1"/>
    <col min="6407" max="6654" width="8.7109375" style="31"/>
    <col min="6655" max="6655" width="40" style="31" customWidth="1"/>
    <col min="6656" max="6656" width="21.85546875" style="31" customWidth="1"/>
    <col min="6657" max="6657" width="14.85546875" style="31" customWidth="1"/>
    <col min="6658" max="6658" width="12.85546875" style="31" customWidth="1"/>
    <col min="6659" max="6659" width="8.7109375" style="31"/>
    <col min="6660" max="6660" width="52" style="31" bestFit="1" customWidth="1"/>
    <col min="6661" max="6661" width="8.7109375" style="31"/>
    <col min="6662" max="6662" width="43.140625" style="31" customWidth="1"/>
    <col min="6663" max="6910" width="8.7109375" style="31"/>
    <col min="6911" max="6911" width="40" style="31" customWidth="1"/>
    <col min="6912" max="6912" width="21.85546875" style="31" customWidth="1"/>
    <col min="6913" max="6913" width="14.85546875" style="31" customWidth="1"/>
    <col min="6914" max="6914" width="12.85546875" style="31" customWidth="1"/>
    <col min="6915" max="6915" width="8.7109375" style="31"/>
    <col min="6916" max="6916" width="52" style="31" bestFit="1" customWidth="1"/>
    <col min="6917" max="6917" width="8.7109375" style="31"/>
    <col min="6918" max="6918" width="43.140625" style="31" customWidth="1"/>
    <col min="6919" max="7166" width="8.7109375" style="31"/>
    <col min="7167" max="7167" width="40" style="31" customWidth="1"/>
    <col min="7168" max="7168" width="21.85546875" style="31" customWidth="1"/>
    <col min="7169" max="7169" width="14.85546875" style="31" customWidth="1"/>
    <col min="7170" max="7170" width="12.85546875" style="31" customWidth="1"/>
    <col min="7171" max="7171" width="8.7109375" style="31"/>
    <col min="7172" max="7172" width="52" style="31" bestFit="1" customWidth="1"/>
    <col min="7173" max="7173" width="8.7109375" style="31"/>
    <col min="7174" max="7174" width="43.140625" style="31" customWidth="1"/>
    <col min="7175" max="7422" width="8.7109375" style="31"/>
    <col min="7423" max="7423" width="40" style="31" customWidth="1"/>
    <col min="7424" max="7424" width="21.85546875" style="31" customWidth="1"/>
    <col min="7425" max="7425" width="14.85546875" style="31" customWidth="1"/>
    <col min="7426" max="7426" width="12.85546875" style="31" customWidth="1"/>
    <col min="7427" max="7427" width="8.7109375" style="31"/>
    <col min="7428" max="7428" width="52" style="31" bestFit="1" customWidth="1"/>
    <col min="7429" max="7429" width="8.7109375" style="31"/>
    <col min="7430" max="7430" width="43.140625" style="31" customWidth="1"/>
    <col min="7431" max="7678" width="8.7109375" style="31"/>
    <col min="7679" max="7679" width="40" style="31" customWidth="1"/>
    <col min="7680" max="7680" width="21.85546875" style="31" customWidth="1"/>
    <col min="7681" max="7681" width="14.85546875" style="31" customWidth="1"/>
    <col min="7682" max="7682" width="12.85546875" style="31" customWidth="1"/>
    <col min="7683" max="7683" width="8.7109375" style="31"/>
    <col min="7684" max="7684" width="52" style="31" bestFit="1" customWidth="1"/>
    <col min="7685" max="7685" width="8.7109375" style="31"/>
    <col min="7686" max="7686" width="43.140625" style="31" customWidth="1"/>
    <col min="7687" max="7934" width="8.7109375" style="31"/>
    <col min="7935" max="7935" width="40" style="31" customWidth="1"/>
    <col min="7936" max="7936" width="21.85546875" style="31" customWidth="1"/>
    <col min="7937" max="7937" width="14.85546875" style="31" customWidth="1"/>
    <col min="7938" max="7938" width="12.85546875" style="31" customWidth="1"/>
    <col min="7939" max="7939" width="8.7109375" style="31"/>
    <col min="7940" max="7940" width="52" style="31" bestFit="1" customWidth="1"/>
    <col min="7941" max="7941" width="8.7109375" style="31"/>
    <col min="7942" max="7942" width="43.140625" style="31" customWidth="1"/>
    <col min="7943" max="8190" width="8.7109375" style="31"/>
    <col min="8191" max="8191" width="40" style="31" customWidth="1"/>
    <col min="8192" max="8192" width="21.85546875" style="31" customWidth="1"/>
    <col min="8193" max="8193" width="14.85546875" style="31" customWidth="1"/>
    <col min="8194" max="8194" width="12.85546875" style="31" customWidth="1"/>
    <col min="8195" max="8195" width="8.7109375" style="31"/>
    <col min="8196" max="8196" width="52" style="31" bestFit="1" customWidth="1"/>
    <col min="8197" max="8197" width="8.7109375" style="31"/>
    <col min="8198" max="8198" width="43.140625" style="31" customWidth="1"/>
    <col min="8199" max="8446" width="8.7109375" style="31"/>
    <col min="8447" max="8447" width="40" style="31" customWidth="1"/>
    <col min="8448" max="8448" width="21.85546875" style="31" customWidth="1"/>
    <col min="8449" max="8449" width="14.85546875" style="31" customWidth="1"/>
    <col min="8450" max="8450" width="12.85546875" style="31" customWidth="1"/>
    <col min="8451" max="8451" width="8.7109375" style="31"/>
    <col min="8452" max="8452" width="52" style="31" bestFit="1" customWidth="1"/>
    <col min="8453" max="8453" width="8.7109375" style="31"/>
    <col min="8454" max="8454" width="43.140625" style="31" customWidth="1"/>
    <col min="8455" max="8702" width="8.7109375" style="31"/>
    <col min="8703" max="8703" width="40" style="31" customWidth="1"/>
    <col min="8704" max="8704" width="21.85546875" style="31" customWidth="1"/>
    <col min="8705" max="8705" width="14.85546875" style="31" customWidth="1"/>
    <col min="8706" max="8706" width="12.85546875" style="31" customWidth="1"/>
    <col min="8707" max="8707" width="8.7109375" style="31"/>
    <col min="8708" max="8708" width="52" style="31" bestFit="1" customWidth="1"/>
    <col min="8709" max="8709" width="8.7109375" style="31"/>
    <col min="8710" max="8710" width="43.140625" style="31" customWidth="1"/>
    <col min="8711" max="8958" width="8.7109375" style="31"/>
    <col min="8959" max="8959" width="40" style="31" customWidth="1"/>
    <col min="8960" max="8960" width="21.85546875" style="31" customWidth="1"/>
    <col min="8961" max="8961" width="14.85546875" style="31" customWidth="1"/>
    <col min="8962" max="8962" width="12.85546875" style="31" customWidth="1"/>
    <col min="8963" max="8963" width="8.7109375" style="31"/>
    <col min="8964" max="8964" width="52" style="31" bestFit="1" customWidth="1"/>
    <col min="8965" max="8965" width="8.7109375" style="31"/>
    <col min="8966" max="8966" width="43.140625" style="31" customWidth="1"/>
    <col min="8967" max="9214" width="8.7109375" style="31"/>
    <col min="9215" max="9215" width="40" style="31" customWidth="1"/>
    <col min="9216" max="9216" width="21.85546875" style="31" customWidth="1"/>
    <col min="9217" max="9217" width="14.85546875" style="31" customWidth="1"/>
    <col min="9218" max="9218" width="12.85546875" style="31" customWidth="1"/>
    <col min="9219" max="9219" width="8.7109375" style="31"/>
    <col min="9220" max="9220" width="52" style="31" bestFit="1" customWidth="1"/>
    <col min="9221" max="9221" width="8.7109375" style="31"/>
    <col min="9222" max="9222" width="43.140625" style="31" customWidth="1"/>
    <col min="9223" max="9470" width="8.7109375" style="31"/>
    <col min="9471" max="9471" width="40" style="31" customWidth="1"/>
    <col min="9472" max="9472" width="21.85546875" style="31" customWidth="1"/>
    <col min="9473" max="9473" width="14.85546875" style="31" customWidth="1"/>
    <col min="9474" max="9474" width="12.85546875" style="31" customWidth="1"/>
    <col min="9475" max="9475" width="8.7109375" style="31"/>
    <col min="9476" max="9476" width="52" style="31" bestFit="1" customWidth="1"/>
    <col min="9477" max="9477" width="8.7109375" style="31"/>
    <col min="9478" max="9478" width="43.140625" style="31" customWidth="1"/>
    <col min="9479" max="9726" width="8.7109375" style="31"/>
    <col min="9727" max="9727" width="40" style="31" customWidth="1"/>
    <col min="9728" max="9728" width="21.85546875" style="31" customWidth="1"/>
    <col min="9729" max="9729" width="14.85546875" style="31" customWidth="1"/>
    <col min="9730" max="9730" width="12.85546875" style="31" customWidth="1"/>
    <col min="9731" max="9731" width="8.7109375" style="31"/>
    <col min="9732" max="9732" width="52" style="31" bestFit="1" customWidth="1"/>
    <col min="9733" max="9733" width="8.7109375" style="31"/>
    <col min="9734" max="9734" width="43.140625" style="31" customWidth="1"/>
    <col min="9735" max="9982" width="8.7109375" style="31"/>
    <col min="9983" max="9983" width="40" style="31" customWidth="1"/>
    <col min="9984" max="9984" width="21.85546875" style="31" customWidth="1"/>
    <col min="9985" max="9985" width="14.85546875" style="31" customWidth="1"/>
    <col min="9986" max="9986" width="12.85546875" style="31" customWidth="1"/>
    <col min="9987" max="9987" width="8.7109375" style="31"/>
    <col min="9988" max="9988" width="52" style="31" bestFit="1" customWidth="1"/>
    <col min="9989" max="9989" width="8.7109375" style="31"/>
    <col min="9990" max="9990" width="43.140625" style="31" customWidth="1"/>
    <col min="9991" max="10238" width="8.7109375" style="31"/>
    <col min="10239" max="10239" width="40" style="31" customWidth="1"/>
    <col min="10240" max="10240" width="21.85546875" style="31" customWidth="1"/>
    <col min="10241" max="10241" width="14.85546875" style="31" customWidth="1"/>
    <col min="10242" max="10242" width="12.85546875" style="31" customWidth="1"/>
    <col min="10243" max="10243" width="8.7109375" style="31"/>
    <col min="10244" max="10244" width="52" style="31" bestFit="1" customWidth="1"/>
    <col min="10245" max="10245" width="8.7109375" style="31"/>
    <col min="10246" max="10246" width="43.140625" style="31" customWidth="1"/>
    <col min="10247" max="10494" width="8.7109375" style="31"/>
    <col min="10495" max="10495" width="40" style="31" customWidth="1"/>
    <col min="10496" max="10496" width="21.85546875" style="31" customWidth="1"/>
    <col min="10497" max="10497" width="14.85546875" style="31" customWidth="1"/>
    <col min="10498" max="10498" width="12.85546875" style="31" customWidth="1"/>
    <col min="10499" max="10499" width="8.7109375" style="31"/>
    <col min="10500" max="10500" width="52" style="31" bestFit="1" customWidth="1"/>
    <col min="10501" max="10501" width="8.7109375" style="31"/>
    <col min="10502" max="10502" width="43.140625" style="31" customWidth="1"/>
    <col min="10503" max="10750" width="8.7109375" style="31"/>
    <col min="10751" max="10751" width="40" style="31" customWidth="1"/>
    <col min="10752" max="10752" width="21.85546875" style="31" customWidth="1"/>
    <col min="10753" max="10753" width="14.85546875" style="31" customWidth="1"/>
    <col min="10754" max="10754" width="12.85546875" style="31" customWidth="1"/>
    <col min="10755" max="10755" width="8.7109375" style="31"/>
    <col min="10756" max="10756" width="52" style="31" bestFit="1" customWidth="1"/>
    <col min="10757" max="10757" width="8.7109375" style="31"/>
    <col min="10758" max="10758" width="43.140625" style="31" customWidth="1"/>
    <col min="10759" max="11006" width="8.7109375" style="31"/>
    <col min="11007" max="11007" width="40" style="31" customWidth="1"/>
    <col min="11008" max="11008" width="21.85546875" style="31" customWidth="1"/>
    <col min="11009" max="11009" width="14.85546875" style="31" customWidth="1"/>
    <col min="11010" max="11010" width="12.85546875" style="31" customWidth="1"/>
    <col min="11011" max="11011" width="8.7109375" style="31"/>
    <col min="11012" max="11012" width="52" style="31" bestFit="1" customWidth="1"/>
    <col min="11013" max="11013" width="8.7109375" style="31"/>
    <col min="11014" max="11014" width="43.140625" style="31" customWidth="1"/>
    <col min="11015" max="11262" width="8.7109375" style="31"/>
    <col min="11263" max="11263" width="40" style="31" customWidth="1"/>
    <col min="11264" max="11264" width="21.85546875" style="31" customWidth="1"/>
    <col min="11265" max="11265" width="14.85546875" style="31" customWidth="1"/>
    <col min="11266" max="11266" width="12.85546875" style="31" customWidth="1"/>
    <col min="11267" max="11267" width="8.7109375" style="31"/>
    <col min="11268" max="11268" width="52" style="31" bestFit="1" customWidth="1"/>
    <col min="11269" max="11269" width="8.7109375" style="31"/>
    <col min="11270" max="11270" width="43.140625" style="31" customWidth="1"/>
    <col min="11271" max="11518" width="8.7109375" style="31"/>
    <col min="11519" max="11519" width="40" style="31" customWidth="1"/>
    <col min="11520" max="11520" width="21.85546875" style="31" customWidth="1"/>
    <col min="11521" max="11521" width="14.85546875" style="31" customWidth="1"/>
    <col min="11522" max="11522" width="12.85546875" style="31" customWidth="1"/>
    <col min="11523" max="11523" width="8.7109375" style="31"/>
    <col min="11524" max="11524" width="52" style="31" bestFit="1" customWidth="1"/>
    <col min="11525" max="11525" width="8.7109375" style="31"/>
    <col min="11526" max="11526" width="43.140625" style="31" customWidth="1"/>
    <col min="11527" max="11774" width="8.7109375" style="31"/>
    <col min="11775" max="11775" width="40" style="31" customWidth="1"/>
    <col min="11776" max="11776" width="21.85546875" style="31" customWidth="1"/>
    <col min="11777" max="11777" width="14.85546875" style="31" customWidth="1"/>
    <col min="11778" max="11778" width="12.85546875" style="31" customWidth="1"/>
    <col min="11779" max="11779" width="8.7109375" style="31"/>
    <col min="11780" max="11780" width="52" style="31" bestFit="1" customWidth="1"/>
    <col min="11781" max="11781" width="8.7109375" style="31"/>
    <col min="11782" max="11782" width="43.140625" style="31" customWidth="1"/>
    <col min="11783" max="12030" width="8.7109375" style="31"/>
    <col min="12031" max="12031" width="40" style="31" customWidth="1"/>
    <col min="12032" max="12032" width="21.85546875" style="31" customWidth="1"/>
    <col min="12033" max="12033" width="14.85546875" style="31" customWidth="1"/>
    <col min="12034" max="12034" width="12.85546875" style="31" customWidth="1"/>
    <col min="12035" max="12035" width="8.7109375" style="31"/>
    <col min="12036" max="12036" width="52" style="31" bestFit="1" customWidth="1"/>
    <col min="12037" max="12037" width="8.7109375" style="31"/>
    <col min="12038" max="12038" width="43.140625" style="31" customWidth="1"/>
    <col min="12039" max="12286" width="8.7109375" style="31"/>
    <col min="12287" max="12287" width="40" style="31" customWidth="1"/>
    <col min="12288" max="12288" width="21.85546875" style="31" customWidth="1"/>
    <col min="12289" max="12289" width="14.85546875" style="31" customWidth="1"/>
    <col min="12290" max="12290" width="12.85546875" style="31" customWidth="1"/>
    <col min="12291" max="12291" width="8.7109375" style="31"/>
    <col min="12292" max="12292" width="52" style="31" bestFit="1" customWidth="1"/>
    <col min="12293" max="12293" width="8.7109375" style="31"/>
    <col min="12294" max="12294" width="43.140625" style="31" customWidth="1"/>
    <col min="12295" max="12542" width="8.7109375" style="31"/>
    <col min="12543" max="12543" width="40" style="31" customWidth="1"/>
    <col min="12544" max="12544" width="21.85546875" style="31" customWidth="1"/>
    <col min="12545" max="12545" width="14.85546875" style="31" customWidth="1"/>
    <col min="12546" max="12546" width="12.85546875" style="31" customWidth="1"/>
    <col min="12547" max="12547" width="8.7109375" style="31"/>
    <col min="12548" max="12548" width="52" style="31" bestFit="1" customWidth="1"/>
    <col min="12549" max="12549" width="8.7109375" style="31"/>
    <col min="12550" max="12550" width="43.140625" style="31" customWidth="1"/>
    <col min="12551" max="12798" width="8.7109375" style="31"/>
    <col min="12799" max="12799" width="40" style="31" customWidth="1"/>
    <col min="12800" max="12800" width="21.85546875" style="31" customWidth="1"/>
    <col min="12801" max="12801" width="14.85546875" style="31" customWidth="1"/>
    <col min="12802" max="12802" width="12.85546875" style="31" customWidth="1"/>
    <col min="12803" max="12803" width="8.7109375" style="31"/>
    <col min="12804" max="12804" width="52" style="31" bestFit="1" customWidth="1"/>
    <col min="12805" max="12805" width="8.7109375" style="31"/>
    <col min="12806" max="12806" width="43.140625" style="31" customWidth="1"/>
    <col min="12807" max="13054" width="8.7109375" style="31"/>
    <col min="13055" max="13055" width="40" style="31" customWidth="1"/>
    <col min="13056" max="13056" width="21.85546875" style="31" customWidth="1"/>
    <col min="13057" max="13057" width="14.85546875" style="31" customWidth="1"/>
    <col min="13058" max="13058" width="12.85546875" style="31" customWidth="1"/>
    <col min="13059" max="13059" width="8.7109375" style="31"/>
    <col min="13060" max="13060" width="52" style="31" bestFit="1" customWidth="1"/>
    <col min="13061" max="13061" width="8.7109375" style="31"/>
    <col min="13062" max="13062" width="43.140625" style="31" customWidth="1"/>
    <col min="13063" max="13310" width="8.7109375" style="31"/>
    <col min="13311" max="13311" width="40" style="31" customWidth="1"/>
    <col min="13312" max="13312" width="21.85546875" style="31" customWidth="1"/>
    <col min="13313" max="13313" width="14.85546875" style="31" customWidth="1"/>
    <col min="13314" max="13314" width="12.85546875" style="31" customWidth="1"/>
    <col min="13315" max="13315" width="8.7109375" style="31"/>
    <col min="13316" max="13316" width="52" style="31" bestFit="1" customWidth="1"/>
    <col min="13317" max="13317" width="8.7109375" style="31"/>
    <col min="13318" max="13318" width="43.140625" style="31" customWidth="1"/>
    <col min="13319" max="13566" width="8.7109375" style="31"/>
    <col min="13567" max="13567" width="40" style="31" customWidth="1"/>
    <col min="13568" max="13568" width="21.85546875" style="31" customWidth="1"/>
    <col min="13569" max="13569" width="14.85546875" style="31" customWidth="1"/>
    <col min="13570" max="13570" width="12.85546875" style="31" customWidth="1"/>
    <col min="13571" max="13571" width="8.7109375" style="31"/>
    <col min="13572" max="13572" width="52" style="31" bestFit="1" customWidth="1"/>
    <col min="13573" max="13573" width="8.7109375" style="31"/>
    <col min="13574" max="13574" width="43.140625" style="31" customWidth="1"/>
    <col min="13575" max="13822" width="8.7109375" style="31"/>
    <col min="13823" max="13823" width="40" style="31" customWidth="1"/>
    <col min="13824" max="13824" width="21.85546875" style="31" customWidth="1"/>
    <col min="13825" max="13825" width="14.85546875" style="31" customWidth="1"/>
    <col min="13826" max="13826" width="12.85546875" style="31" customWidth="1"/>
    <col min="13827" max="13827" width="8.7109375" style="31"/>
    <col min="13828" max="13828" width="52" style="31" bestFit="1" customWidth="1"/>
    <col min="13829" max="13829" width="8.7109375" style="31"/>
    <col min="13830" max="13830" width="43.140625" style="31" customWidth="1"/>
    <col min="13831" max="14078" width="8.7109375" style="31"/>
    <col min="14079" max="14079" width="40" style="31" customWidth="1"/>
    <col min="14080" max="14080" width="21.85546875" style="31" customWidth="1"/>
    <col min="14081" max="14081" width="14.85546875" style="31" customWidth="1"/>
    <col min="14082" max="14082" width="12.85546875" style="31" customWidth="1"/>
    <col min="14083" max="14083" width="8.7109375" style="31"/>
    <col min="14084" max="14084" width="52" style="31" bestFit="1" customWidth="1"/>
    <col min="14085" max="14085" width="8.7109375" style="31"/>
    <col min="14086" max="14086" width="43.140625" style="31" customWidth="1"/>
    <col min="14087" max="14334" width="8.7109375" style="31"/>
    <col min="14335" max="14335" width="40" style="31" customWidth="1"/>
    <col min="14336" max="14336" width="21.85546875" style="31" customWidth="1"/>
    <col min="14337" max="14337" width="14.85546875" style="31" customWidth="1"/>
    <col min="14338" max="14338" width="12.85546875" style="31" customWidth="1"/>
    <col min="14339" max="14339" width="8.7109375" style="31"/>
    <col min="14340" max="14340" width="52" style="31" bestFit="1" customWidth="1"/>
    <col min="14341" max="14341" width="8.7109375" style="31"/>
    <col min="14342" max="14342" width="43.140625" style="31" customWidth="1"/>
    <col min="14343" max="14590" width="8.7109375" style="31"/>
    <col min="14591" max="14591" width="40" style="31" customWidth="1"/>
    <col min="14592" max="14592" width="21.85546875" style="31" customWidth="1"/>
    <col min="14593" max="14593" width="14.85546875" style="31" customWidth="1"/>
    <col min="14594" max="14594" width="12.85546875" style="31" customWidth="1"/>
    <col min="14595" max="14595" width="8.7109375" style="31"/>
    <col min="14596" max="14596" width="52" style="31" bestFit="1" customWidth="1"/>
    <col min="14597" max="14597" width="8.7109375" style="31"/>
    <col min="14598" max="14598" width="43.140625" style="31" customWidth="1"/>
    <col min="14599" max="14846" width="8.7109375" style="31"/>
    <col min="14847" max="14847" width="40" style="31" customWidth="1"/>
    <col min="14848" max="14848" width="21.85546875" style="31" customWidth="1"/>
    <col min="14849" max="14849" width="14.85546875" style="31" customWidth="1"/>
    <col min="14850" max="14850" width="12.85546875" style="31" customWidth="1"/>
    <col min="14851" max="14851" width="8.7109375" style="31"/>
    <col min="14852" max="14852" width="52" style="31" bestFit="1" customWidth="1"/>
    <col min="14853" max="14853" width="8.7109375" style="31"/>
    <col min="14854" max="14854" width="43.140625" style="31" customWidth="1"/>
    <col min="14855" max="15102" width="8.7109375" style="31"/>
    <col min="15103" max="15103" width="40" style="31" customWidth="1"/>
    <col min="15104" max="15104" width="21.85546875" style="31" customWidth="1"/>
    <col min="15105" max="15105" width="14.85546875" style="31" customWidth="1"/>
    <col min="15106" max="15106" width="12.85546875" style="31" customWidth="1"/>
    <col min="15107" max="15107" width="8.7109375" style="31"/>
    <col min="15108" max="15108" width="52" style="31" bestFit="1" customWidth="1"/>
    <col min="15109" max="15109" width="8.7109375" style="31"/>
    <col min="15110" max="15110" width="43.140625" style="31" customWidth="1"/>
    <col min="15111" max="15358" width="8.7109375" style="31"/>
    <col min="15359" max="15359" width="40" style="31" customWidth="1"/>
    <col min="15360" max="15360" width="21.85546875" style="31" customWidth="1"/>
    <col min="15361" max="15361" width="14.85546875" style="31" customWidth="1"/>
    <col min="15362" max="15362" width="12.85546875" style="31" customWidth="1"/>
    <col min="15363" max="15363" width="8.7109375" style="31"/>
    <col min="15364" max="15364" width="52" style="31" bestFit="1" customWidth="1"/>
    <col min="15365" max="15365" width="8.7109375" style="31"/>
    <col min="15366" max="15366" width="43.140625" style="31" customWidth="1"/>
    <col min="15367" max="15614" width="8.7109375" style="31"/>
    <col min="15615" max="15615" width="40" style="31" customWidth="1"/>
    <col min="15616" max="15616" width="21.85546875" style="31" customWidth="1"/>
    <col min="15617" max="15617" width="14.85546875" style="31" customWidth="1"/>
    <col min="15618" max="15618" width="12.85546875" style="31" customWidth="1"/>
    <col min="15619" max="15619" width="8.7109375" style="31"/>
    <col min="15620" max="15620" width="52" style="31" bestFit="1" customWidth="1"/>
    <col min="15621" max="15621" width="8.7109375" style="31"/>
    <col min="15622" max="15622" width="43.140625" style="31" customWidth="1"/>
    <col min="15623" max="15870" width="8.7109375" style="31"/>
    <col min="15871" max="15871" width="40" style="31" customWidth="1"/>
    <col min="15872" max="15872" width="21.85546875" style="31" customWidth="1"/>
    <col min="15873" max="15873" width="14.85546875" style="31" customWidth="1"/>
    <col min="15874" max="15874" width="12.85546875" style="31" customWidth="1"/>
    <col min="15875" max="15875" width="8.7109375" style="31"/>
    <col min="15876" max="15876" width="52" style="31" bestFit="1" customWidth="1"/>
    <col min="15877" max="15877" width="8.7109375" style="31"/>
    <col min="15878" max="15878" width="43.140625" style="31" customWidth="1"/>
    <col min="15879" max="16126" width="8.7109375" style="31"/>
    <col min="16127" max="16127" width="40" style="31" customWidth="1"/>
    <col min="16128" max="16128" width="21.85546875" style="31" customWidth="1"/>
    <col min="16129" max="16129" width="14.85546875" style="31" customWidth="1"/>
    <col min="16130" max="16130" width="12.85546875" style="31" customWidth="1"/>
    <col min="16131" max="16131" width="8.7109375" style="31"/>
    <col min="16132" max="16132" width="52" style="31" bestFit="1" customWidth="1"/>
    <col min="16133" max="16133" width="8.7109375" style="31"/>
    <col min="16134" max="16134" width="43.140625" style="31" customWidth="1"/>
    <col min="16135" max="16384" width="8.7109375" style="31"/>
  </cols>
  <sheetData>
    <row r="1" spans="1:5" ht="39.950000000000003" customHeight="1">
      <c r="A1" s="439" t="s">
        <v>557</v>
      </c>
      <c r="B1" s="439"/>
      <c r="C1" s="439"/>
      <c r="D1" s="439"/>
    </row>
    <row r="2" spans="1:5" ht="39.950000000000003" customHeight="1" thickBot="1">
      <c r="A2" s="446" t="s">
        <v>553</v>
      </c>
      <c r="B2" s="439"/>
      <c r="C2" s="439"/>
      <c r="D2" s="439"/>
    </row>
    <row r="3" spans="1:5" ht="30.75" customHeight="1" thickBot="1">
      <c r="A3" s="365" t="s">
        <v>129</v>
      </c>
      <c r="B3" s="365"/>
      <c r="C3" s="365"/>
      <c r="D3" s="365"/>
      <c r="E3" s="28"/>
    </row>
    <row r="4" spans="1:5" ht="30.75" customHeight="1" thickBot="1">
      <c r="A4" s="366"/>
      <c r="B4" s="367"/>
      <c r="C4" s="367"/>
      <c r="D4" s="368"/>
      <c r="E4" s="28"/>
    </row>
    <row r="5" spans="1:5" ht="30.75" customHeight="1" thickBot="1">
      <c r="A5" s="369" t="s">
        <v>130</v>
      </c>
      <c r="B5" s="369"/>
      <c r="C5" s="369"/>
      <c r="D5" s="369"/>
      <c r="E5" s="28"/>
    </row>
    <row r="6" spans="1:5" ht="30.75" customHeight="1" thickBot="1">
      <c r="A6" s="32" t="s">
        <v>168</v>
      </c>
      <c r="B6" s="370" t="s">
        <v>131</v>
      </c>
      <c r="C6" s="371"/>
      <c r="D6" s="372"/>
      <c r="E6" s="28"/>
    </row>
    <row r="7" spans="1:5" ht="30.75" customHeight="1" thickBot="1">
      <c r="A7" s="373"/>
      <c r="B7" s="373"/>
      <c r="C7" s="373"/>
      <c r="D7" s="373"/>
      <c r="E7" s="28"/>
    </row>
    <row r="8" spans="1:5" ht="30.75" customHeight="1" thickBot="1">
      <c r="A8" s="374" t="s">
        <v>132</v>
      </c>
      <c r="B8" s="374"/>
      <c r="C8" s="374"/>
      <c r="D8" s="374"/>
      <c r="E8" s="28"/>
    </row>
    <row r="9" spans="1:5" ht="30.75" customHeight="1" thickBot="1">
      <c r="A9" s="375" t="s">
        <v>133</v>
      </c>
      <c r="B9" s="376"/>
      <c r="C9" s="376"/>
      <c r="D9" s="377"/>
    </row>
    <row r="10" spans="1:5" ht="30.75" customHeight="1">
      <c r="A10" s="33" t="s">
        <v>0</v>
      </c>
      <c r="B10" s="378"/>
      <c r="C10" s="378"/>
      <c r="D10" s="379"/>
    </row>
    <row r="11" spans="1:5" ht="30.75" customHeight="1">
      <c r="A11" s="34" t="s">
        <v>1</v>
      </c>
      <c r="B11" s="350"/>
      <c r="C11" s="350"/>
      <c r="D11" s="351"/>
    </row>
    <row r="12" spans="1:5" ht="30.75" customHeight="1">
      <c r="A12" s="34" t="s">
        <v>134</v>
      </c>
      <c r="B12" s="344" t="s">
        <v>551</v>
      </c>
      <c r="C12" s="345"/>
      <c r="D12" s="346"/>
    </row>
    <row r="13" spans="1:5" ht="30.75" customHeight="1">
      <c r="A13" s="35" t="s">
        <v>135</v>
      </c>
      <c r="B13" s="347"/>
      <c r="C13" s="348"/>
      <c r="D13" s="349"/>
    </row>
    <row r="14" spans="1:5" ht="30.75" customHeight="1">
      <c r="A14" s="35" t="s">
        <v>547</v>
      </c>
      <c r="B14" s="350" t="s">
        <v>234</v>
      </c>
      <c r="C14" s="350"/>
      <c r="D14" s="351"/>
    </row>
    <row r="15" spans="1:5" ht="30.75" customHeight="1" thickBot="1">
      <c r="A15" s="36" t="s">
        <v>137</v>
      </c>
      <c r="B15" s="440" t="s">
        <v>264</v>
      </c>
      <c r="C15" s="441"/>
      <c r="D15" s="442"/>
    </row>
    <row r="16" spans="1:5" ht="30.75" customHeight="1">
      <c r="A16" s="352" t="s">
        <v>105</v>
      </c>
      <c r="B16" s="352"/>
      <c r="C16" s="352"/>
      <c r="D16" s="352"/>
    </row>
    <row r="17" spans="1:5" ht="30.75" customHeight="1" thickBot="1">
      <c r="A17" s="188" t="s">
        <v>554</v>
      </c>
      <c r="B17" s="443"/>
      <c r="C17" s="444"/>
      <c r="D17" s="445"/>
    </row>
    <row r="18" spans="1:5" ht="30.75" customHeight="1" thickBot="1">
      <c r="A18" s="353"/>
      <c r="B18" s="353"/>
      <c r="C18" s="353"/>
      <c r="D18" s="353"/>
    </row>
    <row r="19" spans="1:5" ht="30.75" customHeight="1" thickBot="1">
      <c r="A19" s="315" t="s">
        <v>112</v>
      </c>
      <c r="B19" s="315"/>
      <c r="C19" s="315"/>
      <c r="D19" s="315"/>
    </row>
    <row r="20" spans="1:5" ht="30.75" customHeight="1" thickBot="1">
      <c r="A20" s="338" t="s">
        <v>139</v>
      </c>
      <c r="B20" s="338"/>
      <c r="C20" s="338"/>
      <c r="D20" s="338"/>
    </row>
    <row r="21" spans="1:5" ht="30.75" customHeight="1" thickBot="1">
      <c r="A21" s="354" t="s">
        <v>2</v>
      </c>
      <c r="B21" s="327"/>
      <c r="C21" s="327" t="s">
        <v>3</v>
      </c>
      <c r="D21" s="328"/>
      <c r="E21" s="28"/>
    </row>
    <row r="22" spans="1:5" ht="30.75" customHeight="1">
      <c r="A22" s="329" t="s">
        <v>544</v>
      </c>
      <c r="B22" s="330"/>
      <c r="C22" s="331">
        <v>0</v>
      </c>
      <c r="D22" s="332"/>
      <c r="E22" s="28"/>
    </row>
    <row r="23" spans="1:5" ht="30.75" customHeight="1">
      <c r="A23" s="333" t="s">
        <v>6</v>
      </c>
      <c r="B23" s="334"/>
      <c r="C23" s="288">
        <v>1</v>
      </c>
      <c r="D23" s="289"/>
      <c r="E23" s="28"/>
    </row>
    <row r="24" spans="1:5" ht="30.75" customHeight="1">
      <c r="A24" s="333" t="s">
        <v>140</v>
      </c>
      <c r="B24" s="334"/>
      <c r="C24" s="288">
        <v>2</v>
      </c>
      <c r="D24" s="289"/>
      <c r="E24" s="28"/>
    </row>
    <row r="25" spans="1:5" ht="30.75" customHeight="1" thickBot="1">
      <c r="A25" s="335" t="s">
        <v>4</v>
      </c>
      <c r="B25" s="336"/>
      <c r="C25" s="292">
        <v>3</v>
      </c>
      <c r="D25" s="293"/>
      <c r="E25" s="28"/>
    </row>
    <row r="26" spans="1:5" ht="30.75" customHeight="1" thickBot="1">
      <c r="A26" s="337"/>
      <c r="B26" s="337"/>
      <c r="C26" s="337"/>
      <c r="D26" s="337"/>
    </row>
    <row r="27" spans="1:5" ht="30.75" customHeight="1" thickBot="1">
      <c r="A27" s="314" t="s">
        <v>169</v>
      </c>
      <c r="B27" s="314"/>
      <c r="C27" s="314"/>
      <c r="D27" s="314"/>
    </row>
    <row r="28" spans="1:5" ht="30.75" customHeight="1">
      <c r="A28" s="338" t="s">
        <v>141</v>
      </c>
      <c r="B28" s="338"/>
      <c r="C28" s="338"/>
      <c r="D28" s="338"/>
    </row>
    <row r="29" spans="1:5" s="38" customFormat="1" ht="30.75" customHeight="1">
      <c r="A29" s="343" t="s">
        <v>524</v>
      </c>
      <c r="B29" s="343"/>
      <c r="C29" s="343"/>
      <c r="D29" s="26" t="s">
        <v>3</v>
      </c>
      <c r="E29" s="37"/>
    </row>
    <row r="30" spans="1:5" ht="30.75" customHeight="1">
      <c r="A30" s="356" t="s">
        <v>525</v>
      </c>
      <c r="B30" s="357"/>
      <c r="C30" s="358"/>
      <c r="D30" s="23"/>
    </row>
    <row r="31" spans="1:5" ht="30.75" customHeight="1">
      <c r="A31" s="356" t="s">
        <v>526</v>
      </c>
      <c r="B31" s="357"/>
      <c r="C31" s="358"/>
      <c r="D31" s="23"/>
    </row>
    <row r="32" spans="1:5" ht="30.75" customHeight="1">
      <c r="A32" s="356" t="s">
        <v>527</v>
      </c>
      <c r="B32" s="357"/>
      <c r="C32" s="358"/>
      <c r="D32" s="23"/>
    </row>
    <row r="33" spans="1:5" ht="30.75" customHeight="1">
      <c r="A33" s="356" t="s">
        <v>528</v>
      </c>
      <c r="B33" s="357"/>
      <c r="C33" s="358"/>
      <c r="D33" s="23"/>
    </row>
    <row r="34" spans="1:5" ht="30.75" customHeight="1">
      <c r="A34" s="355" t="s">
        <v>144</v>
      </c>
      <c r="B34" s="355"/>
      <c r="C34" s="355"/>
      <c r="D34" s="24" t="str">
        <f>IF(COUNTIF($D30:$D33,"x") &lt; 2,IF(D30="x",0,IF(D31="x",1,IF(D32="x",2,IF(D33="x",3,"-")))),"ERRO - Escolher apenas UMA opção")</f>
        <v>-</v>
      </c>
      <c r="E34" s="29">
        <v>3</v>
      </c>
    </row>
    <row r="35" spans="1:5" ht="79.5" customHeight="1" thickBot="1">
      <c r="A35" s="25" t="s">
        <v>107</v>
      </c>
      <c r="B35" s="297" t="s">
        <v>145</v>
      </c>
      <c r="C35" s="297"/>
      <c r="D35" s="297"/>
    </row>
    <row r="36" spans="1:5" ht="30.75" customHeight="1">
      <c r="A36" s="343" t="s">
        <v>529</v>
      </c>
      <c r="B36" s="343"/>
      <c r="C36" s="343"/>
      <c r="D36" s="26" t="s">
        <v>3</v>
      </c>
    </row>
    <row r="37" spans="1:5" ht="30.75" customHeight="1">
      <c r="A37" s="340" t="s">
        <v>146</v>
      </c>
      <c r="B37" s="340"/>
      <c r="C37" s="340"/>
      <c r="D37" s="23"/>
    </row>
    <row r="38" spans="1:5" ht="30.75" customHeight="1">
      <c r="A38" s="340" t="s">
        <v>147</v>
      </c>
      <c r="B38" s="340"/>
      <c r="C38" s="340"/>
      <c r="D38" s="23"/>
    </row>
    <row r="39" spans="1:5" ht="30.75" customHeight="1">
      <c r="A39" s="340" t="s">
        <v>148</v>
      </c>
      <c r="B39" s="340"/>
      <c r="C39" s="340"/>
      <c r="D39" s="23"/>
    </row>
    <row r="40" spans="1:5" ht="30.75" customHeight="1">
      <c r="A40" s="340" t="s">
        <v>149</v>
      </c>
      <c r="B40" s="340"/>
      <c r="C40" s="340"/>
      <c r="D40" s="23"/>
    </row>
    <row r="41" spans="1:5" ht="30.75" customHeight="1">
      <c r="A41" s="355" t="s">
        <v>150</v>
      </c>
      <c r="B41" s="355"/>
      <c r="C41" s="355"/>
      <c r="D41" s="24" t="str">
        <f>IF(COUNTIF($D37:$D40,"x") &lt; 2,IF(D37="x",0,IF(D38="x",1,IF(D39="x",2,IF(D40="x",3,"-")))),"ERRO - Escolher apenas UMA opção")</f>
        <v>-</v>
      </c>
      <c r="E41" s="29">
        <v>3</v>
      </c>
    </row>
    <row r="42" spans="1:5" s="41" customFormat="1" ht="80.25" customHeight="1" thickBot="1">
      <c r="A42" s="25" t="s">
        <v>107</v>
      </c>
      <c r="B42" s="341" t="s">
        <v>145</v>
      </c>
      <c r="C42" s="341"/>
      <c r="D42" s="341"/>
      <c r="E42" s="40"/>
    </row>
    <row r="43" spans="1:5" s="41" customFormat="1" ht="46.5" customHeight="1">
      <c r="A43" s="342" t="s">
        <v>530</v>
      </c>
      <c r="B43" s="342"/>
      <c r="C43" s="342"/>
      <c r="D43" s="27" t="s">
        <v>3</v>
      </c>
      <c r="E43" s="40"/>
    </row>
    <row r="44" spans="1:5" s="41" customFormat="1" ht="30.75" customHeight="1">
      <c r="A44" s="339" t="s">
        <v>538</v>
      </c>
      <c r="B44" s="339"/>
      <c r="C44" s="339"/>
      <c r="D44" s="23"/>
      <c r="E44" s="40"/>
    </row>
    <row r="45" spans="1:5" s="41" customFormat="1" ht="30.75" customHeight="1">
      <c r="A45" s="339" t="s">
        <v>539</v>
      </c>
      <c r="B45" s="339"/>
      <c r="C45" s="339"/>
      <c r="D45" s="23"/>
      <c r="E45" s="40"/>
    </row>
    <row r="46" spans="1:5" ht="30.75" customHeight="1">
      <c r="A46" s="339" t="s">
        <v>531</v>
      </c>
      <c r="B46" s="339"/>
      <c r="C46" s="339"/>
      <c r="D46" s="23"/>
    </row>
    <row r="47" spans="1:5" ht="30.75" customHeight="1">
      <c r="A47" s="339" t="s">
        <v>532</v>
      </c>
      <c r="B47" s="339"/>
      <c r="C47" s="339"/>
      <c r="D47" s="23"/>
    </row>
    <row r="48" spans="1:5" ht="30.75" customHeight="1">
      <c r="A48" s="355" t="s">
        <v>151</v>
      </c>
      <c r="B48" s="355"/>
      <c r="C48" s="355"/>
      <c r="D48" s="24" t="str">
        <f>IF(COUNTIF($D44:$D47,"x") &lt; 2,IF(D44="x",0,IF(D45="x",1,IF(D46="x",2,IF(D47="x",3,"-")))),"ERRO - Escolher apenas UMA opção")</f>
        <v>-</v>
      </c>
      <c r="E48" s="29">
        <v>3</v>
      </c>
    </row>
    <row r="49" spans="1:5" s="41" customFormat="1" ht="80.25" customHeight="1" thickBot="1">
      <c r="A49" s="25" t="s">
        <v>107</v>
      </c>
      <c r="B49" s="297" t="s">
        <v>145</v>
      </c>
      <c r="C49" s="297"/>
      <c r="D49" s="297"/>
      <c r="E49" s="40"/>
    </row>
    <row r="50" spans="1:5" s="41" customFormat="1" ht="30.75" customHeight="1">
      <c r="A50" s="359" t="s">
        <v>533</v>
      </c>
      <c r="B50" s="359"/>
      <c r="C50" s="359"/>
      <c r="D50" s="27" t="s">
        <v>3</v>
      </c>
      <c r="E50" s="40"/>
    </row>
    <row r="51" spans="1:5" s="41" customFormat="1" ht="30.75" customHeight="1">
      <c r="A51" s="339" t="s">
        <v>534</v>
      </c>
      <c r="B51" s="339"/>
      <c r="C51" s="339"/>
      <c r="D51" s="23"/>
      <c r="E51" s="40"/>
    </row>
    <row r="52" spans="1:5" s="41" customFormat="1" ht="30.75" customHeight="1">
      <c r="A52" s="339" t="s">
        <v>535</v>
      </c>
      <c r="B52" s="339"/>
      <c r="C52" s="339"/>
      <c r="D52" s="23"/>
      <c r="E52" s="40"/>
    </row>
    <row r="53" spans="1:5" ht="30.75" customHeight="1">
      <c r="A53" s="339" t="s">
        <v>536</v>
      </c>
      <c r="B53" s="339"/>
      <c r="C53" s="339"/>
      <c r="D53" s="23"/>
    </row>
    <row r="54" spans="1:5" ht="30.75" customHeight="1">
      <c r="A54" s="339" t="s">
        <v>537</v>
      </c>
      <c r="B54" s="339"/>
      <c r="C54" s="339"/>
      <c r="D54" s="23"/>
    </row>
    <row r="55" spans="1:5" ht="30.75" customHeight="1">
      <c r="A55" s="355" t="s">
        <v>152</v>
      </c>
      <c r="B55" s="355"/>
      <c r="C55" s="355"/>
      <c r="D55" s="24" t="str">
        <f>IF(COUNTIF($D51:$D54,"x") &lt; 2,IF(D51="x",0,IF(D52="x",1,IF(D53="x",2,IF(D54="x",3,"-")))),"ERRO - Escolher apenas UMA opção")</f>
        <v>-</v>
      </c>
      <c r="E55" s="29">
        <v>3</v>
      </c>
    </row>
    <row r="56" spans="1:5" ht="80.25" customHeight="1" thickBot="1">
      <c r="A56" s="43" t="s">
        <v>107</v>
      </c>
      <c r="B56" s="360" t="s">
        <v>145</v>
      </c>
      <c r="C56" s="360"/>
      <c r="D56" s="360"/>
    </row>
    <row r="57" spans="1:5" ht="30.75" customHeight="1" thickBot="1">
      <c r="A57" s="315"/>
      <c r="B57" s="315"/>
      <c r="C57" s="315"/>
      <c r="D57" s="315"/>
    </row>
    <row r="58" spans="1:5" ht="30.75" customHeight="1">
      <c r="A58" s="316" t="s">
        <v>153</v>
      </c>
      <c r="B58" s="316"/>
      <c r="C58" s="44" t="s">
        <v>154</v>
      </c>
      <c r="D58" s="45" t="s">
        <v>155</v>
      </c>
      <c r="E58" s="29">
        <f>SUM(E34:E55)</f>
        <v>12</v>
      </c>
    </row>
    <row r="59" spans="1:5" ht="43.5" customHeight="1">
      <c r="A59" s="361" t="s">
        <v>170</v>
      </c>
      <c r="B59" s="362"/>
      <c r="C59" s="363" t="e">
        <f>D34+D41+D48+D55</f>
        <v>#VALUE!</v>
      </c>
      <c r="D59" s="307" t="e">
        <f>C59/12*100</f>
        <v>#VALUE!</v>
      </c>
    </row>
    <row r="60" spans="1:5" ht="43.5" customHeight="1" thickBot="1">
      <c r="A60" s="309" t="s">
        <v>156</v>
      </c>
      <c r="B60" s="310"/>
      <c r="C60" s="364"/>
      <c r="D60" s="308"/>
    </row>
    <row r="61" spans="1:5" ht="30.75" customHeight="1" thickBot="1">
      <c r="A61" s="311"/>
      <c r="B61" s="312"/>
      <c r="C61" s="312"/>
      <c r="D61" s="313"/>
    </row>
    <row r="62" spans="1:5" ht="30.75" customHeight="1" thickBot="1">
      <c r="A62" s="314" t="s">
        <v>423</v>
      </c>
      <c r="B62" s="314"/>
      <c r="C62" s="314"/>
      <c r="D62" s="314"/>
    </row>
    <row r="63" spans="1:5" ht="30.75" customHeight="1" thickBot="1">
      <c r="A63" s="421" t="s">
        <v>157</v>
      </c>
      <c r="B63" s="421"/>
      <c r="C63" s="421"/>
      <c r="D63" s="421"/>
    </row>
    <row r="64" spans="1:5" ht="30.75" customHeight="1">
      <c r="A64" s="422" t="s">
        <v>110</v>
      </c>
      <c r="B64" s="423"/>
      <c r="C64" s="424"/>
      <c r="D64" s="47" t="s">
        <v>3</v>
      </c>
    </row>
    <row r="65" spans="1:5" ht="30.75" customHeight="1">
      <c r="A65" s="324" t="s">
        <v>409</v>
      </c>
      <c r="B65" s="325"/>
      <c r="C65" s="326"/>
      <c r="D65" s="3"/>
      <c r="E65" s="29">
        <v>3</v>
      </c>
    </row>
    <row r="66" spans="1:5" ht="30.75" customHeight="1">
      <c r="A66" s="324" t="s">
        <v>410</v>
      </c>
      <c r="B66" s="325"/>
      <c r="C66" s="326"/>
      <c r="D66" s="3"/>
      <c r="E66" s="29">
        <v>3</v>
      </c>
    </row>
    <row r="67" spans="1:5" ht="30.75" customHeight="1">
      <c r="A67" s="324" t="s">
        <v>411</v>
      </c>
      <c r="B67" s="325"/>
      <c r="C67" s="326"/>
      <c r="D67" s="3"/>
      <c r="E67" s="29">
        <v>3</v>
      </c>
    </row>
    <row r="68" spans="1:5" ht="30.75" customHeight="1">
      <c r="A68" s="324" t="s">
        <v>412</v>
      </c>
      <c r="B68" s="325"/>
      <c r="C68" s="326"/>
      <c r="D68" s="3"/>
      <c r="E68" s="29">
        <v>3</v>
      </c>
    </row>
    <row r="69" spans="1:5" ht="30.75" customHeight="1">
      <c r="A69" s="324" t="s">
        <v>413</v>
      </c>
      <c r="B69" s="325"/>
      <c r="C69" s="326"/>
      <c r="D69" s="3"/>
      <c r="E69" s="29">
        <v>3</v>
      </c>
    </row>
    <row r="70" spans="1:5" ht="30.75" customHeight="1">
      <c r="A70" s="324" t="s">
        <v>414</v>
      </c>
      <c r="B70" s="325"/>
      <c r="C70" s="326"/>
      <c r="D70" s="3"/>
      <c r="E70" s="29">
        <v>3</v>
      </c>
    </row>
    <row r="71" spans="1:5" ht="30.75" customHeight="1">
      <c r="A71" s="324" t="s">
        <v>415</v>
      </c>
      <c r="B71" s="325"/>
      <c r="C71" s="326"/>
      <c r="D71" s="3"/>
      <c r="E71" s="29">
        <v>3</v>
      </c>
    </row>
    <row r="72" spans="1:5" ht="30.75" customHeight="1">
      <c r="A72" s="324" t="s">
        <v>416</v>
      </c>
      <c r="B72" s="325"/>
      <c r="C72" s="326"/>
      <c r="D72" s="3"/>
      <c r="E72" s="29">
        <v>3</v>
      </c>
    </row>
    <row r="73" spans="1:5" ht="30.75" customHeight="1">
      <c r="A73" s="324" t="s">
        <v>417</v>
      </c>
      <c r="B73" s="325"/>
      <c r="C73" s="326"/>
      <c r="D73" s="3"/>
      <c r="E73" s="29">
        <v>3</v>
      </c>
    </row>
    <row r="74" spans="1:5" ht="30.75" customHeight="1">
      <c r="A74" s="324" t="s">
        <v>418</v>
      </c>
      <c r="B74" s="325"/>
      <c r="C74" s="326"/>
      <c r="D74" s="3"/>
      <c r="E74" s="29">
        <v>3</v>
      </c>
    </row>
    <row r="75" spans="1:5" ht="30.75" customHeight="1">
      <c r="A75" s="324" t="s">
        <v>419</v>
      </c>
      <c r="B75" s="325"/>
      <c r="C75" s="326"/>
      <c r="D75" s="3"/>
      <c r="E75" s="29">
        <v>3</v>
      </c>
    </row>
    <row r="76" spans="1:5" ht="30.75" customHeight="1">
      <c r="A76" s="324" t="s">
        <v>420</v>
      </c>
      <c r="B76" s="325"/>
      <c r="C76" s="326"/>
      <c r="D76" s="3"/>
      <c r="E76" s="29">
        <v>3</v>
      </c>
    </row>
    <row r="77" spans="1:5" ht="30.75" customHeight="1">
      <c r="A77" s="324" t="s">
        <v>421</v>
      </c>
      <c r="B77" s="325"/>
      <c r="C77" s="326"/>
      <c r="D77" s="3"/>
      <c r="E77" s="29">
        <v>3</v>
      </c>
    </row>
    <row r="78" spans="1:5" ht="30.75" customHeight="1">
      <c r="A78" s="324" t="s">
        <v>422</v>
      </c>
      <c r="B78" s="325"/>
      <c r="C78" s="326"/>
      <c r="D78" s="3"/>
      <c r="E78" s="29">
        <v>3</v>
      </c>
    </row>
    <row r="79" spans="1:5" ht="30.75" customHeight="1">
      <c r="A79" s="48"/>
      <c r="B79" s="49"/>
      <c r="C79" s="49" t="s">
        <v>158</v>
      </c>
      <c r="D79" s="50">
        <f>SUM(D65:D78)</f>
        <v>0</v>
      </c>
      <c r="E79" s="29">
        <f>SUM(E65:E78)</f>
        <v>42</v>
      </c>
    </row>
    <row r="80" spans="1:5" ht="79.5" customHeight="1" thickBot="1">
      <c r="A80" s="52" t="s">
        <v>107</v>
      </c>
      <c r="B80" s="360" t="s">
        <v>145</v>
      </c>
      <c r="C80" s="360"/>
      <c r="D80" s="360"/>
    </row>
    <row r="81" spans="1:5" ht="30.75" customHeight="1" thickBot="1">
      <c r="A81" s="425"/>
      <c r="B81" s="426"/>
      <c r="C81" s="426"/>
      <c r="D81" s="427"/>
    </row>
    <row r="82" spans="1:5" ht="30.75" customHeight="1">
      <c r="A82" s="316" t="s">
        <v>159</v>
      </c>
      <c r="B82" s="317"/>
      <c r="C82" s="44" t="s">
        <v>154</v>
      </c>
      <c r="D82" s="45" t="s">
        <v>155</v>
      </c>
    </row>
    <row r="83" spans="1:5" ht="30.75" customHeight="1">
      <c r="A83" s="318" t="s">
        <v>160</v>
      </c>
      <c r="B83" s="319"/>
      <c r="C83" s="320">
        <f>D79</f>
        <v>0</v>
      </c>
      <c r="D83" s="322">
        <f>C83/42*100</f>
        <v>0</v>
      </c>
    </row>
    <row r="84" spans="1:5" ht="30.75" customHeight="1" thickBot="1">
      <c r="A84" s="278" t="s">
        <v>156</v>
      </c>
      <c r="B84" s="279"/>
      <c r="C84" s="321"/>
      <c r="D84" s="323"/>
    </row>
    <row r="85" spans="1:5" ht="30.75" customHeight="1" thickBot="1">
      <c r="A85" s="311"/>
      <c r="B85" s="312"/>
      <c r="C85" s="312"/>
      <c r="D85" s="313"/>
    </row>
    <row r="86" spans="1:5" ht="30.75" customHeight="1" thickBot="1">
      <c r="A86" s="419" t="s">
        <v>573</v>
      </c>
      <c r="B86" s="419"/>
      <c r="C86" s="419"/>
      <c r="D86" s="419"/>
    </row>
    <row r="87" spans="1:5" ht="30.75" customHeight="1">
      <c r="A87" s="420" t="s">
        <v>161</v>
      </c>
      <c r="B87" s="420"/>
      <c r="C87" s="420"/>
      <c r="D87" s="420"/>
    </row>
    <row r="88" spans="1:5" ht="30.75" customHeight="1">
      <c r="A88" s="395" t="s">
        <v>142</v>
      </c>
      <c r="B88" s="396"/>
      <c r="C88" s="396"/>
      <c r="D88" s="397"/>
    </row>
    <row r="89" spans="1:5" ht="30.75" customHeight="1">
      <c r="A89" s="398" t="s">
        <v>184</v>
      </c>
      <c r="B89" s="396"/>
      <c r="C89" s="396"/>
      <c r="D89" s="397"/>
    </row>
    <row r="90" spans="1:5" s="56" customFormat="1" ht="30.75" customHeight="1">
      <c r="A90" s="398" t="s">
        <v>186</v>
      </c>
      <c r="B90" s="396"/>
      <c r="C90" s="396"/>
      <c r="D90" s="397"/>
      <c r="E90" s="54"/>
    </row>
    <row r="91" spans="1:5" ht="30.75" customHeight="1">
      <c r="A91" s="398" t="s">
        <v>185</v>
      </c>
      <c r="B91" s="396"/>
      <c r="C91" s="396"/>
      <c r="D91" s="397"/>
    </row>
    <row r="92" spans="1:5" ht="30.75" customHeight="1" thickBot="1">
      <c r="A92" s="399" t="s">
        <v>171</v>
      </c>
      <c r="B92" s="400"/>
      <c r="C92" s="400"/>
      <c r="D92" s="401"/>
    </row>
    <row r="93" spans="1:5" ht="30.75" customHeight="1" thickBot="1">
      <c r="A93" s="404" t="s">
        <v>568</v>
      </c>
      <c r="B93" s="404"/>
      <c r="C93" s="404"/>
      <c r="D93" s="404"/>
    </row>
    <row r="94" spans="1:5" ht="57" customHeight="1">
      <c r="A94" s="262" t="s">
        <v>174</v>
      </c>
      <c r="B94" s="263"/>
      <c r="C94" s="263"/>
      <c r="D94" s="264"/>
    </row>
    <row r="95" spans="1:5" ht="30.75" customHeight="1">
      <c r="A95" s="260" t="s">
        <v>431</v>
      </c>
      <c r="B95" s="261"/>
      <c r="C95" s="261"/>
      <c r="D95" s="57" t="s">
        <v>8</v>
      </c>
    </row>
    <row r="96" spans="1:5" ht="30.75" customHeight="1">
      <c r="A96" s="260" t="s">
        <v>163</v>
      </c>
      <c r="B96" s="261"/>
      <c r="C96" s="261"/>
      <c r="D96" s="58" t="s">
        <v>3</v>
      </c>
    </row>
    <row r="97" spans="1:5" ht="30.75" customHeight="1">
      <c r="A97" s="262" t="s">
        <v>9</v>
      </c>
      <c r="B97" s="263"/>
      <c r="C97" s="263"/>
      <c r="D97" s="2"/>
      <c r="E97" s="28">
        <v>3</v>
      </c>
    </row>
    <row r="98" spans="1:5" ht="30.75" customHeight="1">
      <c r="A98" s="262" t="s">
        <v>10</v>
      </c>
      <c r="B98" s="263"/>
      <c r="C98" s="263"/>
      <c r="D98" s="2"/>
      <c r="E98" s="28">
        <v>3</v>
      </c>
    </row>
    <row r="99" spans="1:5" ht="30.75" customHeight="1">
      <c r="A99" s="262" t="s">
        <v>11</v>
      </c>
      <c r="B99" s="263"/>
      <c r="C99" s="263"/>
      <c r="D99" s="2"/>
      <c r="E99" s="28">
        <v>3</v>
      </c>
    </row>
    <row r="100" spans="1:5" ht="30.75" customHeight="1">
      <c r="A100" s="383" t="s">
        <v>12</v>
      </c>
      <c r="B100" s="384"/>
      <c r="C100" s="384"/>
      <c r="D100" s="2"/>
      <c r="E100" s="28">
        <v>3</v>
      </c>
    </row>
    <row r="101" spans="1:5" s="41" customFormat="1" ht="30.75" customHeight="1">
      <c r="A101" s="262" t="s">
        <v>13</v>
      </c>
      <c r="B101" s="263"/>
      <c r="C101" s="263"/>
      <c r="D101" s="2"/>
      <c r="E101" s="28">
        <v>3</v>
      </c>
    </row>
    <row r="102" spans="1:5" s="41" customFormat="1" ht="30.75" customHeight="1">
      <c r="A102" s="262" t="s">
        <v>14</v>
      </c>
      <c r="B102" s="263"/>
      <c r="C102" s="263"/>
      <c r="D102" s="2"/>
      <c r="E102" s="28">
        <v>3</v>
      </c>
    </row>
    <row r="103" spans="1:5" ht="30.75" customHeight="1">
      <c r="A103" s="262" t="s">
        <v>15</v>
      </c>
      <c r="B103" s="263"/>
      <c r="C103" s="263"/>
      <c r="D103" s="2"/>
      <c r="E103" s="28">
        <v>3</v>
      </c>
    </row>
    <row r="104" spans="1:5" ht="30.75" customHeight="1">
      <c r="A104" s="262" t="s">
        <v>16</v>
      </c>
      <c r="B104" s="263"/>
      <c r="C104" s="263"/>
      <c r="D104" s="2"/>
      <c r="E104" s="28">
        <v>3</v>
      </c>
    </row>
    <row r="105" spans="1:5" ht="30.75" customHeight="1">
      <c r="A105" s="262" t="s">
        <v>17</v>
      </c>
      <c r="B105" s="263"/>
      <c r="C105" s="263"/>
      <c r="D105" s="2"/>
      <c r="E105" s="28">
        <v>3</v>
      </c>
    </row>
    <row r="106" spans="1:5" ht="30.75" customHeight="1">
      <c r="A106" s="262" t="s">
        <v>18</v>
      </c>
      <c r="B106" s="263"/>
      <c r="C106" s="263"/>
      <c r="D106" s="2"/>
      <c r="E106" s="28">
        <v>3</v>
      </c>
    </row>
    <row r="107" spans="1:5" ht="30.75" customHeight="1">
      <c r="A107" s="262" t="s">
        <v>19</v>
      </c>
      <c r="B107" s="263"/>
      <c r="C107" s="263"/>
      <c r="D107" s="2"/>
      <c r="E107" s="28">
        <v>3</v>
      </c>
    </row>
    <row r="108" spans="1:5" ht="30.75" customHeight="1">
      <c r="A108" s="262" t="s">
        <v>20</v>
      </c>
      <c r="B108" s="263"/>
      <c r="C108" s="263"/>
      <c r="D108" s="2"/>
      <c r="E108" s="28">
        <v>3</v>
      </c>
    </row>
    <row r="109" spans="1:5" ht="30.75" customHeight="1">
      <c r="A109" s="262" t="s">
        <v>21</v>
      </c>
      <c r="B109" s="263"/>
      <c r="C109" s="263"/>
      <c r="D109" s="2"/>
      <c r="E109" s="28">
        <v>3</v>
      </c>
    </row>
    <row r="110" spans="1:5" ht="30.75" customHeight="1">
      <c r="A110" s="260" t="s">
        <v>164</v>
      </c>
      <c r="B110" s="261"/>
      <c r="C110" s="261"/>
      <c r="D110" s="58" t="s">
        <v>3</v>
      </c>
    </row>
    <row r="111" spans="1:5" ht="30.75" customHeight="1">
      <c r="A111" s="268" t="s">
        <v>22</v>
      </c>
      <c r="B111" s="269"/>
      <c r="C111" s="269"/>
      <c r="D111" s="2"/>
      <c r="E111" s="28">
        <v>3</v>
      </c>
    </row>
    <row r="112" spans="1:5" ht="30.75" customHeight="1">
      <c r="A112" s="268" t="s">
        <v>23</v>
      </c>
      <c r="B112" s="269"/>
      <c r="C112" s="269"/>
      <c r="D112" s="2"/>
      <c r="E112" s="28">
        <v>3</v>
      </c>
    </row>
    <row r="113" spans="1:5" ht="30.75" customHeight="1">
      <c r="A113" s="268" t="s">
        <v>24</v>
      </c>
      <c r="B113" s="269"/>
      <c r="C113" s="269"/>
      <c r="D113" s="2"/>
      <c r="E113" s="28">
        <v>3</v>
      </c>
    </row>
    <row r="114" spans="1:5" ht="30.75" customHeight="1">
      <c r="A114" s="271" t="s">
        <v>424</v>
      </c>
      <c r="B114" s="272"/>
      <c r="C114" s="272"/>
      <c r="D114" s="58" t="s">
        <v>3</v>
      </c>
      <c r="E114" s="28"/>
    </row>
    <row r="115" spans="1:5" ht="30.75" customHeight="1">
      <c r="A115" s="417" t="s">
        <v>425</v>
      </c>
      <c r="B115" s="345"/>
      <c r="C115" s="418"/>
      <c r="D115" s="2"/>
      <c r="E115" s="28">
        <v>3</v>
      </c>
    </row>
    <row r="116" spans="1:5" ht="30.75" customHeight="1">
      <c r="A116" s="262" t="s">
        <v>426</v>
      </c>
      <c r="B116" s="263"/>
      <c r="C116" s="263"/>
      <c r="D116" s="2"/>
      <c r="E116" s="28">
        <v>3</v>
      </c>
    </row>
    <row r="117" spans="1:5" ht="30.75" customHeight="1">
      <c r="A117" s="403" t="s">
        <v>162</v>
      </c>
      <c r="B117" s="403"/>
      <c r="C117" s="403"/>
      <c r="D117" s="60">
        <f>SUM(D97:D116)</f>
        <v>0</v>
      </c>
      <c r="E117" s="28">
        <f>SUM(E97:E116)</f>
        <v>54</v>
      </c>
    </row>
    <row r="118" spans="1:5" ht="81" customHeight="1" thickBot="1">
      <c r="A118" s="61" t="s">
        <v>107</v>
      </c>
      <c r="B118" s="360" t="s">
        <v>145</v>
      </c>
      <c r="C118" s="360"/>
      <c r="D118" s="360"/>
    </row>
    <row r="119" spans="1:5" ht="30.75" customHeight="1">
      <c r="A119" s="303" t="s">
        <v>165</v>
      </c>
      <c r="B119" s="304"/>
      <c r="C119" s="62" t="s">
        <v>172</v>
      </c>
      <c r="D119" s="63" t="s">
        <v>173</v>
      </c>
    </row>
    <row r="120" spans="1:5" ht="30.75" customHeight="1" thickBot="1">
      <c r="A120" s="305"/>
      <c r="B120" s="306"/>
      <c r="C120" s="64">
        <f>D117</f>
        <v>0</v>
      </c>
      <c r="D120" s="65">
        <f>C120/54*100</f>
        <v>0</v>
      </c>
    </row>
    <row r="121" spans="1:5" ht="30.75" customHeight="1">
      <c r="A121" s="380"/>
      <c r="B121" s="381"/>
      <c r="C121" s="381"/>
      <c r="D121" s="382"/>
    </row>
    <row r="122" spans="1:5" ht="30.75" customHeight="1">
      <c r="A122" s="262" t="s">
        <v>175</v>
      </c>
      <c r="B122" s="263"/>
      <c r="C122" s="263"/>
      <c r="D122" s="264"/>
    </row>
    <row r="123" spans="1:5" ht="30.75" customHeight="1">
      <c r="A123" s="267" t="s">
        <v>432</v>
      </c>
      <c r="B123" s="267"/>
      <c r="C123" s="267"/>
      <c r="D123" s="58" t="s">
        <v>8</v>
      </c>
    </row>
    <row r="124" spans="1:5" ht="30.75" customHeight="1">
      <c r="A124" s="402" t="s">
        <v>179</v>
      </c>
      <c r="B124" s="402"/>
      <c r="C124" s="402"/>
      <c r="D124" s="58" t="s">
        <v>3</v>
      </c>
    </row>
    <row r="125" spans="1:5" s="56" customFormat="1" ht="30.75" customHeight="1">
      <c r="A125" s="266" t="s">
        <v>25</v>
      </c>
      <c r="B125" s="266"/>
      <c r="C125" s="266"/>
      <c r="D125" s="4"/>
      <c r="E125" s="5">
        <v>3</v>
      </c>
    </row>
    <row r="126" spans="1:5" ht="30.75" customHeight="1">
      <c r="A126" s="266" t="s">
        <v>26</v>
      </c>
      <c r="B126" s="266"/>
      <c r="C126" s="266"/>
      <c r="D126" s="4"/>
      <c r="E126" s="5">
        <v>3</v>
      </c>
    </row>
    <row r="127" spans="1:5" ht="30.75" customHeight="1">
      <c r="A127" s="266" t="s">
        <v>27</v>
      </c>
      <c r="B127" s="266"/>
      <c r="C127" s="266"/>
      <c r="D127" s="4"/>
      <c r="E127" s="5">
        <v>3</v>
      </c>
    </row>
    <row r="128" spans="1:5" ht="30.75" customHeight="1">
      <c r="A128" s="265" t="s">
        <v>28</v>
      </c>
      <c r="B128" s="265"/>
      <c r="C128" s="265"/>
      <c r="D128" s="4"/>
      <c r="E128" s="5">
        <v>3</v>
      </c>
    </row>
    <row r="129" spans="1:5" ht="30.75" customHeight="1">
      <c r="A129" s="266" t="s">
        <v>29</v>
      </c>
      <c r="B129" s="266"/>
      <c r="C129" s="266"/>
      <c r="D129" s="4"/>
      <c r="E129" s="5">
        <v>3</v>
      </c>
    </row>
    <row r="130" spans="1:5" ht="30.75" customHeight="1">
      <c r="A130" s="266" t="s">
        <v>30</v>
      </c>
      <c r="B130" s="266"/>
      <c r="C130" s="266"/>
      <c r="D130" s="4"/>
      <c r="E130" s="5">
        <v>3</v>
      </c>
    </row>
    <row r="131" spans="1:5" ht="30.75" customHeight="1">
      <c r="A131" s="266" t="s">
        <v>31</v>
      </c>
      <c r="B131" s="266"/>
      <c r="C131" s="266"/>
      <c r="D131" s="4"/>
      <c r="E131" s="5">
        <v>3</v>
      </c>
    </row>
    <row r="132" spans="1:5" ht="30.75" customHeight="1">
      <c r="A132" s="266" t="s">
        <v>32</v>
      </c>
      <c r="B132" s="266"/>
      <c r="C132" s="266"/>
      <c r="D132" s="4"/>
      <c r="E132" s="5">
        <v>3</v>
      </c>
    </row>
    <row r="133" spans="1:5" ht="30.75" customHeight="1">
      <c r="A133" s="260" t="s">
        <v>164</v>
      </c>
      <c r="B133" s="261"/>
      <c r="C133" s="261"/>
      <c r="D133" s="58" t="s">
        <v>3</v>
      </c>
      <c r="E133" s="28"/>
    </row>
    <row r="134" spans="1:5" ht="30.75" customHeight="1">
      <c r="A134" s="268" t="s">
        <v>33</v>
      </c>
      <c r="B134" s="269"/>
      <c r="C134" s="269"/>
      <c r="D134" s="2"/>
      <c r="E134" s="28">
        <v>3</v>
      </c>
    </row>
    <row r="135" spans="1:5" ht="30.75" customHeight="1">
      <c r="A135" s="268" t="s">
        <v>34</v>
      </c>
      <c r="B135" s="269"/>
      <c r="C135" s="269"/>
      <c r="D135" s="2"/>
      <c r="E135" s="28">
        <v>3</v>
      </c>
    </row>
    <row r="136" spans="1:5" ht="30.75" customHeight="1">
      <c r="A136" s="268" t="s">
        <v>35</v>
      </c>
      <c r="B136" s="269"/>
      <c r="C136" s="269"/>
      <c r="D136" s="2"/>
      <c r="E136" s="28">
        <v>3</v>
      </c>
    </row>
    <row r="137" spans="1:5" ht="30.75" customHeight="1">
      <c r="A137" s="271" t="s">
        <v>424</v>
      </c>
      <c r="B137" s="272"/>
      <c r="C137" s="272"/>
      <c r="D137" s="58" t="s">
        <v>3</v>
      </c>
      <c r="E137" s="28"/>
    </row>
    <row r="138" spans="1:5" ht="30.75" customHeight="1">
      <c r="A138" s="262" t="s">
        <v>427</v>
      </c>
      <c r="B138" s="263"/>
      <c r="C138" s="263"/>
      <c r="D138" s="2"/>
      <c r="E138" s="28">
        <v>3</v>
      </c>
    </row>
    <row r="139" spans="1:5" ht="30.75" customHeight="1">
      <c r="A139" s="262" t="s">
        <v>428</v>
      </c>
      <c r="B139" s="263"/>
      <c r="C139" s="263"/>
      <c r="D139" s="2"/>
      <c r="E139" s="28">
        <v>3</v>
      </c>
    </row>
    <row r="140" spans="1:5" ht="30.75" customHeight="1">
      <c r="A140" s="247" t="s">
        <v>429</v>
      </c>
      <c r="B140" s="248"/>
      <c r="C140" s="249"/>
      <c r="D140" s="2"/>
      <c r="E140" s="28">
        <v>3</v>
      </c>
    </row>
    <row r="141" spans="1:5" ht="30.75" customHeight="1">
      <c r="A141" s="383" t="s">
        <v>430</v>
      </c>
      <c r="B141" s="384"/>
      <c r="C141" s="384"/>
      <c r="D141" s="2"/>
      <c r="E141" s="28">
        <v>3</v>
      </c>
    </row>
    <row r="142" spans="1:5" ht="30.75" customHeight="1">
      <c r="A142" s="299" t="s">
        <v>180</v>
      </c>
      <c r="B142" s="299"/>
      <c r="C142" s="299"/>
      <c r="D142" s="66">
        <f>SUM(D125:D141)</f>
        <v>0</v>
      </c>
      <c r="E142" s="29">
        <f>SUM(E125:E141)</f>
        <v>45</v>
      </c>
    </row>
    <row r="143" spans="1:5" ht="80.25" customHeight="1" thickBot="1">
      <c r="A143" s="67" t="s">
        <v>107</v>
      </c>
      <c r="B143" s="297" t="s">
        <v>145</v>
      </c>
      <c r="C143" s="297"/>
      <c r="D143" s="297"/>
    </row>
    <row r="144" spans="1:5" ht="30.75" customHeight="1">
      <c r="A144" s="413" t="s">
        <v>181</v>
      </c>
      <c r="B144" s="414"/>
      <c r="C144" s="68" t="s">
        <v>166</v>
      </c>
      <c r="D144" s="69" t="s">
        <v>167</v>
      </c>
    </row>
    <row r="145" spans="1:5" ht="30.75" customHeight="1" thickBot="1">
      <c r="A145" s="415"/>
      <c r="B145" s="416"/>
      <c r="C145" s="70">
        <f>D142</f>
        <v>0</v>
      </c>
      <c r="D145" s="71">
        <f>C145/45*100</f>
        <v>0</v>
      </c>
    </row>
    <row r="146" spans="1:5" ht="30.75" customHeight="1">
      <c r="A146" s="449"/>
      <c r="B146" s="450"/>
      <c r="C146" s="450"/>
      <c r="D146" s="451"/>
    </row>
    <row r="147" spans="1:5" ht="30.75" customHeight="1">
      <c r="A147" s="268" t="s">
        <v>566</v>
      </c>
      <c r="B147" s="269"/>
      <c r="C147" s="269"/>
      <c r="D147" s="412"/>
    </row>
    <row r="148" spans="1:5" ht="30.75" customHeight="1">
      <c r="A148" s="260" t="s">
        <v>571</v>
      </c>
      <c r="B148" s="261"/>
      <c r="C148" s="261"/>
      <c r="D148" s="57" t="s">
        <v>8</v>
      </c>
    </row>
    <row r="149" spans="1:5" ht="30.75" customHeight="1">
      <c r="A149" s="260" t="s">
        <v>179</v>
      </c>
      <c r="B149" s="261"/>
      <c r="C149" s="261"/>
      <c r="D149" s="58" t="s">
        <v>3</v>
      </c>
    </row>
    <row r="150" spans="1:5" ht="30.75" customHeight="1">
      <c r="A150" s="262" t="s">
        <v>560</v>
      </c>
      <c r="B150" s="263"/>
      <c r="C150" s="263"/>
      <c r="D150" s="178"/>
      <c r="E150" s="28">
        <v>3</v>
      </c>
    </row>
    <row r="151" spans="1:5" ht="30.75" customHeight="1">
      <c r="A151" s="262" t="s">
        <v>561</v>
      </c>
      <c r="B151" s="263"/>
      <c r="C151" s="263"/>
      <c r="D151" s="178"/>
      <c r="E151" s="28">
        <v>3</v>
      </c>
    </row>
    <row r="152" spans="1:5" ht="30.75" customHeight="1">
      <c r="A152" s="262" t="s">
        <v>562</v>
      </c>
      <c r="B152" s="263"/>
      <c r="C152" s="263"/>
      <c r="D152" s="178"/>
      <c r="E152" s="28">
        <v>3</v>
      </c>
    </row>
    <row r="153" spans="1:5" ht="30.75" customHeight="1">
      <c r="A153" s="262" t="s">
        <v>563</v>
      </c>
      <c r="B153" s="263"/>
      <c r="C153" s="263"/>
      <c r="D153" s="178"/>
      <c r="E153" s="28">
        <v>3</v>
      </c>
    </row>
    <row r="154" spans="1:5" ht="30.75" customHeight="1">
      <c r="A154" s="260" t="s">
        <v>164</v>
      </c>
      <c r="B154" s="261"/>
      <c r="C154" s="261"/>
      <c r="D154" s="58" t="s">
        <v>3</v>
      </c>
      <c r="E154" s="28"/>
    </row>
    <row r="155" spans="1:5" ht="30.75" customHeight="1">
      <c r="A155" s="262" t="s">
        <v>564</v>
      </c>
      <c r="B155" s="263"/>
      <c r="C155" s="263"/>
      <c r="D155" s="2"/>
      <c r="E155" s="28">
        <v>3</v>
      </c>
    </row>
    <row r="156" spans="1:5" ht="30.75" customHeight="1">
      <c r="A156" s="262" t="s">
        <v>36</v>
      </c>
      <c r="B156" s="263"/>
      <c r="C156" s="263"/>
      <c r="D156" s="2"/>
      <c r="E156" s="28">
        <v>3</v>
      </c>
    </row>
    <row r="157" spans="1:5" ht="30.75" customHeight="1">
      <c r="A157" s="262" t="s">
        <v>37</v>
      </c>
      <c r="B157" s="263"/>
      <c r="C157" s="263"/>
      <c r="D157" s="2"/>
      <c r="E157" s="28">
        <v>3</v>
      </c>
    </row>
    <row r="158" spans="1:5" ht="30.75" customHeight="1">
      <c r="A158" s="271" t="s">
        <v>424</v>
      </c>
      <c r="B158" s="272"/>
      <c r="C158" s="272"/>
      <c r="D158" s="58" t="s">
        <v>3</v>
      </c>
      <c r="E158" s="28"/>
    </row>
    <row r="159" spans="1:5" ht="30.75" customHeight="1">
      <c r="A159" s="410" t="s">
        <v>38</v>
      </c>
      <c r="B159" s="411"/>
      <c r="C159" s="411"/>
      <c r="D159" s="2"/>
      <c r="E159" s="28">
        <v>3</v>
      </c>
    </row>
    <row r="160" spans="1:5" ht="30.75" customHeight="1">
      <c r="A160" s="410" t="s">
        <v>39</v>
      </c>
      <c r="B160" s="411"/>
      <c r="C160" s="411"/>
      <c r="D160" s="2"/>
      <c r="E160" s="28">
        <v>3</v>
      </c>
    </row>
    <row r="161" spans="1:5" ht="30.75" customHeight="1">
      <c r="A161" s="410" t="s">
        <v>40</v>
      </c>
      <c r="B161" s="411"/>
      <c r="C161" s="411"/>
      <c r="D161" s="2"/>
      <c r="E161" s="28">
        <v>3</v>
      </c>
    </row>
    <row r="162" spans="1:5" ht="30.75" customHeight="1">
      <c r="A162" s="410" t="s">
        <v>41</v>
      </c>
      <c r="B162" s="411"/>
      <c r="C162" s="411"/>
      <c r="D162" s="2"/>
      <c r="E162" s="28">
        <v>3</v>
      </c>
    </row>
    <row r="163" spans="1:5" ht="30.75" customHeight="1">
      <c r="A163" s="410" t="s">
        <v>565</v>
      </c>
      <c r="B163" s="411"/>
      <c r="C163" s="411"/>
      <c r="D163" s="2"/>
      <c r="E163" s="28">
        <v>3</v>
      </c>
    </row>
    <row r="164" spans="1:5" ht="30.75" customHeight="1">
      <c r="A164" s="299" t="s">
        <v>182</v>
      </c>
      <c r="B164" s="299"/>
      <c r="C164" s="299"/>
      <c r="D164" s="66">
        <f>SUM(D150:D163)</f>
        <v>0</v>
      </c>
      <c r="E164" s="29">
        <f>SUM(E150:E163)</f>
        <v>36</v>
      </c>
    </row>
    <row r="165" spans="1:5" ht="80.25" customHeight="1" thickBot="1">
      <c r="A165" s="72" t="s">
        <v>107</v>
      </c>
      <c r="B165" s="297" t="s">
        <v>145</v>
      </c>
      <c r="C165" s="297"/>
      <c r="D165" s="297"/>
    </row>
    <row r="166" spans="1:5" ht="30.75" customHeight="1">
      <c r="A166" s="447" t="s">
        <v>183</v>
      </c>
      <c r="B166" s="448"/>
      <c r="C166" s="68" t="s">
        <v>166</v>
      </c>
      <c r="D166" s="69" t="s">
        <v>167</v>
      </c>
    </row>
    <row r="167" spans="1:5" ht="30.75" customHeight="1" thickBot="1">
      <c r="A167" s="252"/>
      <c r="B167" s="253"/>
      <c r="C167" s="70">
        <f>D164</f>
        <v>0</v>
      </c>
      <c r="D167" s="71">
        <f>C167/36*100</f>
        <v>0</v>
      </c>
    </row>
    <row r="168" spans="1:5" ht="30.75" customHeight="1">
      <c r="A168" s="380"/>
      <c r="B168" s="381"/>
      <c r="C168" s="381"/>
      <c r="D168" s="382"/>
    </row>
    <row r="169" spans="1:5" ht="30.75" customHeight="1">
      <c r="A169" s="262" t="s">
        <v>176</v>
      </c>
      <c r="B169" s="263"/>
      <c r="C169" s="263"/>
      <c r="D169" s="264"/>
    </row>
    <row r="170" spans="1:5" ht="30.75" customHeight="1">
      <c r="A170" s="260" t="s">
        <v>439</v>
      </c>
      <c r="B170" s="261"/>
      <c r="C170" s="261"/>
      <c r="D170" s="57" t="s">
        <v>8</v>
      </c>
    </row>
    <row r="171" spans="1:5" ht="30.75" customHeight="1">
      <c r="A171" s="260" t="s">
        <v>179</v>
      </c>
      <c r="B171" s="261"/>
      <c r="C171" s="261"/>
      <c r="D171" s="58" t="s">
        <v>3</v>
      </c>
    </row>
    <row r="172" spans="1:5" s="56" customFormat="1" ht="30.75" customHeight="1">
      <c r="A172" s="262" t="s">
        <v>42</v>
      </c>
      <c r="B172" s="263"/>
      <c r="C172" s="263"/>
      <c r="D172" s="178"/>
      <c r="E172" s="5">
        <v>3</v>
      </c>
    </row>
    <row r="173" spans="1:5" ht="30.75" customHeight="1">
      <c r="A173" s="262" t="s">
        <v>43</v>
      </c>
      <c r="B173" s="263"/>
      <c r="C173" s="263"/>
      <c r="D173" s="178"/>
      <c r="E173" s="5">
        <v>3</v>
      </c>
    </row>
    <row r="174" spans="1:5" ht="30.75" customHeight="1">
      <c r="A174" s="262" t="s">
        <v>44</v>
      </c>
      <c r="B174" s="263"/>
      <c r="C174" s="263"/>
      <c r="D174" s="178"/>
      <c r="E174" s="5">
        <v>3</v>
      </c>
    </row>
    <row r="175" spans="1:5" ht="30.75" customHeight="1">
      <c r="A175" s="383" t="s">
        <v>45</v>
      </c>
      <c r="B175" s="384"/>
      <c r="C175" s="384"/>
      <c r="D175" s="178"/>
      <c r="E175" s="5">
        <v>3</v>
      </c>
    </row>
    <row r="176" spans="1:5" ht="30.75" customHeight="1">
      <c r="A176" s="262" t="s">
        <v>46</v>
      </c>
      <c r="B176" s="263"/>
      <c r="C176" s="263"/>
      <c r="D176" s="178"/>
      <c r="E176" s="5">
        <v>3</v>
      </c>
    </row>
    <row r="177" spans="1:5" ht="30.75" customHeight="1">
      <c r="A177" s="262" t="s">
        <v>47</v>
      </c>
      <c r="B177" s="263"/>
      <c r="C177" s="263"/>
      <c r="D177" s="178"/>
      <c r="E177" s="5">
        <v>3</v>
      </c>
    </row>
    <row r="178" spans="1:5" ht="30.75" customHeight="1">
      <c r="A178" s="262" t="s">
        <v>48</v>
      </c>
      <c r="B178" s="263"/>
      <c r="C178" s="263"/>
      <c r="D178" s="178"/>
      <c r="E178" s="5">
        <v>3</v>
      </c>
    </row>
    <row r="179" spans="1:5" ht="30.75" customHeight="1">
      <c r="A179" s="262" t="s">
        <v>49</v>
      </c>
      <c r="B179" s="263"/>
      <c r="C179" s="263"/>
      <c r="D179" s="178"/>
      <c r="E179" s="5">
        <v>3</v>
      </c>
    </row>
    <row r="180" spans="1:5" ht="30.75" customHeight="1">
      <c r="A180" s="260" t="s">
        <v>164</v>
      </c>
      <c r="B180" s="261"/>
      <c r="C180" s="261"/>
      <c r="D180" s="58" t="s">
        <v>3</v>
      </c>
    </row>
    <row r="181" spans="1:5" ht="30.75" customHeight="1">
      <c r="A181" s="262" t="s">
        <v>50</v>
      </c>
      <c r="B181" s="263"/>
      <c r="C181" s="263"/>
      <c r="D181" s="2"/>
      <c r="E181" s="5">
        <v>3</v>
      </c>
    </row>
    <row r="182" spans="1:5" ht="30.75" customHeight="1">
      <c r="A182" s="262" t="s">
        <v>51</v>
      </c>
      <c r="B182" s="263"/>
      <c r="C182" s="263"/>
      <c r="D182" s="2"/>
      <c r="E182" s="5">
        <v>3</v>
      </c>
    </row>
    <row r="183" spans="1:5" ht="30.75" customHeight="1">
      <c r="A183" s="262" t="s">
        <v>52</v>
      </c>
      <c r="B183" s="263"/>
      <c r="C183" s="263"/>
      <c r="D183" s="2"/>
      <c r="E183" s="5">
        <v>3</v>
      </c>
    </row>
    <row r="184" spans="1:5" ht="30.75" customHeight="1">
      <c r="A184" s="383" t="s">
        <v>53</v>
      </c>
      <c r="B184" s="384"/>
      <c r="C184" s="384"/>
      <c r="D184" s="2"/>
      <c r="E184" s="5">
        <v>3</v>
      </c>
    </row>
    <row r="185" spans="1:5" ht="30.75" customHeight="1">
      <c r="A185" s="262" t="s">
        <v>54</v>
      </c>
      <c r="B185" s="263"/>
      <c r="C185" s="263"/>
      <c r="D185" s="2"/>
      <c r="E185" s="5">
        <v>3</v>
      </c>
    </row>
    <row r="186" spans="1:5" ht="30.75" customHeight="1">
      <c r="A186" s="262" t="s">
        <v>55</v>
      </c>
      <c r="B186" s="263"/>
      <c r="C186" s="263"/>
      <c r="D186" s="2"/>
      <c r="E186" s="5">
        <v>3</v>
      </c>
    </row>
    <row r="187" spans="1:5" ht="30.75" customHeight="1">
      <c r="A187" s="271" t="s">
        <v>424</v>
      </c>
      <c r="B187" s="272"/>
      <c r="C187" s="272"/>
      <c r="D187" s="58" t="s">
        <v>3</v>
      </c>
      <c r="E187" s="5"/>
    </row>
    <row r="188" spans="1:5" ht="30.75" customHeight="1">
      <c r="A188" s="262" t="s">
        <v>433</v>
      </c>
      <c r="B188" s="263"/>
      <c r="C188" s="263"/>
      <c r="D188" s="2"/>
      <c r="E188" s="5">
        <v>3</v>
      </c>
    </row>
    <row r="189" spans="1:5" ht="30.75" customHeight="1">
      <c r="A189" s="262" t="s">
        <v>434</v>
      </c>
      <c r="B189" s="263"/>
      <c r="C189" s="263"/>
      <c r="D189" s="2"/>
      <c r="E189" s="5">
        <v>3</v>
      </c>
    </row>
    <row r="190" spans="1:5" ht="30.75" customHeight="1">
      <c r="A190" s="262" t="s">
        <v>435</v>
      </c>
      <c r="B190" s="263"/>
      <c r="C190" s="263"/>
      <c r="D190" s="2"/>
      <c r="E190" s="5">
        <v>3</v>
      </c>
    </row>
    <row r="191" spans="1:5" ht="30.75" customHeight="1">
      <c r="A191" s="383" t="s">
        <v>436</v>
      </c>
      <c r="B191" s="384"/>
      <c r="C191" s="384"/>
      <c r="D191" s="2"/>
      <c r="E191" s="5">
        <v>3</v>
      </c>
    </row>
    <row r="192" spans="1:5" ht="30.75" customHeight="1">
      <c r="A192" s="262" t="s">
        <v>437</v>
      </c>
      <c r="B192" s="263"/>
      <c r="C192" s="263"/>
      <c r="D192" s="2"/>
      <c r="E192" s="5">
        <v>3</v>
      </c>
    </row>
    <row r="193" spans="1:5" ht="30.75" customHeight="1">
      <c r="A193" s="262" t="s">
        <v>438</v>
      </c>
      <c r="B193" s="263"/>
      <c r="C193" s="263"/>
      <c r="D193" s="2"/>
      <c r="E193" s="5">
        <v>3</v>
      </c>
    </row>
    <row r="194" spans="1:5" ht="30.75" customHeight="1">
      <c r="A194" s="299" t="s">
        <v>188</v>
      </c>
      <c r="B194" s="299"/>
      <c r="C194" s="299"/>
      <c r="D194" s="66">
        <f>SUM(D172:D193)</f>
        <v>0</v>
      </c>
      <c r="E194" s="5">
        <f>SUM(E172:E193)</f>
        <v>60</v>
      </c>
    </row>
    <row r="195" spans="1:5" s="56" customFormat="1" ht="80.25" customHeight="1" thickBot="1">
      <c r="A195" s="73" t="s">
        <v>107</v>
      </c>
      <c r="B195" s="297" t="s">
        <v>145</v>
      </c>
      <c r="C195" s="297"/>
      <c r="D195" s="297"/>
      <c r="E195" s="5"/>
    </row>
    <row r="196" spans="1:5" ht="30.75" customHeight="1">
      <c r="A196" s="250" t="s">
        <v>189</v>
      </c>
      <c r="B196" s="251"/>
      <c r="C196" s="68" t="s">
        <v>166</v>
      </c>
      <c r="D196" s="69" t="s">
        <v>167</v>
      </c>
    </row>
    <row r="197" spans="1:5" ht="30.75" customHeight="1" thickBot="1">
      <c r="A197" s="252"/>
      <c r="B197" s="253"/>
      <c r="C197" s="70">
        <f>D194</f>
        <v>0</v>
      </c>
      <c r="D197" s="71">
        <f>C197/60*100</f>
        <v>0</v>
      </c>
    </row>
    <row r="198" spans="1:5" ht="30.75" customHeight="1" thickBot="1">
      <c r="A198" s="298"/>
      <c r="B198" s="282"/>
      <c r="C198" s="282"/>
      <c r="D198" s="283"/>
    </row>
    <row r="199" spans="1:5" ht="30.75" customHeight="1">
      <c r="A199" s="250" t="s">
        <v>190</v>
      </c>
      <c r="B199" s="251"/>
      <c r="C199" s="68" t="s">
        <v>191</v>
      </c>
      <c r="D199" s="74" t="s">
        <v>192</v>
      </c>
    </row>
    <row r="200" spans="1:5" ht="30.75" customHeight="1" thickBot="1">
      <c r="A200" s="252"/>
      <c r="B200" s="253"/>
      <c r="C200" s="75">
        <f>C120+C145+C167+C197</f>
        <v>0</v>
      </c>
      <c r="D200" s="76">
        <f>D197/195*100</f>
        <v>0</v>
      </c>
      <c r="E200" s="29">
        <f>E117+E142+E164+E194</f>
        <v>195</v>
      </c>
    </row>
    <row r="201" spans="1:5" ht="30.75" customHeight="1">
      <c r="A201" s="195"/>
      <c r="B201" s="195"/>
      <c r="C201" s="195"/>
      <c r="D201" s="195"/>
    </row>
    <row r="202" spans="1:5" ht="30.75" customHeight="1">
      <c r="A202" s="270" t="s">
        <v>484</v>
      </c>
      <c r="B202" s="270"/>
      <c r="C202" s="270"/>
      <c r="D202" s="270"/>
    </row>
    <row r="203" spans="1:5" ht="30.75" customHeight="1">
      <c r="A203" s="262" t="s">
        <v>193</v>
      </c>
      <c r="B203" s="263"/>
      <c r="C203" s="263"/>
      <c r="D203" s="264"/>
    </row>
    <row r="204" spans="1:5" ht="30.75" customHeight="1">
      <c r="A204" s="260" t="s">
        <v>444</v>
      </c>
      <c r="B204" s="261"/>
      <c r="C204" s="261"/>
      <c r="D204" s="57" t="s">
        <v>8</v>
      </c>
    </row>
    <row r="205" spans="1:5" ht="30.75" customHeight="1">
      <c r="A205" s="260" t="s">
        <v>179</v>
      </c>
      <c r="B205" s="261"/>
      <c r="C205" s="261"/>
      <c r="D205" s="58" t="s">
        <v>3</v>
      </c>
    </row>
    <row r="206" spans="1:5" ht="30.75" customHeight="1">
      <c r="A206" s="262" t="s">
        <v>56</v>
      </c>
      <c r="B206" s="263"/>
      <c r="C206" s="263"/>
      <c r="D206" s="179"/>
      <c r="E206" s="28">
        <v>3</v>
      </c>
    </row>
    <row r="207" spans="1:5" ht="30.75" customHeight="1">
      <c r="A207" s="262" t="s">
        <v>57</v>
      </c>
      <c r="B207" s="263"/>
      <c r="C207" s="263"/>
      <c r="D207" s="179"/>
      <c r="E207" s="28">
        <v>3</v>
      </c>
    </row>
    <row r="208" spans="1:5" ht="30.75" customHeight="1">
      <c r="A208" s="262" t="s">
        <v>58</v>
      </c>
      <c r="B208" s="263"/>
      <c r="C208" s="263"/>
      <c r="D208" s="179"/>
      <c r="E208" s="28">
        <v>3</v>
      </c>
    </row>
    <row r="209" spans="1:5" ht="30.75" customHeight="1">
      <c r="A209" s="383" t="s">
        <v>59</v>
      </c>
      <c r="B209" s="384"/>
      <c r="C209" s="384"/>
      <c r="D209" s="179"/>
      <c r="E209" s="28">
        <v>3</v>
      </c>
    </row>
    <row r="210" spans="1:5" ht="30.75" customHeight="1">
      <c r="A210" s="260" t="s">
        <v>164</v>
      </c>
      <c r="B210" s="261"/>
      <c r="C210" s="261"/>
      <c r="D210" s="58" t="s">
        <v>3</v>
      </c>
    </row>
    <row r="211" spans="1:5" ht="30.75" customHeight="1">
      <c r="A211" s="262" t="s">
        <v>60</v>
      </c>
      <c r="B211" s="263"/>
      <c r="C211" s="263"/>
      <c r="D211" s="2"/>
      <c r="E211" s="28">
        <v>3</v>
      </c>
    </row>
    <row r="212" spans="1:5" ht="30.75" customHeight="1">
      <c r="A212" s="262" t="s">
        <v>61</v>
      </c>
      <c r="B212" s="263"/>
      <c r="C212" s="263"/>
      <c r="D212" s="2"/>
      <c r="E212" s="28">
        <v>3</v>
      </c>
    </row>
    <row r="213" spans="1:5" ht="30.75" customHeight="1">
      <c r="A213" s="271" t="s">
        <v>424</v>
      </c>
      <c r="B213" s="272"/>
      <c r="C213" s="272"/>
      <c r="D213" s="58" t="s">
        <v>3</v>
      </c>
      <c r="E213" s="28"/>
    </row>
    <row r="214" spans="1:5" ht="30.75" customHeight="1">
      <c r="A214" s="262" t="s">
        <v>440</v>
      </c>
      <c r="B214" s="263"/>
      <c r="C214" s="263"/>
      <c r="D214" s="2"/>
      <c r="E214" s="28">
        <v>3</v>
      </c>
    </row>
    <row r="215" spans="1:5" ht="30.75" customHeight="1">
      <c r="A215" s="262" t="s">
        <v>441</v>
      </c>
      <c r="B215" s="263"/>
      <c r="C215" s="263"/>
      <c r="D215" s="2"/>
      <c r="E215" s="28">
        <v>3</v>
      </c>
    </row>
    <row r="216" spans="1:5" ht="30.75" customHeight="1">
      <c r="A216" s="262" t="s">
        <v>442</v>
      </c>
      <c r="B216" s="263"/>
      <c r="C216" s="263"/>
      <c r="D216" s="2"/>
      <c r="E216" s="28">
        <v>3</v>
      </c>
    </row>
    <row r="217" spans="1:5" ht="30.75" customHeight="1">
      <c r="A217" s="383" t="s">
        <v>443</v>
      </c>
      <c r="B217" s="384"/>
      <c r="C217" s="384"/>
      <c r="D217" s="2"/>
      <c r="E217" s="28">
        <v>3</v>
      </c>
    </row>
    <row r="218" spans="1:5" ht="30.75" customHeight="1">
      <c r="A218" s="299" t="s">
        <v>196</v>
      </c>
      <c r="B218" s="299"/>
      <c r="C218" s="299"/>
      <c r="D218" s="66">
        <f>SUM(D206:D217)</f>
        <v>0</v>
      </c>
      <c r="E218" s="29">
        <f>SUM(E206:E217)</f>
        <v>30</v>
      </c>
    </row>
    <row r="219" spans="1:5" ht="80.25" customHeight="1" thickBot="1">
      <c r="A219" s="77" t="s">
        <v>107</v>
      </c>
      <c r="B219" s="297" t="s">
        <v>145</v>
      </c>
      <c r="C219" s="297"/>
      <c r="D219" s="297"/>
    </row>
    <row r="220" spans="1:5" ht="30.75" customHeight="1">
      <c r="A220" s="250" t="s">
        <v>197</v>
      </c>
      <c r="B220" s="251"/>
      <c r="C220" s="68" t="s">
        <v>166</v>
      </c>
      <c r="D220" s="69" t="s">
        <v>167</v>
      </c>
    </row>
    <row r="221" spans="1:5" ht="30.75" customHeight="1" thickBot="1">
      <c r="A221" s="252"/>
      <c r="B221" s="253"/>
      <c r="C221" s="78">
        <f>D218</f>
        <v>0</v>
      </c>
      <c r="D221" s="71">
        <f>C221/30*100</f>
        <v>0</v>
      </c>
    </row>
    <row r="222" spans="1:5" ht="30.75" customHeight="1">
      <c r="A222" s="388"/>
      <c r="B222" s="389"/>
      <c r="C222" s="389"/>
      <c r="D222" s="390"/>
    </row>
    <row r="223" spans="1:5" ht="34.5" customHeight="1">
      <c r="A223" s="247" t="s">
        <v>194</v>
      </c>
      <c r="B223" s="248"/>
      <c r="C223" s="248"/>
      <c r="D223" s="391"/>
    </row>
    <row r="224" spans="1:5" ht="30.75" customHeight="1">
      <c r="A224" s="300" t="s">
        <v>450</v>
      </c>
      <c r="B224" s="301"/>
      <c r="C224" s="302"/>
      <c r="D224" s="57" t="s">
        <v>8</v>
      </c>
    </row>
    <row r="225" spans="1:5" ht="30.75" customHeight="1">
      <c r="A225" s="260" t="s">
        <v>200</v>
      </c>
      <c r="B225" s="261"/>
      <c r="C225" s="261"/>
      <c r="D225" s="58" t="s">
        <v>3</v>
      </c>
    </row>
    <row r="226" spans="1:5" ht="30.75" customHeight="1">
      <c r="A226" s="247" t="s">
        <v>62</v>
      </c>
      <c r="B226" s="248"/>
      <c r="C226" s="249"/>
      <c r="D226" s="180"/>
      <c r="E226" s="28">
        <v>3</v>
      </c>
    </row>
    <row r="227" spans="1:5" ht="30.75" customHeight="1">
      <c r="A227" s="247" t="s">
        <v>63</v>
      </c>
      <c r="B227" s="248"/>
      <c r="C227" s="249"/>
      <c r="D227" s="180"/>
      <c r="E227" s="28">
        <v>3</v>
      </c>
    </row>
    <row r="228" spans="1:5" ht="30.75" customHeight="1">
      <c r="A228" s="247" t="s">
        <v>64</v>
      </c>
      <c r="B228" s="248"/>
      <c r="C228" s="249"/>
      <c r="D228" s="180"/>
      <c r="E228" s="28">
        <v>3</v>
      </c>
    </row>
    <row r="229" spans="1:5" ht="30.75" customHeight="1">
      <c r="A229" s="300" t="s">
        <v>164</v>
      </c>
      <c r="B229" s="301"/>
      <c r="C229" s="302"/>
      <c r="D229" s="58" t="s">
        <v>3</v>
      </c>
    </row>
    <row r="230" spans="1:5" ht="30.75" customHeight="1">
      <c r="A230" s="247" t="s">
        <v>65</v>
      </c>
      <c r="B230" s="248"/>
      <c r="C230" s="249"/>
      <c r="D230" s="181"/>
      <c r="E230" s="28">
        <v>3</v>
      </c>
    </row>
    <row r="231" spans="1:5" ht="30.75" customHeight="1">
      <c r="A231" s="247" t="s">
        <v>66</v>
      </c>
      <c r="B231" s="248"/>
      <c r="C231" s="249"/>
      <c r="D231" s="181"/>
      <c r="E231" s="28">
        <v>3</v>
      </c>
    </row>
    <row r="232" spans="1:5" ht="30.75" customHeight="1">
      <c r="A232" s="247" t="s">
        <v>67</v>
      </c>
      <c r="B232" s="248"/>
      <c r="C232" s="249"/>
      <c r="D232" s="181"/>
      <c r="E232" s="28">
        <v>3</v>
      </c>
    </row>
    <row r="233" spans="1:5" ht="30.75" customHeight="1">
      <c r="A233" s="254" t="s">
        <v>424</v>
      </c>
      <c r="B233" s="255"/>
      <c r="C233" s="256"/>
      <c r="D233" s="58" t="s">
        <v>3</v>
      </c>
      <c r="E233" s="28"/>
    </row>
    <row r="234" spans="1:5" ht="30.75" customHeight="1">
      <c r="A234" s="247" t="s">
        <v>445</v>
      </c>
      <c r="B234" s="248"/>
      <c r="C234" s="249"/>
      <c r="D234" s="181"/>
      <c r="E234" s="28">
        <v>3</v>
      </c>
    </row>
    <row r="235" spans="1:5" ht="30.75" customHeight="1">
      <c r="A235" s="247" t="s">
        <v>446</v>
      </c>
      <c r="B235" s="248"/>
      <c r="C235" s="249"/>
      <c r="D235" s="181"/>
      <c r="E235" s="28">
        <v>3</v>
      </c>
    </row>
    <row r="236" spans="1:5" ht="30.75" customHeight="1">
      <c r="A236" s="247" t="s">
        <v>447</v>
      </c>
      <c r="B236" s="248"/>
      <c r="C236" s="249"/>
      <c r="D236" s="181"/>
      <c r="E236" s="28">
        <v>3</v>
      </c>
    </row>
    <row r="237" spans="1:5" ht="30.75" customHeight="1">
      <c r="A237" s="247" t="s">
        <v>448</v>
      </c>
      <c r="B237" s="248"/>
      <c r="C237" s="249"/>
      <c r="D237" s="181"/>
      <c r="E237" s="28">
        <v>3</v>
      </c>
    </row>
    <row r="238" spans="1:5" ht="30.75" customHeight="1">
      <c r="A238" s="247" t="s">
        <v>449</v>
      </c>
      <c r="B238" s="248"/>
      <c r="C238" s="249"/>
      <c r="D238" s="181"/>
      <c r="E238" s="28">
        <v>3</v>
      </c>
    </row>
    <row r="239" spans="1:5" ht="30.75" customHeight="1">
      <c r="A239" s="299" t="s">
        <v>198</v>
      </c>
      <c r="B239" s="299"/>
      <c r="C239" s="299"/>
      <c r="D239" s="66">
        <f>SUM(D226:D238)</f>
        <v>0</v>
      </c>
      <c r="E239" s="29">
        <f>SUM(E226:E238)</f>
        <v>33</v>
      </c>
    </row>
    <row r="240" spans="1:5" ht="80.25" customHeight="1" thickBot="1">
      <c r="A240" s="73" t="s">
        <v>107</v>
      </c>
      <c r="B240" s="297" t="s">
        <v>145</v>
      </c>
      <c r="C240" s="297"/>
      <c r="D240" s="297"/>
    </row>
    <row r="241" spans="1:5" ht="30.75" customHeight="1">
      <c r="A241" s="250" t="s">
        <v>199</v>
      </c>
      <c r="B241" s="251"/>
      <c r="C241" s="68" t="s">
        <v>166</v>
      </c>
      <c r="D241" s="69" t="s">
        <v>167</v>
      </c>
    </row>
    <row r="242" spans="1:5" ht="30.75" customHeight="1" thickBot="1">
      <c r="A242" s="252"/>
      <c r="B242" s="253"/>
      <c r="C242" s="79">
        <f>D239</f>
        <v>0</v>
      </c>
      <c r="D242" s="80">
        <f>C242/33*100</f>
        <v>0</v>
      </c>
    </row>
    <row r="243" spans="1:5" ht="30.75" customHeight="1">
      <c r="A243" s="385"/>
      <c r="B243" s="386"/>
      <c r="C243" s="386"/>
      <c r="D243" s="387"/>
    </row>
    <row r="244" spans="1:5" ht="30.75" customHeight="1">
      <c r="A244" s="262" t="s">
        <v>177</v>
      </c>
      <c r="B244" s="263"/>
      <c r="C244" s="263"/>
      <c r="D244" s="264"/>
    </row>
    <row r="245" spans="1:5" ht="30.75" customHeight="1">
      <c r="A245" s="260" t="s">
        <v>454</v>
      </c>
      <c r="B245" s="261"/>
      <c r="C245" s="261"/>
      <c r="D245" s="57" t="s">
        <v>8</v>
      </c>
    </row>
    <row r="246" spans="1:5" ht="30.75" customHeight="1">
      <c r="A246" s="260" t="s">
        <v>163</v>
      </c>
      <c r="B246" s="261"/>
      <c r="C246" s="261"/>
      <c r="D246" s="58" t="s">
        <v>3</v>
      </c>
    </row>
    <row r="247" spans="1:5" ht="30.75" customHeight="1">
      <c r="A247" s="247" t="s">
        <v>68</v>
      </c>
      <c r="B247" s="248"/>
      <c r="C247" s="249"/>
      <c r="D247" s="178"/>
      <c r="E247" s="28">
        <v>3</v>
      </c>
    </row>
    <row r="248" spans="1:5" ht="30.75" customHeight="1">
      <c r="A248" s="247" t="s">
        <v>69</v>
      </c>
      <c r="B248" s="248"/>
      <c r="C248" s="249"/>
      <c r="D248" s="178"/>
      <c r="E248" s="28">
        <v>3</v>
      </c>
    </row>
    <row r="249" spans="1:5" ht="30.75" customHeight="1">
      <c r="A249" s="247" t="s">
        <v>70</v>
      </c>
      <c r="B249" s="248"/>
      <c r="C249" s="249"/>
      <c r="D249" s="178"/>
      <c r="E249" s="28">
        <v>3</v>
      </c>
    </row>
    <row r="250" spans="1:5" ht="30.75" customHeight="1">
      <c r="A250" s="247" t="s">
        <v>71</v>
      </c>
      <c r="B250" s="248"/>
      <c r="C250" s="249"/>
      <c r="D250" s="178"/>
      <c r="E250" s="28">
        <v>3</v>
      </c>
    </row>
    <row r="251" spans="1:5" ht="30.75" customHeight="1">
      <c r="A251" s="247" t="s">
        <v>72</v>
      </c>
      <c r="B251" s="248"/>
      <c r="C251" s="249"/>
      <c r="D251" s="178"/>
      <c r="E251" s="28">
        <v>3</v>
      </c>
    </row>
    <row r="252" spans="1:5" ht="30.75" customHeight="1">
      <c r="A252" s="247" t="s">
        <v>73</v>
      </c>
      <c r="B252" s="248"/>
      <c r="C252" s="249"/>
      <c r="D252" s="178"/>
      <c r="E252" s="28">
        <v>3</v>
      </c>
    </row>
    <row r="253" spans="1:5" ht="30.75" customHeight="1">
      <c r="A253" s="247" t="s">
        <v>74</v>
      </c>
      <c r="B253" s="248"/>
      <c r="C253" s="249"/>
      <c r="D253" s="178"/>
      <c r="E253" s="28">
        <v>3</v>
      </c>
    </row>
    <row r="254" spans="1:5" ht="30.75" customHeight="1">
      <c r="A254" s="247" t="s">
        <v>75</v>
      </c>
      <c r="B254" s="248"/>
      <c r="C254" s="249"/>
      <c r="D254" s="178"/>
      <c r="E254" s="28">
        <v>3</v>
      </c>
    </row>
    <row r="255" spans="1:5" ht="30.75" customHeight="1">
      <c r="A255" s="247" t="s">
        <v>76</v>
      </c>
      <c r="B255" s="248"/>
      <c r="C255" s="249"/>
      <c r="D255" s="178"/>
      <c r="E255" s="28">
        <v>3</v>
      </c>
    </row>
    <row r="256" spans="1:5" ht="30.75" customHeight="1">
      <c r="A256" s="300" t="s">
        <v>164</v>
      </c>
      <c r="B256" s="301"/>
      <c r="C256" s="302"/>
      <c r="D256" s="58" t="s">
        <v>3</v>
      </c>
    </row>
    <row r="257" spans="1:5" ht="30.75" customHeight="1">
      <c r="A257" s="392" t="s">
        <v>567</v>
      </c>
      <c r="B257" s="393"/>
      <c r="C257" s="394"/>
      <c r="D257" s="2"/>
      <c r="E257" s="28">
        <v>3</v>
      </c>
    </row>
    <row r="258" spans="1:5" ht="30.75" customHeight="1">
      <c r="A258" s="247" t="s">
        <v>77</v>
      </c>
      <c r="B258" s="248"/>
      <c r="C258" s="249"/>
      <c r="D258" s="2"/>
      <c r="E258" s="28">
        <v>3</v>
      </c>
    </row>
    <row r="259" spans="1:5" ht="30.75" customHeight="1">
      <c r="A259" s="247" t="s">
        <v>78</v>
      </c>
      <c r="B259" s="248"/>
      <c r="C259" s="249"/>
      <c r="D259" s="2"/>
      <c r="E259" s="28">
        <v>3</v>
      </c>
    </row>
    <row r="260" spans="1:5" ht="30.75" customHeight="1">
      <c r="A260" s="247" t="s">
        <v>79</v>
      </c>
      <c r="B260" s="248"/>
      <c r="C260" s="249"/>
      <c r="D260" s="2"/>
      <c r="E260" s="28">
        <v>3</v>
      </c>
    </row>
    <row r="261" spans="1:5" ht="30.75" customHeight="1">
      <c r="A261" s="247" t="s">
        <v>80</v>
      </c>
      <c r="B261" s="248"/>
      <c r="C261" s="249"/>
      <c r="D261" s="2"/>
      <c r="E261" s="28">
        <v>3</v>
      </c>
    </row>
    <row r="262" spans="1:5" ht="30.75" customHeight="1">
      <c r="A262" s="247" t="s">
        <v>81</v>
      </c>
      <c r="B262" s="248"/>
      <c r="C262" s="249"/>
      <c r="D262" s="2"/>
      <c r="E262" s="28">
        <v>3</v>
      </c>
    </row>
    <row r="263" spans="1:5" ht="30.75" customHeight="1">
      <c r="A263" s="247" t="s">
        <v>82</v>
      </c>
      <c r="B263" s="248"/>
      <c r="C263" s="249"/>
      <c r="D263" s="2"/>
      <c r="E263" s="28">
        <v>3</v>
      </c>
    </row>
    <row r="264" spans="1:5" ht="30.75" customHeight="1">
      <c r="A264" s="247" t="s">
        <v>83</v>
      </c>
      <c r="B264" s="248"/>
      <c r="C264" s="249"/>
      <c r="D264" s="2"/>
      <c r="E264" s="28">
        <v>3</v>
      </c>
    </row>
    <row r="265" spans="1:5" ht="30.75" customHeight="1">
      <c r="A265" s="247" t="s">
        <v>84</v>
      </c>
      <c r="B265" s="248"/>
      <c r="C265" s="249"/>
      <c r="D265" s="2"/>
      <c r="E265" s="28">
        <v>3</v>
      </c>
    </row>
    <row r="266" spans="1:5" ht="30.75" customHeight="1">
      <c r="A266" s="254" t="s">
        <v>424</v>
      </c>
      <c r="B266" s="255"/>
      <c r="C266" s="256"/>
      <c r="D266" s="58" t="s">
        <v>3</v>
      </c>
      <c r="E266" s="28"/>
    </row>
    <row r="267" spans="1:5" ht="30.75" customHeight="1">
      <c r="A267" s="257" t="s">
        <v>451</v>
      </c>
      <c r="B267" s="258"/>
      <c r="C267" s="259"/>
      <c r="D267" s="2"/>
      <c r="E267" s="28">
        <v>3</v>
      </c>
    </row>
    <row r="268" spans="1:5" ht="30.75" customHeight="1">
      <c r="A268" s="257" t="s">
        <v>452</v>
      </c>
      <c r="B268" s="258"/>
      <c r="C268" s="259"/>
      <c r="D268" s="2"/>
      <c r="E268" s="28">
        <v>3</v>
      </c>
    </row>
    <row r="269" spans="1:5" ht="30.75" customHeight="1">
      <c r="A269" s="257" t="s">
        <v>453</v>
      </c>
      <c r="B269" s="258"/>
      <c r="C269" s="259"/>
      <c r="D269" s="2"/>
      <c r="E269" s="28">
        <v>3</v>
      </c>
    </row>
    <row r="270" spans="1:5" ht="30.75" customHeight="1">
      <c r="A270" s="299" t="s">
        <v>201</v>
      </c>
      <c r="B270" s="299"/>
      <c r="C270" s="299"/>
      <c r="D270" s="66">
        <f>SUM(D247:D269)</f>
        <v>0</v>
      </c>
      <c r="E270" s="29">
        <f>SUM(E247:E269)</f>
        <v>63</v>
      </c>
    </row>
    <row r="271" spans="1:5" ht="80.25" customHeight="1" thickBot="1">
      <c r="A271" s="67" t="s">
        <v>107</v>
      </c>
      <c r="B271" s="297" t="s">
        <v>145</v>
      </c>
      <c r="C271" s="297"/>
      <c r="D271" s="297"/>
    </row>
    <row r="272" spans="1:5" ht="30.75" customHeight="1">
      <c r="A272" s="250" t="s">
        <v>202</v>
      </c>
      <c r="B272" s="251"/>
      <c r="C272" s="68" t="s">
        <v>166</v>
      </c>
      <c r="D272" s="69" t="s">
        <v>167</v>
      </c>
    </row>
    <row r="273" spans="1:5" ht="30.75" customHeight="1" thickBot="1">
      <c r="A273" s="252"/>
      <c r="B273" s="253"/>
      <c r="C273" s="70">
        <f>D270</f>
        <v>0</v>
      </c>
      <c r="D273" s="71">
        <f>C273/63*100</f>
        <v>0</v>
      </c>
    </row>
    <row r="274" spans="1:5" ht="30.75" customHeight="1">
      <c r="A274" s="380"/>
      <c r="B274" s="381"/>
      <c r="C274" s="381"/>
      <c r="D274" s="382"/>
    </row>
    <row r="275" spans="1:5" ht="30.75" customHeight="1">
      <c r="A275" s="262" t="s">
        <v>195</v>
      </c>
      <c r="B275" s="263"/>
      <c r="C275" s="263"/>
      <c r="D275" s="264"/>
    </row>
    <row r="276" spans="1:5" ht="30.75" customHeight="1">
      <c r="A276" s="260" t="s">
        <v>457</v>
      </c>
      <c r="B276" s="261"/>
      <c r="C276" s="261"/>
      <c r="D276" s="57" t="s">
        <v>8</v>
      </c>
    </row>
    <row r="277" spans="1:5" ht="30.75" customHeight="1">
      <c r="A277" s="260" t="s">
        <v>179</v>
      </c>
      <c r="B277" s="261"/>
      <c r="C277" s="261"/>
      <c r="D277" s="58" t="s">
        <v>3</v>
      </c>
    </row>
    <row r="278" spans="1:5" ht="30.75" customHeight="1">
      <c r="A278" s="247" t="s">
        <v>85</v>
      </c>
      <c r="B278" s="248"/>
      <c r="C278" s="249"/>
      <c r="D278" s="178"/>
      <c r="E278" s="28">
        <v>3</v>
      </c>
    </row>
    <row r="279" spans="1:5" ht="30.75" customHeight="1">
      <c r="A279" s="247" t="s">
        <v>86</v>
      </c>
      <c r="B279" s="248"/>
      <c r="C279" s="249"/>
      <c r="D279" s="178"/>
      <c r="E279" s="28">
        <v>3</v>
      </c>
    </row>
    <row r="280" spans="1:5" ht="30.75" customHeight="1">
      <c r="A280" s="247" t="s">
        <v>87</v>
      </c>
      <c r="B280" s="248"/>
      <c r="C280" s="249"/>
      <c r="D280" s="178"/>
      <c r="E280" s="28">
        <v>3</v>
      </c>
    </row>
    <row r="281" spans="1:5" ht="30.75" customHeight="1">
      <c r="A281" s="247" t="s">
        <v>88</v>
      </c>
      <c r="B281" s="248"/>
      <c r="C281" s="249"/>
      <c r="D281" s="178"/>
      <c r="E281" s="28">
        <v>3</v>
      </c>
    </row>
    <row r="282" spans="1:5" ht="30.75" customHeight="1">
      <c r="A282" s="247" t="s">
        <v>89</v>
      </c>
      <c r="B282" s="248"/>
      <c r="C282" s="249"/>
      <c r="D282" s="178"/>
      <c r="E282" s="28">
        <v>3</v>
      </c>
    </row>
    <row r="283" spans="1:5" ht="30.75" customHeight="1">
      <c r="A283" s="247" t="s">
        <v>90</v>
      </c>
      <c r="B283" s="248"/>
      <c r="C283" s="249"/>
      <c r="D283" s="178"/>
      <c r="E283" s="28">
        <v>3</v>
      </c>
    </row>
    <row r="284" spans="1:5" ht="30.75" customHeight="1">
      <c r="A284" s="247" t="s">
        <v>91</v>
      </c>
      <c r="B284" s="248"/>
      <c r="C284" s="249"/>
      <c r="D284" s="178"/>
      <c r="E284" s="28">
        <v>3</v>
      </c>
    </row>
    <row r="285" spans="1:5" ht="30.75" customHeight="1">
      <c r="A285" s="247" t="s">
        <v>92</v>
      </c>
      <c r="B285" s="248"/>
      <c r="C285" s="249"/>
      <c r="D285" s="178"/>
      <c r="E285" s="28">
        <v>3</v>
      </c>
    </row>
    <row r="286" spans="1:5" ht="30.75" customHeight="1">
      <c r="A286" s="247" t="s">
        <v>93</v>
      </c>
      <c r="B286" s="248"/>
      <c r="C286" s="249"/>
      <c r="D286" s="178"/>
      <c r="E286" s="28">
        <v>3</v>
      </c>
    </row>
    <row r="287" spans="1:5" ht="30.75" customHeight="1">
      <c r="A287" s="247" t="s">
        <v>100</v>
      </c>
      <c r="B287" s="248"/>
      <c r="C287" s="249"/>
      <c r="D287" s="178"/>
      <c r="E287" s="28">
        <v>3</v>
      </c>
    </row>
    <row r="288" spans="1:5" ht="30.75" customHeight="1">
      <c r="A288" s="247" t="s">
        <v>101</v>
      </c>
      <c r="B288" s="248"/>
      <c r="C288" s="249"/>
      <c r="D288" s="178"/>
      <c r="E288" s="28">
        <v>3</v>
      </c>
    </row>
    <row r="289" spans="1:5" ht="30.75" customHeight="1">
      <c r="A289" s="247" t="s">
        <v>102</v>
      </c>
      <c r="B289" s="248"/>
      <c r="C289" s="249"/>
      <c r="D289" s="178"/>
      <c r="E289" s="28">
        <v>3</v>
      </c>
    </row>
    <row r="290" spans="1:5" ht="30.75" customHeight="1">
      <c r="A290" s="247" t="s">
        <v>103</v>
      </c>
      <c r="B290" s="248"/>
      <c r="C290" s="249"/>
      <c r="D290" s="178"/>
      <c r="E290" s="28">
        <v>3</v>
      </c>
    </row>
    <row r="291" spans="1:5" ht="30.75" customHeight="1">
      <c r="A291" s="300" t="s">
        <v>164</v>
      </c>
      <c r="B291" s="301"/>
      <c r="C291" s="302"/>
      <c r="D291" s="58" t="s">
        <v>3</v>
      </c>
    </row>
    <row r="292" spans="1:5" ht="30.75" customHeight="1">
      <c r="A292" s="247" t="s">
        <v>94</v>
      </c>
      <c r="B292" s="248"/>
      <c r="C292" s="249"/>
      <c r="D292" s="2"/>
      <c r="E292" s="28">
        <v>3</v>
      </c>
    </row>
    <row r="293" spans="1:5" ht="30.75" customHeight="1">
      <c r="A293" s="247" t="s">
        <v>95</v>
      </c>
      <c r="B293" s="248"/>
      <c r="C293" s="249"/>
      <c r="D293" s="2"/>
      <c r="E293" s="28">
        <v>3</v>
      </c>
    </row>
    <row r="294" spans="1:5" ht="30.75" customHeight="1">
      <c r="A294" s="247" t="s">
        <v>96</v>
      </c>
      <c r="B294" s="248"/>
      <c r="C294" s="249"/>
      <c r="D294" s="2"/>
      <c r="E294" s="28">
        <v>3</v>
      </c>
    </row>
    <row r="295" spans="1:5" ht="30.75" customHeight="1">
      <c r="A295" s="247" t="s">
        <v>97</v>
      </c>
      <c r="B295" s="248"/>
      <c r="C295" s="249"/>
      <c r="D295" s="2"/>
      <c r="E295" s="28">
        <v>3</v>
      </c>
    </row>
    <row r="296" spans="1:5" ht="30.75" customHeight="1">
      <c r="A296" s="247" t="s">
        <v>98</v>
      </c>
      <c r="B296" s="248"/>
      <c r="C296" s="249"/>
      <c r="D296" s="2"/>
      <c r="E296" s="28">
        <v>3</v>
      </c>
    </row>
    <row r="297" spans="1:5" ht="30.75" customHeight="1">
      <c r="A297" s="247" t="s">
        <v>99</v>
      </c>
      <c r="B297" s="248"/>
      <c r="C297" s="249"/>
      <c r="D297" s="2"/>
      <c r="E297" s="28">
        <v>3</v>
      </c>
    </row>
    <row r="298" spans="1:5" ht="30.75" customHeight="1">
      <c r="A298" s="254" t="s">
        <v>424</v>
      </c>
      <c r="B298" s="255"/>
      <c r="C298" s="256"/>
      <c r="D298" s="58" t="s">
        <v>3</v>
      </c>
      <c r="E298" s="28"/>
    </row>
    <row r="299" spans="1:5" ht="30.75" customHeight="1">
      <c r="A299" s="247" t="s">
        <v>455</v>
      </c>
      <c r="B299" s="248"/>
      <c r="C299" s="249"/>
      <c r="D299" s="2"/>
      <c r="E299" s="28">
        <v>3</v>
      </c>
    </row>
    <row r="300" spans="1:5" ht="30.75" customHeight="1">
      <c r="A300" s="247" t="s">
        <v>456</v>
      </c>
      <c r="B300" s="248"/>
      <c r="C300" s="249"/>
      <c r="D300" s="2"/>
      <c r="E300" s="28">
        <v>3</v>
      </c>
    </row>
    <row r="301" spans="1:5" ht="30.75" customHeight="1">
      <c r="A301" s="299" t="s">
        <v>203</v>
      </c>
      <c r="B301" s="299"/>
      <c r="C301" s="299"/>
      <c r="D301" s="66">
        <f>SUM(D278:D300)</f>
        <v>0</v>
      </c>
      <c r="E301" s="29">
        <f>SUM(E278:E300)</f>
        <v>63</v>
      </c>
    </row>
    <row r="302" spans="1:5" ht="80.25" customHeight="1" thickBot="1">
      <c r="A302" s="67" t="s">
        <v>107</v>
      </c>
      <c r="B302" s="297" t="s">
        <v>145</v>
      </c>
      <c r="C302" s="297"/>
      <c r="D302" s="297"/>
    </row>
    <row r="303" spans="1:5" ht="30.75" customHeight="1">
      <c r="A303" s="250" t="s">
        <v>204</v>
      </c>
      <c r="B303" s="251"/>
      <c r="C303" s="68" t="s">
        <v>166</v>
      </c>
      <c r="D303" s="69" t="s">
        <v>167</v>
      </c>
    </row>
    <row r="304" spans="1:5" ht="30.75" customHeight="1" thickBot="1">
      <c r="A304" s="252"/>
      <c r="B304" s="253"/>
      <c r="C304" s="79">
        <f>D301</f>
        <v>0</v>
      </c>
      <c r="D304" s="71">
        <f>C304/63*100</f>
        <v>0</v>
      </c>
    </row>
    <row r="305" spans="1:5" ht="30.75" customHeight="1" thickBot="1">
      <c r="A305" s="298"/>
      <c r="B305" s="282"/>
      <c r="C305" s="282"/>
      <c r="D305" s="283"/>
    </row>
    <row r="306" spans="1:5" ht="30.75" customHeight="1">
      <c r="A306" s="250" t="s">
        <v>205</v>
      </c>
      <c r="B306" s="251"/>
      <c r="C306" s="68" t="s">
        <v>191</v>
      </c>
      <c r="D306" s="74" t="s">
        <v>192</v>
      </c>
    </row>
    <row r="307" spans="1:5" ht="30.75" customHeight="1" thickBot="1">
      <c r="A307" s="252"/>
      <c r="B307" s="253"/>
      <c r="C307" s="81">
        <f>C221+C242+C273+C304</f>
        <v>0</v>
      </c>
      <c r="D307" s="76">
        <f>C307/189*100</f>
        <v>0</v>
      </c>
      <c r="E307" s="29">
        <f>E218+E239+E270+E301</f>
        <v>189</v>
      </c>
    </row>
    <row r="308" spans="1:5" ht="30.75" customHeight="1" thickBot="1">
      <c r="A308" s="298"/>
      <c r="B308" s="282"/>
      <c r="C308" s="282"/>
      <c r="D308" s="283"/>
    </row>
    <row r="309" spans="1:5" ht="30.75" customHeight="1">
      <c r="A309" s="435" t="s">
        <v>485</v>
      </c>
      <c r="B309" s="435"/>
      <c r="C309" s="435"/>
      <c r="D309" s="435"/>
    </row>
    <row r="310" spans="1:5" ht="67.5" customHeight="1">
      <c r="A310" s="257" t="s">
        <v>521</v>
      </c>
      <c r="B310" s="258"/>
      <c r="C310" s="258"/>
      <c r="D310" s="436"/>
    </row>
    <row r="311" spans="1:5" ht="30.75" customHeight="1">
      <c r="A311" s="300" t="s">
        <v>475</v>
      </c>
      <c r="B311" s="301"/>
      <c r="C311" s="302"/>
      <c r="D311" s="57" t="s">
        <v>8</v>
      </c>
    </row>
    <row r="312" spans="1:5" ht="30.75" customHeight="1">
      <c r="A312" s="300" t="s">
        <v>179</v>
      </c>
      <c r="B312" s="301"/>
      <c r="C312" s="302"/>
      <c r="D312" s="58" t="s">
        <v>3</v>
      </c>
    </row>
    <row r="313" spans="1:5" ht="30.75" customHeight="1">
      <c r="A313" s="247" t="s">
        <v>458</v>
      </c>
      <c r="B313" s="248"/>
      <c r="C313" s="249"/>
      <c r="D313" s="178"/>
      <c r="E313" s="28">
        <v>3</v>
      </c>
    </row>
    <row r="314" spans="1:5" ht="30.75" customHeight="1">
      <c r="A314" s="247" t="s">
        <v>459</v>
      </c>
      <c r="B314" s="248"/>
      <c r="C314" s="249"/>
      <c r="D314" s="178"/>
      <c r="E314" s="28">
        <v>3</v>
      </c>
    </row>
    <row r="315" spans="1:5" ht="30.75" customHeight="1">
      <c r="A315" s="247" t="s">
        <v>460</v>
      </c>
      <c r="B315" s="248"/>
      <c r="C315" s="249"/>
      <c r="D315" s="178"/>
      <c r="E315" s="28">
        <v>3</v>
      </c>
    </row>
    <row r="316" spans="1:5" ht="30.75" customHeight="1">
      <c r="A316" s="247" t="s">
        <v>461</v>
      </c>
      <c r="B316" s="248"/>
      <c r="C316" s="249"/>
      <c r="D316" s="178"/>
      <c r="E316" s="28">
        <v>3</v>
      </c>
    </row>
    <row r="317" spans="1:5" ht="30.75" customHeight="1">
      <c r="A317" s="247" t="s">
        <v>462</v>
      </c>
      <c r="B317" s="248"/>
      <c r="C317" s="249"/>
      <c r="D317" s="178"/>
      <c r="E317" s="28">
        <v>3</v>
      </c>
    </row>
    <row r="318" spans="1:5" ht="30.75" customHeight="1">
      <c r="A318" s="247" t="s">
        <v>463</v>
      </c>
      <c r="B318" s="248"/>
      <c r="C318" s="249"/>
      <c r="D318" s="178"/>
      <c r="E318" s="28">
        <v>3</v>
      </c>
    </row>
    <row r="319" spans="1:5" ht="30.75" customHeight="1">
      <c r="A319" s="247" t="s">
        <v>464</v>
      </c>
      <c r="B319" s="248"/>
      <c r="C319" s="249"/>
      <c r="D319" s="178"/>
      <c r="E319" s="28">
        <v>3</v>
      </c>
    </row>
    <row r="320" spans="1:5" ht="30.75" customHeight="1">
      <c r="A320" s="247" t="s">
        <v>465</v>
      </c>
      <c r="B320" s="248"/>
      <c r="C320" s="249"/>
      <c r="D320" s="178"/>
      <c r="E320" s="28">
        <v>3</v>
      </c>
    </row>
    <row r="321" spans="1:1008" ht="30.75" customHeight="1">
      <c r="A321" s="247" t="s">
        <v>466</v>
      </c>
      <c r="B321" s="248"/>
      <c r="C321" s="249"/>
      <c r="D321" s="178"/>
      <c r="E321" s="28">
        <v>3</v>
      </c>
    </row>
    <row r="322" spans="1:1008" ht="30.75" customHeight="1">
      <c r="A322" s="247" t="s">
        <v>467</v>
      </c>
      <c r="B322" s="248"/>
      <c r="C322" s="249"/>
      <c r="D322" s="178"/>
      <c r="E322" s="28">
        <v>3</v>
      </c>
    </row>
    <row r="323" spans="1:1008" ht="30.75" customHeight="1">
      <c r="A323" s="247" t="s">
        <v>468</v>
      </c>
      <c r="B323" s="248"/>
      <c r="C323" s="249"/>
      <c r="D323" s="178"/>
      <c r="E323" s="28">
        <v>3</v>
      </c>
    </row>
    <row r="324" spans="1:1008" ht="30.75" customHeight="1">
      <c r="A324" s="300" t="s">
        <v>164</v>
      </c>
      <c r="B324" s="301"/>
      <c r="C324" s="302"/>
      <c r="D324" s="58" t="s">
        <v>3</v>
      </c>
    </row>
    <row r="325" spans="1:1008" ht="30.75" customHeight="1">
      <c r="A325" s="247" t="s">
        <v>469</v>
      </c>
      <c r="B325" s="248"/>
      <c r="C325" s="249"/>
      <c r="D325" s="2"/>
      <c r="E325" s="28">
        <v>3</v>
      </c>
    </row>
    <row r="326" spans="1:1008" ht="30.75" customHeight="1">
      <c r="A326" s="247" t="s">
        <v>470</v>
      </c>
      <c r="B326" s="248"/>
      <c r="C326" s="249"/>
      <c r="D326" s="2"/>
      <c r="E326" s="28">
        <v>3</v>
      </c>
    </row>
    <row r="327" spans="1:1008" ht="30.75" customHeight="1">
      <c r="A327" s="300" t="s">
        <v>424</v>
      </c>
      <c r="B327" s="301"/>
      <c r="C327" s="302"/>
      <c r="D327" s="58" t="s">
        <v>3</v>
      </c>
      <c r="E327" s="28"/>
    </row>
    <row r="328" spans="1:1008" ht="30.75" customHeight="1">
      <c r="A328" s="247" t="s">
        <v>471</v>
      </c>
      <c r="B328" s="248"/>
      <c r="C328" s="249"/>
      <c r="D328" s="2"/>
      <c r="E328" s="28">
        <v>3</v>
      </c>
    </row>
    <row r="329" spans="1:1008" ht="30.75" customHeight="1">
      <c r="A329" s="247" t="s">
        <v>472</v>
      </c>
      <c r="B329" s="248"/>
      <c r="C329" s="249"/>
      <c r="D329" s="2"/>
      <c r="E329" s="28">
        <v>3</v>
      </c>
    </row>
    <row r="330" spans="1:1008" ht="30.75" customHeight="1">
      <c r="A330" s="247" t="s">
        <v>473</v>
      </c>
      <c r="B330" s="248"/>
      <c r="C330" s="249"/>
      <c r="D330" s="2"/>
      <c r="E330" s="28">
        <v>3</v>
      </c>
    </row>
    <row r="331" spans="1:1008" ht="30.75" customHeight="1">
      <c r="A331" s="247" t="s">
        <v>474</v>
      </c>
      <c r="B331" s="248"/>
      <c r="C331" s="249"/>
      <c r="D331" s="2"/>
      <c r="E331" s="28">
        <v>3</v>
      </c>
    </row>
    <row r="332" spans="1:1008" customFormat="1" ht="30.75" customHeight="1">
      <c r="A332" s="299" t="s">
        <v>206</v>
      </c>
      <c r="B332" s="299"/>
      <c r="C332" s="299"/>
      <c r="D332" s="66">
        <f>SUM(D313:D331)</f>
        <v>0</v>
      </c>
      <c r="E332" s="28">
        <f>SUM(E313:E331)</f>
        <v>51</v>
      </c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82"/>
      <c r="DH332" s="82"/>
      <c r="DI332" s="82"/>
      <c r="DJ332" s="82"/>
      <c r="DK332" s="82"/>
      <c r="DL332" s="82"/>
      <c r="DM332" s="82"/>
      <c r="DN332" s="82"/>
      <c r="DO332" s="82"/>
      <c r="DP332" s="82"/>
      <c r="DQ332" s="82"/>
      <c r="DR332" s="82"/>
      <c r="DS332" s="82"/>
      <c r="DT332" s="82"/>
      <c r="DU332" s="82"/>
      <c r="DV332" s="82"/>
      <c r="DW332" s="82"/>
      <c r="DX332" s="82"/>
      <c r="DY332" s="82"/>
      <c r="DZ332" s="82"/>
      <c r="EA332" s="82"/>
      <c r="EB332" s="82"/>
      <c r="EC332" s="82"/>
      <c r="ED332" s="82"/>
      <c r="EE332" s="82"/>
      <c r="EF332" s="82"/>
      <c r="EG332" s="82"/>
      <c r="EH332" s="82"/>
      <c r="EI332" s="82"/>
      <c r="EJ332" s="82"/>
      <c r="EK332" s="82"/>
      <c r="EL332" s="82"/>
      <c r="EM332" s="82"/>
      <c r="EN332" s="82"/>
      <c r="EO332" s="82"/>
      <c r="EP332" s="82"/>
      <c r="EQ332" s="82"/>
      <c r="ER332" s="82"/>
      <c r="ES332" s="82"/>
      <c r="ET332" s="82"/>
      <c r="EU332" s="82"/>
      <c r="EV332" s="82"/>
      <c r="EW332" s="82"/>
      <c r="EX332" s="82"/>
      <c r="EY332" s="82"/>
      <c r="EZ332" s="82"/>
      <c r="FA332" s="82"/>
      <c r="FB332" s="82"/>
      <c r="FC332" s="82"/>
      <c r="FD332" s="82"/>
      <c r="FE332" s="82"/>
      <c r="FF332" s="82"/>
      <c r="FG332" s="82"/>
      <c r="FH332" s="82"/>
      <c r="FI332" s="82"/>
      <c r="FJ332" s="82"/>
      <c r="FK332" s="82"/>
      <c r="FL332" s="82"/>
      <c r="FM332" s="82"/>
      <c r="FN332" s="82"/>
      <c r="FO332" s="82"/>
      <c r="FP332" s="82"/>
      <c r="FQ332" s="82"/>
      <c r="FR332" s="82"/>
      <c r="FS332" s="82"/>
      <c r="FT332" s="82"/>
      <c r="FU332" s="82"/>
      <c r="FV332" s="82"/>
      <c r="FW332" s="82"/>
      <c r="FX332" s="82"/>
      <c r="FY332" s="82"/>
      <c r="FZ332" s="82"/>
      <c r="GA332" s="82"/>
      <c r="GB332" s="82"/>
      <c r="GC332" s="82"/>
      <c r="GD332" s="82"/>
      <c r="GE332" s="82"/>
      <c r="GF332" s="82"/>
      <c r="GG332" s="82"/>
      <c r="GH332" s="82"/>
      <c r="GI332" s="82"/>
      <c r="GJ332" s="82"/>
      <c r="GK332" s="82"/>
      <c r="GL332" s="82"/>
      <c r="GM332" s="82"/>
      <c r="GN332" s="82"/>
      <c r="GO332" s="82"/>
      <c r="GP332" s="82"/>
      <c r="GQ332" s="82"/>
      <c r="GR332" s="82"/>
      <c r="GS332" s="82"/>
      <c r="GT332" s="82"/>
      <c r="GU332" s="82"/>
      <c r="GV332" s="82"/>
      <c r="GW332" s="82"/>
      <c r="GX332" s="82"/>
      <c r="GY332" s="82"/>
      <c r="GZ332" s="82"/>
      <c r="HA332" s="82"/>
      <c r="HB332" s="82"/>
      <c r="HC332" s="82"/>
      <c r="HD332" s="82"/>
      <c r="HE332" s="82"/>
      <c r="HF332" s="82"/>
      <c r="HG332" s="82"/>
      <c r="HH332" s="82"/>
      <c r="HI332" s="82"/>
      <c r="HJ332" s="82"/>
      <c r="HK332" s="82"/>
      <c r="HL332" s="82"/>
      <c r="HM332" s="82"/>
      <c r="HN332" s="82"/>
      <c r="HO332" s="82"/>
      <c r="HP332" s="82"/>
      <c r="HQ332" s="82"/>
      <c r="HR332" s="82"/>
      <c r="HS332" s="82"/>
      <c r="HT332" s="82"/>
      <c r="HU332" s="82"/>
      <c r="HV332" s="82"/>
      <c r="HW332" s="82"/>
      <c r="HX332" s="82"/>
      <c r="HY332" s="82"/>
      <c r="HZ332" s="82"/>
      <c r="IA332" s="82"/>
      <c r="IB332" s="82"/>
      <c r="IC332" s="82"/>
      <c r="ID332" s="82"/>
      <c r="IE332" s="82"/>
      <c r="IF332" s="82"/>
      <c r="IG332" s="82"/>
      <c r="IH332" s="82"/>
      <c r="II332" s="82"/>
      <c r="IJ332" s="82"/>
      <c r="IK332" s="82"/>
      <c r="IL332" s="82"/>
      <c r="IM332" s="82"/>
      <c r="IN332" s="82"/>
      <c r="IO332" s="82"/>
      <c r="IP332" s="82"/>
      <c r="IQ332" s="82"/>
      <c r="IR332" s="82"/>
      <c r="IS332" s="82"/>
      <c r="IT332" s="82"/>
      <c r="IU332" s="82"/>
      <c r="IV332" s="82"/>
      <c r="IW332" s="82"/>
      <c r="IX332" s="82"/>
      <c r="IY332" s="82"/>
      <c r="IZ332" s="82"/>
      <c r="JA332" s="82"/>
      <c r="JB332" s="82"/>
      <c r="JC332" s="82"/>
      <c r="JD332" s="82"/>
      <c r="JE332" s="82"/>
      <c r="JF332" s="82"/>
      <c r="JG332" s="82"/>
      <c r="JH332" s="82"/>
      <c r="JI332" s="82"/>
      <c r="JJ332" s="82"/>
      <c r="JK332" s="82"/>
      <c r="JL332" s="82"/>
      <c r="JM332" s="82"/>
      <c r="JN332" s="82"/>
      <c r="JO332" s="82"/>
      <c r="JP332" s="82"/>
      <c r="JQ332" s="82"/>
      <c r="JR332" s="82"/>
      <c r="JS332" s="82"/>
      <c r="JT332" s="82"/>
      <c r="JU332" s="82"/>
      <c r="JV332" s="82"/>
      <c r="JW332" s="82"/>
      <c r="JX332" s="82"/>
      <c r="JY332" s="82"/>
      <c r="JZ332" s="82"/>
      <c r="KA332" s="82"/>
      <c r="KB332" s="82"/>
      <c r="KC332" s="82"/>
      <c r="KD332" s="82"/>
      <c r="KE332" s="82"/>
      <c r="KF332" s="82"/>
      <c r="KG332" s="82"/>
      <c r="KH332" s="82"/>
      <c r="KI332" s="82"/>
      <c r="KJ332" s="82"/>
      <c r="KK332" s="82"/>
      <c r="KL332" s="82"/>
      <c r="KM332" s="82"/>
      <c r="KN332" s="82"/>
      <c r="KO332" s="82"/>
      <c r="KP332" s="82"/>
      <c r="KQ332" s="82"/>
      <c r="KR332" s="82"/>
      <c r="KS332" s="82"/>
      <c r="KT332" s="82"/>
      <c r="KU332" s="82"/>
      <c r="KV332" s="82"/>
      <c r="KW332" s="82"/>
      <c r="KX332" s="82"/>
      <c r="KY332" s="82"/>
      <c r="KZ332" s="82"/>
      <c r="LA332" s="82"/>
      <c r="LB332" s="82"/>
      <c r="LC332" s="82"/>
      <c r="LD332" s="82"/>
      <c r="LE332" s="82"/>
      <c r="LF332" s="82"/>
      <c r="LG332" s="82"/>
      <c r="LH332" s="82"/>
      <c r="LI332" s="82"/>
      <c r="LJ332" s="82"/>
      <c r="LK332" s="82"/>
      <c r="LL332" s="82"/>
      <c r="LM332" s="82"/>
      <c r="LN332" s="82"/>
      <c r="LO332" s="82"/>
      <c r="LP332" s="82"/>
      <c r="LQ332" s="82"/>
      <c r="LR332" s="82"/>
      <c r="LS332" s="82"/>
      <c r="LT332" s="82"/>
      <c r="LU332" s="82"/>
      <c r="LV332" s="82"/>
      <c r="LW332" s="82"/>
      <c r="LX332" s="82"/>
      <c r="LY332" s="82"/>
      <c r="LZ332" s="82"/>
      <c r="MA332" s="82"/>
      <c r="MB332" s="82"/>
      <c r="MC332" s="82"/>
      <c r="MD332" s="82"/>
      <c r="ME332" s="82"/>
      <c r="MF332" s="82"/>
      <c r="MG332" s="82"/>
      <c r="MH332" s="82"/>
      <c r="MI332" s="82"/>
      <c r="MJ332" s="82"/>
      <c r="MK332" s="82"/>
      <c r="ML332" s="82"/>
      <c r="MM332" s="82"/>
      <c r="MN332" s="82"/>
      <c r="MO332" s="82"/>
      <c r="MP332" s="82"/>
      <c r="MQ332" s="82"/>
      <c r="MR332" s="82"/>
      <c r="MS332" s="82"/>
      <c r="MT332" s="82"/>
      <c r="MU332" s="82"/>
      <c r="MV332" s="82"/>
      <c r="MW332" s="82"/>
      <c r="MX332" s="82"/>
      <c r="MY332" s="82"/>
      <c r="MZ332" s="82"/>
      <c r="NA332" s="82"/>
      <c r="NB332" s="82"/>
      <c r="NC332" s="82"/>
      <c r="ND332" s="82"/>
      <c r="NE332" s="82"/>
      <c r="NF332" s="82"/>
      <c r="NG332" s="82"/>
      <c r="NH332" s="82"/>
      <c r="NI332" s="82"/>
      <c r="NJ332" s="82"/>
      <c r="NK332" s="82"/>
      <c r="NL332" s="82"/>
      <c r="NM332" s="82"/>
      <c r="NN332" s="82"/>
      <c r="NO332" s="82"/>
      <c r="NP332" s="82"/>
      <c r="NQ332" s="82"/>
      <c r="NR332" s="82"/>
      <c r="NS332" s="82"/>
      <c r="NT332" s="82"/>
      <c r="NU332" s="82"/>
      <c r="NV332" s="82"/>
      <c r="NW332" s="82"/>
      <c r="NX332" s="82"/>
      <c r="NY332" s="82"/>
      <c r="NZ332" s="82"/>
      <c r="OA332" s="82"/>
      <c r="OB332" s="82"/>
      <c r="OC332" s="82"/>
      <c r="OD332" s="82"/>
      <c r="OE332" s="82"/>
      <c r="OF332" s="82"/>
      <c r="OG332" s="82"/>
      <c r="OH332" s="82"/>
      <c r="OI332" s="82"/>
      <c r="OJ332" s="82"/>
      <c r="OK332" s="82"/>
      <c r="OL332" s="82"/>
      <c r="OM332" s="82"/>
      <c r="ON332" s="82"/>
      <c r="OO332" s="82"/>
      <c r="OP332" s="82"/>
      <c r="OQ332" s="82"/>
      <c r="OR332" s="82"/>
      <c r="OS332" s="82"/>
      <c r="OT332" s="82"/>
      <c r="OU332" s="82"/>
      <c r="OV332" s="82"/>
      <c r="OW332" s="82"/>
      <c r="OX332" s="82"/>
      <c r="OY332" s="82"/>
      <c r="OZ332" s="82"/>
      <c r="PA332" s="82"/>
      <c r="PB332" s="82"/>
      <c r="PC332" s="82"/>
      <c r="PD332" s="82"/>
      <c r="PE332" s="82"/>
      <c r="PF332" s="82"/>
      <c r="PG332" s="82"/>
      <c r="PH332" s="82"/>
      <c r="PI332" s="82"/>
      <c r="PJ332" s="82"/>
      <c r="PK332" s="82"/>
      <c r="PL332" s="82"/>
      <c r="PM332" s="82"/>
      <c r="PN332" s="82"/>
      <c r="PO332" s="82"/>
      <c r="PP332" s="82"/>
      <c r="PQ332" s="82"/>
      <c r="PR332" s="82"/>
      <c r="PS332" s="82"/>
      <c r="PT332" s="82"/>
      <c r="PU332" s="82"/>
      <c r="PV332" s="82"/>
      <c r="PW332" s="82"/>
      <c r="PX332" s="82"/>
      <c r="PY332" s="82"/>
      <c r="PZ332" s="82"/>
      <c r="QA332" s="82"/>
      <c r="QB332" s="82"/>
      <c r="QC332" s="82"/>
      <c r="QD332" s="82"/>
      <c r="QE332" s="82"/>
      <c r="QF332" s="82"/>
      <c r="QG332" s="82"/>
      <c r="QH332" s="82"/>
      <c r="QI332" s="82"/>
      <c r="QJ332" s="82"/>
      <c r="QK332" s="82"/>
      <c r="QL332" s="82"/>
      <c r="QM332" s="82"/>
      <c r="QN332" s="82"/>
      <c r="QO332" s="82"/>
      <c r="QP332" s="82"/>
      <c r="QQ332" s="82"/>
      <c r="QR332" s="82"/>
      <c r="QS332" s="82"/>
      <c r="QT332" s="82"/>
      <c r="QU332" s="82"/>
      <c r="QV332" s="82"/>
      <c r="QW332" s="82"/>
      <c r="QX332" s="82"/>
      <c r="QY332" s="82"/>
      <c r="QZ332" s="82"/>
      <c r="RA332" s="82"/>
      <c r="RB332" s="82"/>
      <c r="RC332" s="82"/>
      <c r="RD332" s="82"/>
      <c r="RE332" s="82"/>
      <c r="RF332" s="82"/>
      <c r="RG332" s="82"/>
      <c r="RH332" s="82"/>
      <c r="RI332" s="82"/>
      <c r="RJ332" s="82"/>
      <c r="RK332" s="82"/>
      <c r="RL332" s="82"/>
      <c r="RM332" s="82"/>
      <c r="RN332" s="82"/>
      <c r="RO332" s="82"/>
      <c r="RP332" s="82"/>
      <c r="RQ332" s="82"/>
      <c r="RR332" s="82"/>
      <c r="RS332" s="82"/>
      <c r="RT332" s="82"/>
      <c r="RU332" s="82"/>
      <c r="RV332" s="82"/>
      <c r="RW332" s="82"/>
      <c r="RX332" s="82"/>
      <c r="RY332" s="82"/>
      <c r="RZ332" s="82"/>
      <c r="SA332" s="82"/>
      <c r="SB332" s="82"/>
      <c r="SC332" s="82"/>
      <c r="SD332" s="82"/>
      <c r="SE332" s="82"/>
      <c r="SF332" s="82"/>
      <c r="SG332" s="82"/>
      <c r="SH332" s="82"/>
      <c r="SI332" s="82"/>
      <c r="SJ332" s="82"/>
      <c r="SK332" s="82"/>
      <c r="SL332" s="82"/>
      <c r="SM332" s="82"/>
      <c r="SN332" s="82"/>
      <c r="SO332" s="82"/>
      <c r="SP332" s="82"/>
      <c r="SQ332" s="82"/>
      <c r="SR332" s="82"/>
      <c r="SS332" s="82"/>
      <c r="ST332" s="82"/>
      <c r="SU332" s="82"/>
      <c r="SV332" s="82"/>
      <c r="SW332" s="82"/>
      <c r="SX332" s="82"/>
      <c r="SY332" s="82"/>
      <c r="SZ332" s="82"/>
      <c r="TA332" s="82"/>
      <c r="TB332" s="82"/>
      <c r="TC332" s="82"/>
      <c r="TD332" s="82"/>
      <c r="TE332" s="82"/>
      <c r="TF332" s="82"/>
      <c r="TG332" s="82"/>
      <c r="TH332" s="82"/>
      <c r="TI332" s="82"/>
      <c r="TJ332" s="82"/>
      <c r="TK332" s="82"/>
      <c r="TL332" s="82"/>
      <c r="TM332" s="82"/>
      <c r="TN332" s="82"/>
      <c r="TO332" s="82"/>
      <c r="TP332" s="82"/>
      <c r="TQ332" s="82"/>
      <c r="TR332" s="82"/>
      <c r="TS332" s="82"/>
      <c r="TT332" s="82"/>
      <c r="TU332" s="82"/>
      <c r="TV332" s="82"/>
      <c r="TW332" s="82"/>
      <c r="TX332" s="82"/>
      <c r="TY332" s="82"/>
      <c r="TZ332" s="82"/>
      <c r="UA332" s="82"/>
      <c r="UB332" s="82"/>
      <c r="UC332" s="82"/>
      <c r="UD332" s="82"/>
      <c r="UE332" s="82"/>
      <c r="UF332" s="82"/>
      <c r="UG332" s="82"/>
      <c r="UH332" s="82"/>
      <c r="UI332" s="82"/>
      <c r="UJ332" s="82"/>
      <c r="UK332" s="82"/>
      <c r="UL332" s="82"/>
      <c r="UM332" s="82"/>
      <c r="UN332" s="82"/>
      <c r="UO332" s="82"/>
      <c r="UP332" s="82"/>
      <c r="UQ332" s="82"/>
      <c r="UR332" s="82"/>
      <c r="US332" s="82"/>
      <c r="UT332" s="82"/>
      <c r="UU332" s="82"/>
      <c r="UV332" s="82"/>
      <c r="UW332" s="82"/>
      <c r="UX332" s="82"/>
      <c r="UY332" s="82"/>
      <c r="UZ332" s="82"/>
      <c r="VA332" s="82"/>
      <c r="VB332" s="82"/>
      <c r="VC332" s="82"/>
      <c r="VD332" s="82"/>
      <c r="VE332" s="82"/>
      <c r="VF332" s="82"/>
      <c r="VG332" s="82"/>
      <c r="VH332" s="82"/>
      <c r="VI332" s="82"/>
      <c r="VJ332" s="82"/>
      <c r="VK332" s="82"/>
      <c r="VL332" s="82"/>
      <c r="VM332" s="82"/>
      <c r="VN332" s="82"/>
      <c r="VO332" s="82"/>
      <c r="VP332" s="82"/>
      <c r="VQ332" s="82"/>
      <c r="VR332" s="82"/>
      <c r="VS332" s="82"/>
      <c r="VT332" s="82"/>
      <c r="VU332" s="82"/>
      <c r="VV332" s="82"/>
      <c r="VW332" s="82"/>
      <c r="VX332" s="82"/>
      <c r="VY332" s="82"/>
      <c r="VZ332" s="82"/>
      <c r="WA332" s="82"/>
      <c r="WB332" s="82"/>
      <c r="WC332" s="82"/>
      <c r="WD332" s="82"/>
      <c r="WE332" s="82"/>
      <c r="WF332" s="82"/>
      <c r="WG332" s="82"/>
      <c r="WH332" s="82"/>
      <c r="WI332" s="82"/>
      <c r="WJ332" s="82"/>
      <c r="WK332" s="82"/>
      <c r="WL332" s="82"/>
      <c r="WM332" s="82"/>
      <c r="WN332" s="82"/>
      <c r="WO332" s="82"/>
      <c r="WP332" s="82"/>
      <c r="WQ332" s="82"/>
      <c r="WR332" s="82"/>
      <c r="WS332" s="82"/>
      <c r="WT332" s="82"/>
      <c r="WU332" s="82"/>
      <c r="WV332" s="82"/>
      <c r="WW332" s="82"/>
      <c r="WX332" s="82"/>
      <c r="WY332" s="82"/>
      <c r="WZ332" s="82"/>
      <c r="XA332" s="82"/>
      <c r="XB332" s="82"/>
      <c r="XC332" s="82"/>
      <c r="XD332" s="82"/>
      <c r="XE332" s="82"/>
      <c r="XF332" s="82"/>
      <c r="XG332" s="82"/>
      <c r="XH332" s="82"/>
      <c r="XI332" s="82"/>
      <c r="XJ332" s="82"/>
      <c r="XK332" s="82"/>
      <c r="XL332" s="82"/>
      <c r="XM332" s="82"/>
      <c r="XN332" s="82"/>
      <c r="XO332" s="82"/>
      <c r="XP332" s="82"/>
      <c r="XQ332" s="82"/>
      <c r="XR332" s="82"/>
      <c r="XS332" s="82"/>
      <c r="XT332" s="82"/>
      <c r="XU332" s="82"/>
      <c r="XV332" s="82"/>
      <c r="XW332" s="82"/>
      <c r="XX332" s="82"/>
      <c r="XY332" s="82"/>
      <c r="XZ332" s="82"/>
      <c r="YA332" s="82"/>
      <c r="YB332" s="82"/>
      <c r="YC332" s="82"/>
      <c r="YD332" s="82"/>
      <c r="YE332" s="82"/>
      <c r="YF332" s="82"/>
      <c r="YG332" s="82"/>
      <c r="YH332" s="82"/>
      <c r="YI332" s="82"/>
      <c r="YJ332" s="82"/>
      <c r="YK332" s="82"/>
      <c r="YL332" s="82"/>
      <c r="YM332" s="82"/>
      <c r="YN332" s="82"/>
      <c r="YO332" s="82"/>
      <c r="YP332" s="82"/>
      <c r="YQ332" s="82"/>
      <c r="YR332" s="82"/>
      <c r="YS332" s="82"/>
      <c r="YT332" s="82"/>
      <c r="YU332" s="82"/>
      <c r="YV332" s="82"/>
      <c r="YW332" s="82"/>
      <c r="YX332" s="82"/>
      <c r="YY332" s="82"/>
      <c r="YZ332" s="82"/>
      <c r="ZA332" s="82"/>
      <c r="ZB332" s="82"/>
      <c r="ZC332" s="82"/>
      <c r="ZD332" s="82"/>
      <c r="ZE332" s="82"/>
      <c r="ZF332" s="82"/>
      <c r="ZG332" s="82"/>
      <c r="ZH332" s="82"/>
      <c r="ZI332" s="82"/>
      <c r="ZJ332" s="82"/>
      <c r="ZK332" s="82"/>
      <c r="ZL332" s="82"/>
      <c r="ZM332" s="82"/>
      <c r="ZN332" s="82"/>
      <c r="ZO332" s="82"/>
      <c r="ZP332" s="82"/>
      <c r="ZQ332" s="82"/>
      <c r="ZR332" s="82"/>
      <c r="ZS332" s="82"/>
      <c r="ZT332" s="82"/>
      <c r="ZU332" s="82"/>
      <c r="ZV332" s="82"/>
      <c r="ZW332" s="82"/>
      <c r="ZX332" s="82"/>
      <c r="ZY332" s="82"/>
      <c r="ZZ332" s="82"/>
      <c r="AAA332" s="82"/>
      <c r="AAB332" s="82"/>
      <c r="AAC332" s="82"/>
      <c r="AAD332" s="82"/>
      <c r="AAE332" s="82"/>
      <c r="AAF332" s="82"/>
      <c r="AAG332" s="82"/>
      <c r="AAH332" s="82"/>
      <c r="AAI332" s="82"/>
      <c r="AAJ332" s="82"/>
      <c r="AAK332" s="82"/>
      <c r="AAL332" s="82"/>
      <c r="AAM332" s="82"/>
      <c r="AAN332" s="82"/>
      <c r="AAO332" s="82"/>
      <c r="AAP332" s="82"/>
      <c r="AAQ332" s="82"/>
      <c r="AAR332" s="82"/>
      <c r="AAS332" s="82"/>
      <c r="AAT332" s="82"/>
      <c r="AAU332" s="82"/>
      <c r="AAV332" s="82"/>
      <c r="AAW332" s="82"/>
      <c r="AAX332" s="82"/>
      <c r="AAY332" s="82"/>
      <c r="AAZ332" s="82"/>
      <c r="ABA332" s="82"/>
      <c r="ABB332" s="82"/>
      <c r="ABC332" s="82"/>
      <c r="ABD332" s="82"/>
      <c r="ABE332" s="82"/>
      <c r="ABF332" s="82"/>
      <c r="ABG332" s="82"/>
      <c r="ABH332" s="82"/>
      <c r="ABI332" s="82"/>
      <c r="ABJ332" s="82"/>
      <c r="ABK332" s="82"/>
      <c r="ABL332" s="82"/>
      <c r="ABM332" s="82"/>
      <c r="ABN332" s="82"/>
      <c r="ABO332" s="82"/>
      <c r="ABP332" s="82"/>
      <c r="ABQ332" s="82"/>
      <c r="ABR332" s="82"/>
      <c r="ABS332" s="82"/>
      <c r="ABT332" s="82"/>
      <c r="ABU332" s="82"/>
      <c r="ABV332" s="82"/>
      <c r="ABW332" s="82"/>
      <c r="ABX332" s="82"/>
      <c r="ABY332" s="82"/>
      <c r="ABZ332" s="82"/>
      <c r="ACA332" s="82"/>
      <c r="ACB332" s="82"/>
      <c r="ACC332" s="82"/>
      <c r="ACD332" s="82"/>
      <c r="ACE332" s="82"/>
      <c r="ACF332" s="82"/>
      <c r="ACG332" s="82"/>
      <c r="ACH332" s="82"/>
      <c r="ACI332" s="82"/>
      <c r="ACJ332" s="82"/>
      <c r="ACK332" s="82"/>
      <c r="ACL332" s="82"/>
      <c r="ACM332" s="82"/>
      <c r="ACN332" s="82"/>
      <c r="ACO332" s="82"/>
      <c r="ACP332" s="82"/>
      <c r="ACQ332" s="82"/>
      <c r="ACR332" s="82"/>
      <c r="ACS332" s="82"/>
      <c r="ACT332" s="82"/>
      <c r="ACU332" s="82"/>
      <c r="ACV332" s="82"/>
      <c r="ACW332" s="82"/>
      <c r="ACX332" s="82"/>
      <c r="ACY332" s="82"/>
      <c r="ACZ332" s="82"/>
      <c r="ADA332" s="82"/>
      <c r="ADB332" s="82"/>
      <c r="ADC332" s="82"/>
      <c r="ADD332" s="82"/>
      <c r="ADE332" s="82"/>
      <c r="ADF332" s="82"/>
      <c r="ADG332" s="82"/>
      <c r="ADH332" s="82"/>
      <c r="ADI332" s="82"/>
      <c r="ADJ332" s="82"/>
      <c r="ADK332" s="82"/>
      <c r="ADL332" s="82"/>
      <c r="ADM332" s="82"/>
      <c r="ADN332" s="82"/>
      <c r="ADO332" s="82"/>
      <c r="ADP332" s="82"/>
      <c r="ADQ332" s="82"/>
      <c r="ADR332" s="82"/>
      <c r="ADS332" s="82"/>
      <c r="ADT332" s="82"/>
      <c r="ADU332" s="82"/>
      <c r="ADV332" s="82"/>
      <c r="ADW332" s="82"/>
      <c r="ADX332" s="82"/>
      <c r="ADY332" s="82"/>
      <c r="ADZ332" s="82"/>
      <c r="AEA332" s="82"/>
      <c r="AEB332" s="82"/>
      <c r="AEC332" s="82"/>
      <c r="AED332" s="82"/>
      <c r="AEE332" s="82"/>
      <c r="AEF332" s="82"/>
      <c r="AEG332" s="82"/>
      <c r="AEH332" s="82"/>
      <c r="AEI332" s="82"/>
      <c r="AEJ332" s="82"/>
      <c r="AEK332" s="82"/>
      <c r="AEL332" s="82"/>
      <c r="AEM332" s="82"/>
      <c r="AEN332" s="82"/>
      <c r="AEO332" s="82"/>
      <c r="AEP332" s="82"/>
      <c r="AEQ332" s="82"/>
      <c r="AER332" s="82"/>
      <c r="AES332" s="82"/>
      <c r="AET332" s="82"/>
      <c r="AEU332" s="82"/>
      <c r="AEV332" s="82"/>
      <c r="AEW332" s="82"/>
      <c r="AEX332" s="82"/>
      <c r="AEY332" s="82"/>
      <c r="AEZ332" s="82"/>
      <c r="AFA332" s="82"/>
      <c r="AFB332" s="82"/>
      <c r="AFC332" s="82"/>
      <c r="AFD332" s="82"/>
      <c r="AFE332" s="82"/>
      <c r="AFF332" s="82"/>
      <c r="AFG332" s="82"/>
      <c r="AFH332" s="82"/>
      <c r="AFI332" s="82"/>
      <c r="AFJ332" s="82"/>
      <c r="AFK332" s="82"/>
      <c r="AFL332" s="82"/>
      <c r="AFM332" s="82"/>
      <c r="AFN332" s="82"/>
      <c r="AFO332" s="82"/>
      <c r="AFP332" s="82"/>
      <c r="AFQ332" s="82"/>
      <c r="AFR332" s="82"/>
      <c r="AFS332" s="82"/>
      <c r="AFT332" s="82"/>
      <c r="AFU332" s="82"/>
      <c r="AFV332" s="82"/>
      <c r="AFW332" s="82"/>
      <c r="AFX332" s="82"/>
      <c r="AFY332" s="82"/>
      <c r="AFZ332" s="82"/>
      <c r="AGA332" s="82"/>
      <c r="AGB332" s="82"/>
      <c r="AGC332" s="82"/>
      <c r="AGD332" s="82"/>
      <c r="AGE332" s="82"/>
      <c r="AGF332" s="82"/>
      <c r="AGG332" s="82"/>
      <c r="AGH332" s="82"/>
      <c r="AGI332" s="82"/>
      <c r="AGJ332" s="82"/>
      <c r="AGK332" s="82"/>
      <c r="AGL332" s="82"/>
      <c r="AGM332" s="82"/>
      <c r="AGN332" s="82"/>
      <c r="AGO332" s="82"/>
      <c r="AGP332" s="82"/>
      <c r="AGQ332" s="82"/>
      <c r="AGR332" s="82"/>
      <c r="AGS332" s="82"/>
      <c r="AGT332" s="82"/>
      <c r="AGU332" s="82"/>
      <c r="AGV332" s="82"/>
      <c r="AGW332" s="82"/>
      <c r="AGX332" s="82"/>
      <c r="AGY332" s="82"/>
      <c r="AGZ332" s="82"/>
      <c r="AHA332" s="82"/>
      <c r="AHB332" s="82"/>
      <c r="AHC332" s="82"/>
      <c r="AHD332" s="82"/>
      <c r="AHE332" s="82"/>
      <c r="AHF332" s="82"/>
      <c r="AHG332" s="82"/>
      <c r="AHH332" s="82"/>
      <c r="AHI332" s="82"/>
      <c r="AHJ332" s="82"/>
      <c r="AHK332" s="82"/>
      <c r="AHL332" s="82"/>
      <c r="AHM332" s="82"/>
      <c r="AHN332" s="82"/>
      <c r="AHO332" s="82"/>
      <c r="AHP332" s="82"/>
      <c r="AHQ332" s="82"/>
      <c r="AHR332" s="82"/>
      <c r="AHS332" s="82"/>
      <c r="AHT332" s="82"/>
      <c r="AHU332" s="82"/>
      <c r="AHV332" s="82"/>
      <c r="AHW332" s="82"/>
      <c r="AHX332" s="82"/>
      <c r="AHY332" s="82"/>
      <c r="AHZ332" s="82"/>
      <c r="AIA332" s="82"/>
      <c r="AIB332" s="82"/>
      <c r="AIC332" s="82"/>
      <c r="AID332" s="82"/>
      <c r="AIE332" s="82"/>
      <c r="AIF332" s="82"/>
      <c r="AIG332" s="82"/>
      <c r="AIH332" s="82"/>
      <c r="AII332" s="82"/>
      <c r="AIJ332" s="82"/>
      <c r="AIK332" s="82"/>
      <c r="AIL332" s="82"/>
      <c r="AIM332" s="82"/>
      <c r="AIN332" s="82"/>
      <c r="AIO332" s="82"/>
      <c r="AIP332" s="82"/>
      <c r="AIQ332" s="82"/>
      <c r="AIR332" s="82"/>
      <c r="AIS332" s="82"/>
      <c r="AIT332" s="82"/>
      <c r="AIU332" s="82"/>
      <c r="AIV332" s="82"/>
      <c r="AIW332" s="82"/>
      <c r="AIX332" s="82"/>
      <c r="AIY332" s="82"/>
      <c r="AIZ332" s="82"/>
      <c r="AJA332" s="82"/>
      <c r="AJB332" s="82"/>
      <c r="AJC332" s="82"/>
      <c r="AJD332" s="82"/>
      <c r="AJE332" s="82"/>
      <c r="AJF332" s="82"/>
      <c r="AJG332" s="82"/>
      <c r="AJH332" s="82"/>
      <c r="AJI332" s="82"/>
      <c r="AJJ332" s="82"/>
      <c r="AJK332" s="82"/>
      <c r="AJL332" s="82"/>
      <c r="AJM332" s="82"/>
      <c r="AJN332" s="82"/>
      <c r="AJO332" s="82"/>
      <c r="AJP332" s="82"/>
      <c r="AJQ332" s="82"/>
      <c r="AJR332" s="82"/>
      <c r="AJS332" s="82"/>
      <c r="AJT332" s="82"/>
      <c r="AJU332" s="82"/>
      <c r="AJV332" s="82"/>
      <c r="AJW332" s="82"/>
      <c r="AJX332" s="82"/>
      <c r="AJY332" s="82"/>
      <c r="AJZ332" s="82"/>
      <c r="AKA332" s="82"/>
      <c r="AKB332" s="82"/>
      <c r="AKC332" s="82"/>
      <c r="AKD332" s="82"/>
      <c r="AKE332" s="82"/>
      <c r="AKF332" s="82"/>
      <c r="AKG332" s="82"/>
      <c r="AKH332" s="82"/>
      <c r="AKI332" s="82"/>
      <c r="AKJ332" s="82"/>
      <c r="AKK332" s="82"/>
      <c r="AKL332" s="82"/>
      <c r="AKM332" s="82"/>
      <c r="AKN332" s="82"/>
      <c r="AKO332" s="82"/>
      <c r="AKP332" s="82"/>
      <c r="AKQ332" s="82"/>
      <c r="AKR332" s="82"/>
      <c r="AKS332" s="82"/>
      <c r="AKT332" s="82"/>
      <c r="AKU332" s="82"/>
      <c r="AKV332" s="82"/>
      <c r="AKW332" s="82"/>
      <c r="AKX332" s="82"/>
      <c r="AKY332" s="82"/>
      <c r="AKZ332" s="82"/>
      <c r="ALA332" s="82"/>
      <c r="ALB332" s="82"/>
      <c r="ALC332" s="82"/>
      <c r="ALD332" s="82"/>
      <c r="ALE332" s="82"/>
      <c r="ALF332" s="82"/>
      <c r="ALG332" s="82"/>
      <c r="ALH332" s="82"/>
      <c r="ALI332" s="82"/>
      <c r="ALJ332" s="82"/>
      <c r="ALK332" s="82"/>
      <c r="ALL332" s="82"/>
      <c r="ALM332" s="82"/>
      <c r="ALN332" s="82"/>
      <c r="ALO332" s="82"/>
      <c r="ALP332" s="82"/>
      <c r="ALQ332" s="82"/>
      <c r="ALR332" s="82"/>
      <c r="ALS332" s="82"/>
      <c r="ALT332" s="82"/>
    </row>
    <row r="333" spans="1:1008" customFormat="1" ht="80.25" customHeight="1" thickBot="1">
      <c r="A333" s="25" t="s">
        <v>107</v>
      </c>
      <c r="B333" s="297" t="s">
        <v>145</v>
      </c>
      <c r="C333" s="297"/>
      <c r="D333" s="297"/>
      <c r="E333" s="28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82"/>
      <c r="DH333" s="82"/>
      <c r="DI333" s="82"/>
      <c r="DJ333" s="82"/>
      <c r="DK333" s="82"/>
      <c r="DL333" s="82"/>
      <c r="DM333" s="82"/>
      <c r="DN333" s="82"/>
      <c r="DO333" s="82"/>
      <c r="DP333" s="82"/>
      <c r="DQ333" s="82"/>
      <c r="DR333" s="82"/>
      <c r="DS333" s="82"/>
      <c r="DT333" s="82"/>
      <c r="DU333" s="82"/>
      <c r="DV333" s="82"/>
      <c r="DW333" s="82"/>
      <c r="DX333" s="82"/>
      <c r="DY333" s="82"/>
      <c r="DZ333" s="82"/>
      <c r="EA333" s="82"/>
      <c r="EB333" s="82"/>
      <c r="EC333" s="82"/>
      <c r="ED333" s="82"/>
      <c r="EE333" s="82"/>
      <c r="EF333" s="82"/>
      <c r="EG333" s="82"/>
      <c r="EH333" s="82"/>
      <c r="EI333" s="82"/>
      <c r="EJ333" s="82"/>
      <c r="EK333" s="82"/>
      <c r="EL333" s="82"/>
      <c r="EM333" s="82"/>
      <c r="EN333" s="82"/>
      <c r="EO333" s="82"/>
      <c r="EP333" s="82"/>
      <c r="EQ333" s="82"/>
      <c r="ER333" s="82"/>
      <c r="ES333" s="82"/>
      <c r="ET333" s="82"/>
      <c r="EU333" s="82"/>
      <c r="EV333" s="82"/>
      <c r="EW333" s="82"/>
      <c r="EX333" s="82"/>
      <c r="EY333" s="82"/>
      <c r="EZ333" s="82"/>
      <c r="FA333" s="82"/>
      <c r="FB333" s="82"/>
      <c r="FC333" s="82"/>
      <c r="FD333" s="82"/>
      <c r="FE333" s="82"/>
      <c r="FF333" s="82"/>
      <c r="FG333" s="82"/>
      <c r="FH333" s="82"/>
      <c r="FI333" s="82"/>
      <c r="FJ333" s="82"/>
      <c r="FK333" s="82"/>
      <c r="FL333" s="82"/>
      <c r="FM333" s="82"/>
      <c r="FN333" s="82"/>
      <c r="FO333" s="82"/>
      <c r="FP333" s="82"/>
      <c r="FQ333" s="82"/>
      <c r="FR333" s="82"/>
      <c r="FS333" s="82"/>
      <c r="FT333" s="82"/>
      <c r="FU333" s="82"/>
      <c r="FV333" s="82"/>
      <c r="FW333" s="82"/>
      <c r="FX333" s="82"/>
      <c r="FY333" s="82"/>
      <c r="FZ333" s="82"/>
      <c r="GA333" s="82"/>
      <c r="GB333" s="82"/>
      <c r="GC333" s="82"/>
      <c r="GD333" s="82"/>
      <c r="GE333" s="82"/>
      <c r="GF333" s="82"/>
      <c r="GG333" s="82"/>
      <c r="GH333" s="82"/>
      <c r="GI333" s="82"/>
      <c r="GJ333" s="82"/>
      <c r="GK333" s="82"/>
      <c r="GL333" s="82"/>
      <c r="GM333" s="82"/>
      <c r="GN333" s="82"/>
      <c r="GO333" s="82"/>
      <c r="GP333" s="82"/>
      <c r="GQ333" s="82"/>
      <c r="GR333" s="82"/>
      <c r="GS333" s="82"/>
      <c r="GT333" s="82"/>
      <c r="GU333" s="82"/>
      <c r="GV333" s="82"/>
      <c r="GW333" s="82"/>
      <c r="GX333" s="82"/>
      <c r="GY333" s="82"/>
      <c r="GZ333" s="82"/>
      <c r="HA333" s="82"/>
      <c r="HB333" s="82"/>
      <c r="HC333" s="82"/>
      <c r="HD333" s="82"/>
      <c r="HE333" s="82"/>
      <c r="HF333" s="82"/>
      <c r="HG333" s="82"/>
      <c r="HH333" s="82"/>
      <c r="HI333" s="82"/>
      <c r="HJ333" s="82"/>
      <c r="HK333" s="82"/>
      <c r="HL333" s="82"/>
      <c r="HM333" s="82"/>
      <c r="HN333" s="82"/>
      <c r="HO333" s="82"/>
      <c r="HP333" s="82"/>
      <c r="HQ333" s="82"/>
      <c r="HR333" s="82"/>
      <c r="HS333" s="82"/>
      <c r="HT333" s="82"/>
      <c r="HU333" s="82"/>
      <c r="HV333" s="82"/>
      <c r="HW333" s="82"/>
      <c r="HX333" s="82"/>
      <c r="HY333" s="82"/>
      <c r="HZ333" s="82"/>
      <c r="IA333" s="82"/>
      <c r="IB333" s="82"/>
      <c r="IC333" s="82"/>
      <c r="ID333" s="82"/>
      <c r="IE333" s="82"/>
      <c r="IF333" s="82"/>
      <c r="IG333" s="82"/>
      <c r="IH333" s="82"/>
      <c r="II333" s="82"/>
      <c r="IJ333" s="82"/>
      <c r="IK333" s="82"/>
      <c r="IL333" s="82"/>
      <c r="IM333" s="82"/>
      <c r="IN333" s="82"/>
      <c r="IO333" s="82"/>
      <c r="IP333" s="82"/>
      <c r="IQ333" s="82"/>
      <c r="IR333" s="82"/>
      <c r="IS333" s="82"/>
      <c r="IT333" s="82"/>
      <c r="IU333" s="82"/>
      <c r="IV333" s="82"/>
      <c r="IW333" s="82"/>
      <c r="IX333" s="82"/>
      <c r="IY333" s="82"/>
      <c r="IZ333" s="82"/>
      <c r="JA333" s="82"/>
      <c r="JB333" s="82"/>
      <c r="JC333" s="82"/>
      <c r="JD333" s="82"/>
      <c r="JE333" s="82"/>
      <c r="JF333" s="82"/>
      <c r="JG333" s="82"/>
      <c r="JH333" s="82"/>
      <c r="JI333" s="82"/>
      <c r="JJ333" s="82"/>
      <c r="JK333" s="82"/>
      <c r="JL333" s="82"/>
      <c r="JM333" s="82"/>
      <c r="JN333" s="82"/>
      <c r="JO333" s="82"/>
      <c r="JP333" s="82"/>
      <c r="JQ333" s="82"/>
      <c r="JR333" s="82"/>
      <c r="JS333" s="82"/>
      <c r="JT333" s="82"/>
      <c r="JU333" s="82"/>
      <c r="JV333" s="82"/>
      <c r="JW333" s="82"/>
      <c r="JX333" s="82"/>
      <c r="JY333" s="82"/>
      <c r="JZ333" s="82"/>
      <c r="KA333" s="82"/>
      <c r="KB333" s="82"/>
      <c r="KC333" s="82"/>
      <c r="KD333" s="82"/>
      <c r="KE333" s="82"/>
      <c r="KF333" s="82"/>
      <c r="KG333" s="82"/>
      <c r="KH333" s="82"/>
      <c r="KI333" s="82"/>
      <c r="KJ333" s="82"/>
      <c r="KK333" s="82"/>
      <c r="KL333" s="82"/>
      <c r="KM333" s="82"/>
      <c r="KN333" s="82"/>
      <c r="KO333" s="82"/>
      <c r="KP333" s="82"/>
      <c r="KQ333" s="82"/>
      <c r="KR333" s="82"/>
      <c r="KS333" s="82"/>
      <c r="KT333" s="82"/>
      <c r="KU333" s="82"/>
      <c r="KV333" s="82"/>
      <c r="KW333" s="82"/>
      <c r="KX333" s="82"/>
      <c r="KY333" s="82"/>
      <c r="KZ333" s="82"/>
      <c r="LA333" s="82"/>
      <c r="LB333" s="82"/>
      <c r="LC333" s="82"/>
      <c r="LD333" s="82"/>
      <c r="LE333" s="82"/>
      <c r="LF333" s="82"/>
      <c r="LG333" s="82"/>
      <c r="LH333" s="82"/>
      <c r="LI333" s="82"/>
      <c r="LJ333" s="82"/>
      <c r="LK333" s="82"/>
      <c r="LL333" s="82"/>
      <c r="LM333" s="82"/>
      <c r="LN333" s="82"/>
      <c r="LO333" s="82"/>
      <c r="LP333" s="82"/>
      <c r="LQ333" s="82"/>
      <c r="LR333" s="82"/>
      <c r="LS333" s="82"/>
      <c r="LT333" s="82"/>
      <c r="LU333" s="82"/>
      <c r="LV333" s="82"/>
      <c r="LW333" s="82"/>
      <c r="LX333" s="82"/>
      <c r="LY333" s="82"/>
      <c r="LZ333" s="82"/>
      <c r="MA333" s="82"/>
      <c r="MB333" s="82"/>
      <c r="MC333" s="82"/>
      <c r="MD333" s="82"/>
      <c r="ME333" s="82"/>
      <c r="MF333" s="82"/>
      <c r="MG333" s="82"/>
      <c r="MH333" s="82"/>
      <c r="MI333" s="82"/>
      <c r="MJ333" s="82"/>
      <c r="MK333" s="82"/>
      <c r="ML333" s="82"/>
      <c r="MM333" s="82"/>
      <c r="MN333" s="82"/>
      <c r="MO333" s="82"/>
      <c r="MP333" s="82"/>
      <c r="MQ333" s="82"/>
      <c r="MR333" s="82"/>
      <c r="MS333" s="82"/>
      <c r="MT333" s="82"/>
      <c r="MU333" s="82"/>
      <c r="MV333" s="82"/>
      <c r="MW333" s="82"/>
      <c r="MX333" s="82"/>
      <c r="MY333" s="82"/>
      <c r="MZ333" s="82"/>
      <c r="NA333" s="82"/>
      <c r="NB333" s="82"/>
      <c r="NC333" s="82"/>
      <c r="ND333" s="82"/>
      <c r="NE333" s="82"/>
      <c r="NF333" s="82"/>
      <c r="NG333" s="82"/>
      <c r="NH333" s="82"/>
      <c r="NI333" s="82"/>
      <c r="NJ333" s="82"/>
      <c r="NK333" s="82"/>
      <c r="NL333" s="82"/>
      <c r="NM333" s="82"/>
      <c r="NN333" s="82"/>
      <c r="NO333" s="82"/>
      <c r="NP333" s="82"/>
      <c r="NQ333" s="82"/>
      <c r="NR333" s="82"/>
      <c r="NS333" s="82"/>
      <c r="NT333" s="82"/>
      <c r="NU333" s="82"/>
      <c r="NV333" s="82"/>
      <c r="NW333" s="82"/>
      <c r="NX333" s="82"/>
      <c r="NY333" s="82"/>
      <c r="NZ333" s="82"/>
      <c r="OA333" s="82"/>
      <c r="OB333" s="82"/>
      <c r="OC333" s="82"/>
      <c r="OD333" s="82"/>
      <c r="OE333" s="82"/>
      <c r="OF333" s="82"/>
      <c r="OG333" s="82"/>
      <c r="OH333" s="82"/>
      <c r="OI333" s="82"/>
      <c r="OJ333" s="82"/>
      <c r="OK333" s="82"/>
      <c r="OL333" s="82"/>
      <c r="OM333" s="82"/>
      <c r="ON333" s="82"/>
      <c r="OO333" s="82"/>
      <c r="OP333" s="82"/>
      <c r="OQ333" s="82"/>
      <c r="OR333" s="82"/>
      <c r="OS333" s="82"/>
      <c r="OT333" s="82"/>
      <c r="OU333" s="82"/>
      <c r="OV333" s="82"/>
      <c r="OW333" s="82"/>
      <c r="OX333" s="82"/>
      <c r="OY333" s="82"/>
      <c r="OZ333" s="82"/>
      <c r="PA333" s="82"/>
      <c r="PB333" s="82"/>
      <c r="PC333" s="82"/>
      <c r="PD333" s="82"/>
      <c r="PE333" s="82"/>
      <c r="PF333" s="82"/>
      <c r="PG333" s="82"/>
      <c r="PH333" s="82"/>
      <c r="PI333" s="82"/>
      <c r="PJ333" s="82"/>
      <c r="PK333" s="82"/>
      <c r="PL333" s="82"/>
      <c r="PM333" s="82"/>
      <c r="PN333" s="82"/>
      <c r="PO333" s="82"/>
      <c r="PP333" s="82"/>
      <c r="PQ333" s="82"/>
      <c r="PR333" s="82"/>
      <c r="PS333" s="82"/>
      <c r="PT333" s="82"/>
      <c r="PU333" s="82"/>
      <c r="PV333" s="82"/>
      <c r="PW333" s="82"/>
      <c r="PX333" s="82"/>
      <c r="PY333" s="82"/>
      <c r="PZ333" s="82"/>
      <c r="QA333" s="82"/>
      <c r="QB333" s="82"/>
      <c r="QC333" s="82"/>
      <c r="QD333" s="82"/>
      <c r="QE333" s="82"/>
      <c r="QF333" s="82"/>
      <c r="QG333" s="82"/>
      <c r="QH333" s="82"/>
      <c r="QI333" s="82"/>
      <c r="QJ333" s="82"/>
      <c r="QK333" s="82"/>
      <c r="QL333" s="82"/>
      <c r="QM333" s="82"/>
      <c r="QN333" s="82"/>
      <c r="QO333" s="82"/>
      <c r="QP333" s="82"/>
      <c r="QQ333" s="82"/>
      <c r="QR333" s="82"/>
      <c r="QS333" s="82"/>
      <c r="QT333" s="82"/>
      <c r="QU333" s="82"/>
      <c r="QV333" s="82"/>
      <c r="QW333" s="82"/>
      <c r="QX333" s="82"/>
      <c r="QY333" s="82"/>
      <c r="QZ333" s="82"/>
      <c r="RA333" s="82"/>
      <c r="RB333" s="82"/>
      <c r="RC333" s="82"/>
      <c r="RD333" s="82"/>
      <c r="RE333" s="82"/>
      <c r="RF333" s="82"/>
      <c r="RG333" s="82"/>
      <c r="RH333" s="82"/>
      <c r="RI333" s="82"/>
      <c r="RJ333" s="82"/>
      <c r="RK333" s="82"/>
      <c r="RL333" s="82"/>
      <c r="RM333" s="82"/>
      <c r="RN333" s="82"/>
      <c r="RO333" s="82"/>
      <c r="RP333" s="82"/>
      <c r="RQ333" s="82"/>
      <c r="RR333" s="82"/>
      <c r="RS333" s="82"/>
      <c r="RT333" s="82"/>
      <c r="RU333" s="82"/>
      <c r="RV333" s="82"/>
      <c r="RW333" s="82"/>
      <c r="RX333" s="82"/>
      <c r="RY333" s="82"/>
      <c r="RZ333" s="82"/>
      <c r="SA333" s="82"/>
      <c r="SB333" s="82"/>
      <c r="SC333" s="82"/>
      <c r="SD333" s="82"/>
      <c r="SE333" s="82"/>
      <c r="SF333" s="82"/>
      <c r="SG333" s="82"/>
      <c r="SH333" s="82"/>
      <c r="SI333" s="82"/>
      <c r="SJ333" s="82"/>
      <c r="SK333" s="82"/>
      <c r="SL333" s="82"/>
      <c r="SM333" s="82"/>
      <c r="SN333" s="82"/>
      <c r="SO333" s="82"/>
      <c r="SP333" s="82"/>
      <c r="SQ333" s="82"/>
      <c r="SR333" s="82"/>
      <c r="SS333" s="82"/>
      <c r="ST333" s="82"/>
      <c r="SU333" s="82"/>
      <c r="SV333" s="82"/>
      <c r="SW333" s="82"/>
      <c r="SX333" s="82"/>
      <c r="SY333" s="82"/>
      <c r="SZ333" s="82"/>
      <c r="TA333" s="82"/>
      <c r="TB333" s="82"/>
      <c r="TC333" s="82"/>
      <c r="TD333" s="82"/>
      <c r="TE333" s="82"/>
      <c r="TF333" s="82"/>
      <c r="TG333" s="82"/>
      <c r="TH333" s="82"/>
      <c r="TI333" s="82"/>
      <c r="TJ333" s="82"/>
      <c r="TK333" s="82"/>
      <c r="TL333" s="82"/>
      <c r="TM333" s="82"/>
      <c r="TN333" s="82"/>
      <c r="TO333" s="82"/>
      <c r="TP333" s="82"/>
      <c r="TQ333" s="82"/>
      <c r="TR333" s="82"/>
      <c r="TS333" s="82"/>
      <c r="TT333" s="82"/>
      <c r="TU333" s="82"/>
      <c r="TV333" s="82"/>
      <c r="TW333" s="82"/>
      <c r="TX333" s="82"/>
      <c r="TY333" s="82"/>
      <c r="TZ333" s="82"/>
      <c r="UA333" s="82"/>
      <c r="UB333" s="82"/>
      <c r="UC333" s="82"/>
      <c r="UD333" s="82"/>
      <c r="UE333" s="82"/>
      <c r="UF333" s="82"/>
      <c r="UG333" s="82"/>
      <c r="UH333" s="82"/>
      <c r="UI333" s="82"/>
      <c r="UJ333" s="82"/>
      <c r="UK333" s="82"/>
      <c r="UL333" s="82"/>
      <c r="UM333" s="82"/>
      <c r="UN333" s="82"/>
      <c r="UO333" s="82"/>
      <c r="UP333" s="82"/>
      <c r="UQ333" s="82"/>
      <c r="UR333" s="82"/>
      <c r="US333" s="82"/>
      <c r="UT333" s="82"/>
      <c r="UU333" s="82"/>
      <c r="UV333" s="82"/>
      <c r="UW333" s="82"/>
      <c r="UX333" s="82"/>
      <c r="UY333" s="82"/>
      <c r="UZ333" s="82"/>
      <c r="VA333" s="82"/>
      <c r="VB333" s="82"/>
      <c r="VC333" s="82"/>
      <c r="VD333" s="82"/>
      <c r="VE333" s="82"/>
      <c r="VF333" s="82"/>
      <c r="VG333" s="82"/>
      <c r="VH333" s="82"/>
      <c r="VI333" s="82"/>
      <c r="VJ333" s="82"/>
      <c r="VK333" s="82"/>
      <c r="VL333" s="82"/>
      <c r="VM333" s="82"/>
      <c r="VN333" s="82"/>
      <c r="VO333" s="82"/>
      <c r="VP333" s="82"/>
      <c r="VQ333" s="82"/>
      <c r="VR333" s="82"/>
      <c r="VS333" s="82"/>
      <c r="VT333" s="82"/>
      <c r="VU333" s="82"/>
      <c r="VV333" s="82"/>
      <c r="VW333" s="82"/>
      <c r="VX333" s="82"/>
      <c r="VY333" s="82"/>
      <c r="VZ333" s="82"/>
      <c r="WA333" s="82"/>
      <c r="WB333" s="82"/>
      <c r="WC333" s="82"/>
      <c r="WD333" s="82"/>
      <c r="WE333" s="82"/>
      <c r="WF333" s="82"/>
      <c r="WG333" s="82"/>
      <c r="WH333" s="82"/>
      <c r="WI333" s="82"/>
      <c r="WJ333" s="82"/>
      <c r="WK333" s="82"/>
      <c r="WL333" s="82"/>
      <c r="WM333" s="82"/>
      <c r="WN333" s="82"/>
      <c r="WO333" s="82"/>
      <c r="WP333" s="82"/>
      <c r="WQ333" s="82"/>
      <c r="WR333" s="82"/>
      <c r="WS333" s="82"/>
      <c r="WT333" s="82"/>
      <c r="WU333" s="82"/>
      <c r="WV333" s="82"/>
      <c r="WW333" s="82"/>
      <c r="WX333" s="82"/>
      <c r="WY333" s="82"/>
      <c r="WZ333" s="82"/>
      <c r="XA333" s="82"/>
      <c r="XB333" s="82"/>
      <c r="XC333" s="82"/>
      <c r="XD333" s="82"/>
      <c r="XE333" s="82"/>
      <c r="XF333" s="82"/>
      <c r="XG333" s="82"/>
      <c r="XH333" s="82"/>
      <c r="XI333" s="82"/>
      <c r="XJ333" s="82"/>
      <c r="XK333" s="82"/>
      <c r="XL333" s="82"/>
      <c r="XM333" s="82"/>
      <c r="XN333" s="82"/>
      <c r="XO333" s="82"/>
      <c r="XP333" s="82"/>
      <c r="XQ333" s="82"/>
      <c r="XR333" s="82"/>
      <c r="XS333" s="82"/>
      <c r="XT333" s="82"/>
      <c r="XU333" s="82"/>
      <c r="XV333" s="82"/>
      <c r="XW333" s="82"/>
      <c r="XX333" s="82"/>
      <c r="XY333" s="82"/>
      <c r="XZ333" s="82"/>
      <c r="YA333" s="82"/>
      <c r="YB333" s="82"/>
      <c r="YC333" s="82"/>
      <c r="YD333" s="82"/>
      <c r="YE333" s="82"/>
      <c r="YF333" s="82"/>
      <c r="YG333" s="82"/>
      <c r="YH333" s="82"/>
      <c r="YI333" s="82"/>
      <c r="YJ333" s="82"/>
      <c r="YK333" s="82"/>
      <c r="YL333" s="82"/>
      <c r="YM333" s="82"/>
      <c r="YN333" s="82"/>
      <c r="YO333" s="82"/>
      <c r="YP333" s="82"/>
      <c r="YQ333" s="82"/>
      <c r="YR333" s="82"/>
      <c r="YS333" s="82"/>
      <c r="YT333" s="82"/>
      <c r="YU333" s="82"/>
      <c r="YV333" s="82"/>
      <c r="YW333" s="82"/>
      <c r="YX333" s="82"/>
      <c r="YY333" s="82"/>
      <c r="YZ333" s="82"/>
      <c r="ZA333" s="82"/>
      <c r="ZB333" s="82"/>
      <c r="ZC333" s="82"/>
      <c r="ZD333" s="82"/>
      <c r="ZE333" s="82"/>
      <c r="ZF333" s="82"/>
      <c r="ZG333" s="82"/>
      <c r="ZH333" s="82"/>
      <c r="ZI333" s="82"/>
      <c r="ZJ333" s="82"/>
      <c r="ZK333" s="82"/>
      <c r="ZL333" s="82"/>
      <c r="ZM333" s="82"/>
      <c r="ZN333" s="82"/>
      <c r="ZO333" s="82"/>
      <c r="ZP333" s="82"/>
      <c r="ZQ333" s="82"/>
      <c r="ZR333" s="82"/>
      <c r="ZS333" s="82"/>
      <c r="ZT333" s="82"/>
      <c r="ZU333" s="82"/>
      <c r="ZV333" s="82"/>
      <c r="ZW333" s="82"/>
      <c r="ZX333" s="82"/>
      <c r="ZY333" s="82"/>
      <c r="ZZ333" s="82"/>
      <c r="AAA333" s="82"/>
      <c r="AAB333" s="82"/>
      <c r="AAC333" s="82"/>
      <c r="AAD333" s="82"/>
      <c r="AAE333" s="82"/>
      <c r="AAF333" s="82"/>
      <c r="AAG333" s="82"/>
      <c r="AAH333" s="82"/>
      <c r="AAI333" s="82"/>
      <c r="AAJ333" s="82"/>
      <c r="AAK333" s="82"/>
      <c r="AAL333" s="82"/>
      <c r="AAM333" s="82"/>
      <c r="AAN333" s="82"/>
      <c r="AAO333" s="82"/>
      <c r="AAP333" s="82"/>
      <c r="AAQ333" s="82"/>
      <c r="AAR333" s="82"/>
      <c r="AAS333" s="82"/>
      <c r="AAT333" s="82"/>
      <c r="AAU333" s="82"/>
      <c r="AAV333" s="82"/>
      <c r="AAW333" s="82"/>
      <c r="AAX333" s="82"/>
      <c r="AAY333" s="82"/>
      <c r="AAZ333" s="82"/>
      <c r="ABA333" s="82"/>
      <c r="ABB333" s="82"/>
      <c r="ABC333" s="82"/>
      <c r="ABD333" s="82"/>
      <c r="ABE333" s="82"/>
      <c r="ABF333" s="82"/>
      <c r="ABG333" s="82"/>
      <c r="ABH333" s="82"/>
      <c r="ABI333" s="82"/>
      <c r="ABJ333" s="82"/>
      <c r="ABK333" s="82"/>
      <c r="ABL333" s="82"/>
      <c r="ABM333" s="82"/>
      <c r="ABN333" s="82"/>
      <c r="ABO333" s="82"/>
      <c r="ABP333" s="82"/>
      <c r="ABQ333" s="82"/>
      <c r="ABR333" s="82"/>
      <c r="ABS333" s="82"/>
      <c r="ABT333" s="82"/>
      <c r="ABU333" s="82"/>
      <c r="ABV333" s="82"/>
      <c r="ABW333" s="82"/>
      <c r="ABX333" s="82"/>
      <c r="ABY333" s="82"/>
      <c r="ABZ333" s="82"/>
      <c r="ACA333" s="82"/>
      <c r="ACB333" s="82"/>
      <c r="ACC333" s="82"/>
      <c r="ACD333" s="82"/>
      <c r="ACE333" s="82"/>
      <c r="ACF333" s="82"/>
      <c r="ACG333" s="82"/>
      <c r="ACH333" s="82"/>
      <c r="ACI333" s="82"/>
      <c r="ACJ333" s="82"/>
      <c r="ACK333" s="82"/>
      <c r="ACL333" s="82"/>
      <c r="ACM333" s="82"/>
      <c r="ACN333" s="82"/>
      <c r="ACO333" s="82"/>
      <c r="ACP333" s="82"/>
      <c r="ACQ333" s="82"/>
      <c r="ACR333" s="82"/>
      <c r="ACS333" s="82"/>
      <c r="ACT333" s="82"/>
      <c r="ACU333" s="82"/>
      <c r="ACV333" s="82"/>
      <c r="ACW333" s="82"/>
      <c r="ACX333" s="82"/>
      <c r="ACY333" s="82"/>
      <c r="ACZ333" s="82"/>
      <c r="ADA333" s="82"/>
      <c r="ADB333" s="82"/>
      <c r="ADC333" s="82"/>
      <c r="ADD333" s="82"/>
      <c r="ADE333" s="82"/>
      <c r="ADF333" s="82"/>
      <c r="ADG333" s="82"/>
      <c r="ADH333" s="82"/>
      <c r="ADI333" s="82"/>
      <c r="ADJ333" s="82"/>
      <c r="ADK333" s="82"/>
      <c r="ADL333" s="82"/>
      <c r="ADM333" s="82"/>
      <c r="ADN333" s="82"/>
      <c r="ADO333" s="82"/>
      <c r="ADP333" s="82"/>
      <c r="ADQ333" s="82"/>
      <c r="ADR333" s="82"/>
      <c r="ADS333" s="82"/>
      <c r="ADT333" s="82"/>
      <c r="ADU333" s="82"/>
      <c r="ADV333" s="82"/>
      <c r="ADW333" s="82"/>
      <c r="ADX333" s="82"/>
      <c r="ADY333" s="82"/>
      <c r="ADZ333" s="82"/>
      <c r="AEA333" s="82"/>
      <c r="AEB333" s="82"/>
      <c r="AEC333" s="82"/>
      <c r="AED333" s="82"/>
      <c r="AEE333" s="82"/>
      <c r="AEF333" s="82"/>
      <c r="AEG333" s="82"/>
      <c r="AEH333" s="82"/>
      <c r="AEI333" s="82"/>
      <c r="AEJ333" s="82"/>
      <c r="AEK333" s="82"/>
      <c r="AEL333" s="82"/>
      <c r="AEM333" s="82"/>
      <c r="AEN333" s="82"/>
      <c r="AEO333" s="82"/>
      <c r="AEP333" s="82"/>
      <c r="AEQ333" s="82"/>
      <c r="AER333" s="82"/>
      <c r="AES333" s="82"/>
      <c r="AET333" s="82"/>
      <c r="AEU333" s="82"/>
      <c r="AEV333" s="82"/>
      <c r="AEW333" s="82"/>
      <c r="AEX333" s="82"/>
      <c r="AEY333" s="82"/>
      <c r="AEZ333" s="82"/>
      <c r="AFA333" s="82"/>
      <c r="AFB333" s="82"/>
      <c r="AFC333" s="82"/>
      <c r="AFD333" s="82"/>
      <c r="AFE333" s="82"/>
      <c r="AFF333" s="82"/>
      <c r="AFG333" s="82"/>
      <c r="AFH333" s="82"/>
      <c r="AFI333" s="82"/>
      <c r="AFJ333" s="82"/>
      <c r="AFK333" s="82"/>
      <c r="AFL333" s="82"/>
      <c r="AFM333" s="82"/>
      <c r="AFN333" s="82"/>
      <c r="AFO333" s="82"/>
      <c r="AFP333" s="82"/>
      <c r="AFQ333" s="82"/>
      <c r="AFR333" s="82"/>
      <c r="AFS333" s="82"/>
      <c r="AFT333" s="82"/>
      <c r="AFU333" s="82"/>
      <c r="AFV333" s="82"/>
      <c r="AFW333" s="82"/>
      <c r="AFX333" s="82"/>
      <c r="AFY333" s="82"/>
      <c r="AFZ333" s="82"/>
      <c r="AGA333" s="82"/>
      <c r="AGB333" s="82"/>
      <c r="AGC333" s="82"/>
      <c r="AGD333" s="82"/>
      <c r="AGE333" s="82"/>
      <c r="AGF333" s="82"/>
      <c r="AGG333" s="82"/>
      <c r="AGH333" s="82"/>
      <c r="AGI333" s="82"/>
      <c r="AGJ333" s="82"/>
      <c r="AGK333" s="82"/>
      <c r="AGL333" s="82"/>
      <c r="AGM333" s="82"/>
      <c r="AGN333" s="82"/>
      <c r="AGO333" s="82"/>
      <c r="AGP333" s="82"/>
      <c r="AGQ333" s="82"/>
      <c r="AGR333" s="82"/>
      <c r="AGS333" s="82"/>
      <c r="AGT333" s="82"/>
      <c r="AGU333" s="82"/>
      <c r="AGV333" s="82"/>
      <c r="AGW333" s="82"/>
      <c r="AGX333" s="82"/>
      <c r="AGY333" s="82"/>
      <c r="AGZ333" s="82"/>
      <c r="AHA333" s="82"/>
      <c r="AHB333" s="82"/>
      <c r="AHC333" s="82"/>
      <c r="AHD333" s="82"/>
      <c r="AHE333" s="82"/>
      <c r="AHF333" s="82"/>
      <c r="AHG333" s="82"/>
      <c r="AHH333" s="82"/>
      <c r="AHI333" s="82"/>
      <c r="AHJ333" s="82"/>
      <c r="AHK333" s="82"/>
      <c r="AHL333" s="82"/>
      <c r="AHM333" s="82"/>
      <c r="AHN333" s="82"/>
      <c r="AHO333" s="82"/>
      <c r="AHP333" s="82"/>
      <c r="AHQ333" s="82"/>
      <c r="AHR333" s="82"/>
      <c r="AHS333" s="82"/>
      <c r="AHT333" s="82"/>
      <c r="AHU333" s="82"/>
      <c r="AHV333" s="82"/>
      <c r="AHW333" s="82"/>
      <c r="AHX333" s="82"/>
      <c r="AHY333" s="82"/>
      <c r="AHZ333" s="82"/>
      <c r="AIA333" s="82"/>
      <c r="AIB333" s="82"/>
      <c r="AIC333" s="82"/>
      <c r="AID333" s="82"/>
      <c r="AIE333" s="82"/>
      <c r="AIF333" s="82"/>
      <c r="AIG333" s="82"/>
      <c r="AIH333" s="82"/>
      <c r="AII333" s="82"/>
      <c r="AIJ333" s="82"/>
      <c r="AIK333" s="82"/>
      <c r="AIL333" s="82"/>
      <c r="AIM333" s="82"/>
      <c r="AIN333" s="82"/>
      <c r="AIO333" s="82"/>
      <c r="AIP333" s="82"/>
      <c r="AIQ333" s="82"/>
      <c r="AIR333" s="82"/>
      <c r="AIS333" s="82"/>
      <c r="AIT333" s="82"/>
      <c r="AIU333" s="82"/>
      <c r="AIV333" s="82"/>
      <c r="AIW333" s="82"/>
      <c r="AIX333" s="82"/>
      <c r="AIY333" s="82"/>
      <c r="AIZ333" s="82"/>
      <c r="AJA333" s="82"/>
      <c r="AJB333" s="82"/>
      <c r="AJC333" s="82"/>
      <c r="AJD333" s="82"/>
      <c r="AJE333" s="82"/>
      <c r="AJF333" s="82"/>
      <c r="AJG333" s="82"/>
      <c r="AJH333" s="82"/>
      <c r="AJI333" s="82"/>
      <c r="AJJ333" s="82"/>
      <c r="AJK333" s="82"/>
      <c r="AJL333" s="82"/>
      <c r="AJM333" s="82"/>
      <c r="AJN333" s="82"/>
      <c r="AJO333" s="82"/>
      <c r="AJP333" s="82"/>
      <c r="AJQ333" s="82"/>
      <c r="AJR333" s="82"/>
      <c r="AJS333" s="82"/>
      <c r="AJT333" s="82"/>
      <c r="AJU333" s="82"/>
      <c r="AJV333" s="82"/>
      <c r="AJW333" s="82"/>
      <c r="AJX333" s="82"/>
      <c r="AJY333" s="82"/>
      <c r="AJZ333" s="82"/>
      <c r="AKA333" s="82"/>
      <c r="AKB333" s="82"/>
      <c r="AKC333" s="82"/>
      <c r="AKD333" s="82"/>
      <c r="AKE333" s="82"/>
      <c r="AKF333" s="82"/>
      <c r="AKG333" s="82"/>
      <c r="AKH333" s="82"/>
      <c r="AKI333" s="82"/>
      <c r="AKJ333" s="82"/>
      <c r="AKK333" s="82"/>
      <c r="AKL333" s="82"/>
      <c r="AKM333" s="82"/>
      <c r="AKN333" s="82"/>
      <c r="AKO333" s="82"/>
      <c r="AKP333" s="82"/>
      <c r="AKQ333" s="82"/>
      <c r="AKR333" s="82"/>
      <c r="AKS333" s="82"/>
      <c r="AKT333" s="82"/>
      <c r="AKU333" s="82"/>
      <c r="AKV333" s="82"/>
      <c r="AKW333" s="82"/>
      <c r="AKX333" s="82"/>
      <c r="AKY333" s="82"/>
      <c r="AKZ333" s="82"/>
      <c r="ALA333" s="82"/>
      <c r="ALB333" s="82"/>
      <c r="ALC333" s="82"/>
      <c r="ALD333" s="82"/>
      <c r="ALE333" s="82"/>
      <c r="ALF333" s="82"/>
      <c r="ALG333" s="82"/>
      <c r="ALH333" s="82"/>
      <c r="ALI333" s="82"/>
      <c r="ALJ333" s="82"/>
      <c r="ALK333" s="82"/>
      <c r="ALL333" s="82"/>
      <c r="ALM333" s="82"/>
      <c r="ALN333" s="82"/>
      <c r="ALO333" s="82"/>
      <c r="ALP333" s="82"/>
      <c r="ALQ333" s="82"/>
      <c r="ALR333" s="82"/>
      <c r="ALS333" s="82"/>
      <c r="ALT333" s="82"/>
    </row>
    <row r="334" spans="1:1008" customFormat="1" ht="30.75" customHeight="1">
      <c r="A334" s="437" t="s">
        <v>548</v>
      </c>
      <c r="B334" s="438"/>
      <c r="C334" s="83" t="s">
        <v>166</v>
      </c>
      <c r="D334" s="84" t="s">
        <v>167</v>
      </c>
      <c r="E334" s="28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82"/>
      <c r="DH334" s="82"/>
      <c r="DI334" s="82"/>
      <c r="DJ334" s="82"/>
      <c r="DK334" s="82"/>
      <c r="DL334" s="82"/>
      <c r="DM334" s="82"/>
      <c r="DN334" s="82"/>
      <c r="DO334" s="82"/>
      <c r="DP334" s="82"/>
      <c r="DQ334" s="82"/>
      <c r="DR334" s="82"/>
      <c r="DS334" s="82"/>
      <c r="DT334" s="82"/>
      <c r="DU334" s="82"/>
      <c r="DV334" s="82"/>
      <c r="DW334" s="82"/>
      <c r="DX334" s="82"/>
      <c r="DY334" s="82"/>
      <c r="DZ334" s="82"/>
      <c r="EA334" s="82"/>
      <c r="EB334" s="82"/>
      <c r="EC334" s="82"/>
      <c r="ED334" s="82"/>
      <c r="EE334" s="82"/>
      <c r="EF334" s="82"/>
      <c r="EG334" s="82"/>
      <c r="EH334" s="82"/>
      <c r="EI334" s="82"/>
      <c r="EJ334" s="82"/>
      <c r="EK334" s="82"/>
      <c r="EL334" s="82"/>
      <c r="EM334" s="82"/>
      <c r="EN334" s="82"/>
      <c r="EO334" s="82"/>
      <c r="EP334" s="82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2"/>
      <c r="FH334" s="82"/>
      <c r="FI334" s="82"/>
      <c r="FJ334" s="82"/>
      <c r="FK334" s="82"/>
      <c r="FL334" s="82"/>
      <c r="FM334" s="82"/>
      <c r="FN334" s="82"/>
      <c r="FO334" s="82"/>
      <c r="FP334" s="82"/>
      <c r="FQ334" s="82"/>
      <c r="FR334" s="82"/>
      <c r="FS334" s="82"/>
      <c r="FT334" s="82"/>
      <c r="FU334" s="82"/>
      <c r="FV334" s="82"/>
      <c r="FW334" s="82"/>
      <c r="FX334" s="82"/>
      <c r="FY334" s="82"/>
      <c r="FZ334" s="82"/>
      <c r="GA334" s="82"/>
      <c r="GB334" s="82"/>
      <c r="GC334" s="82"/>
      <c r="GD334" s="82"/>
      <c r="GE334" s="82"/>
      <c r="GF334" s="82"/>
      <c r="GG334" s="82"/>
      <c r="GH334" s="82"/>
      <c r="GI334" s="82"/>
      <c r="GJ334" s="82"/>
      <c r="GK334" s="82"/>
      <c r="GL334" s="82"/>
      <c r="GM334" s="82"/>
      <c r="GN334" s="82"/>
      <c r="GO334" s="82"/>
      <c r="GP334" s="82"/>
      <c r="GQ334" s="82"/>
      <c r="GR334" s="82"/>
      <c r="GS334" s="82"/>
      <c r="GT334" s="82"/>
      <c r="GU334" s="82"/>
      <c r="GV334" s="82"/>
      <c r="GW334" s="82"/>
      <c r="GX334" s="82"/>
      <c r="GY334" s="82"/>
      <c r="GZ334" s="82"/>
      <c r="HA334" s="82"/>
      <c r="HB334" s="82"/>
      <c r="HC334" s="82"/>
      <c r="HD334" s="82"/>
      <c r="HE334" s="82"/>
      <c r="HF334" s="82"/>
      <c r="HG334" s="82"/>
      <c r="HH334" s="82"/>
      <c r="HI334" s="82"/>
      <c r="HJ334" s="82"/>
      <c r="HK334" s="82"/>
      <c r="HL334" s="82"/>
      <c r="HM334" s="82"/>
      <c r="HN334" s="82"/>
      <c r="HO334" s="82"/>
      <c r="HP334" s="82"/>
      <c r="HQ334" s="82"/>
      <c r="HR334" s="82"/>
      <c r="HS334" s="82"/>
      <c r="HT334" s="82"/>
      <c r="HU334" s="82"/>
      <c r="HV334" s="82"/>
      <c r="HW334" s="82"/>
      <c r="HX334" s="82"/>
      <c r="HY334" s="82"/>
      <c r="HZ334" s="82"/>
      <c r="IA334" s="82"/>
      <c r="IB334" s="82"/>
      <c r="IC334" s="82"/>
      <c r="ID334" s="82"/>
      <c r="IE334" s="82"/>
      <c r="IF334" s="82"/>
      <c r="IG334" s="82"/>
      <c r="IH334" s="82"/>
      <c r="II334" s="82"/>
      <c r="IJ334" s="82"/>
      <c r="IK334" s="82"/>
      <c r="IL334" s="82"/>
      <c r="IM334" s="82"/>
      <c r="IN334" s="82"/>
      <c r="IO334" s="82"/>
      <c r="IP334" s="82"/>
      <c r="IQ334" s="82"/>
      <c r="IR334" s="82"/>
      <c r="IS334" s="82"/>
      <c r="IT334" s="82"/>
      <c r="IU334" s="82"/>
      <c r="IV334" s="82"/>
      <c r="IW334" s="82"/>
      <c r="IX334" s="82"/>
      <c r="IY334" s="82"/>
      <c r="IZ334" s="82"/>
      <c r="JA334" s="82"/>
      <c r="JB334" s="82"/>
      <c r="JC334" s="82"/>
      <c r="JD334" s="82"/>
      <c r="JE334" s="82"/>
      <c r="JF334" s="82"/>
      <c r="JG334" s="82"/>
      <c r="JH334" s="82"/>
      <c r="JI334" s="82"/>
      <c r="JJ334" s="82"/>
      <c r="JK334" s="82"/>
      <c r="JL334" s="82"/>
      <c r="JM334" s="82"/>
      <c r="JN334" s="82"/>
      <c r="JO334" s="82"/>
      <c r="JP334" s="82"/>
      <c r="JQ334" s="82"/>
      <c r="JR334" s="82"/>
      <c r="JS334" s="82"/>
      <c r="JT334" s="82"/>
      <c r="JU334" s="82"/>
      <c r="JV334" s="82"/>
      <c r="JW334" s="82"/>
      <c r="JX334" s="82"/>
      <c r="JY334" s="82"/>
      <c r="JZ334" s="82"/>
      <c r="KA334" s="82"/>
      <c r="KB334" s="82"/>
      <c r="KC334" s="82"/>
      <c r="KD334" s="82"/>
      <c r="KE334" s="82"/>
      <c r="KF334" s="82"/>
      <c r="KG334" s="82"/>
      <c r="KH334" s="82"/>
      <c r="KI334" s="82"/>
      <c r="KJ334" s="82"/>
      <c r="KK334" s="82"/>
      <c r="KL334" s="82"/>
      <c r="KM334" s="82"/>
      <c r="KN334" s="82"/>
      <c r="KO334" s="82"/>
      <c r="KP334" s="82"/>
      <c r="KQ334" s="82"/>
      <c r="KR334" s="82"/>
      <c r="KS334" s="82"/>
      <c r="KT334" s="82"/>
      <c r="KU334" s="82"/>
      <c r="KV334" s="82"/>
      <c r="KW334" s="82"/>
      <c r="KX334" s="82"/>
      <c r="KY334" s="82"/>
      <c r="KZ334" s="82"/>
      <c r="LA334" s="82"/>
      <c r="LB334" s="82"/>
      <c r="LC334" s="82"/>
      <c r="LD334" s="82"/>
      <c r="LE334" s="82"/>
      <c r="LF334" s="82"/>
      <c r="LG334" s="82"/>
      <c r="LH334" s="82"/>
      <c r="LI334" s="82"/>
      <c r="LJ334" s="82"/>
      <c r="LK334" s="82"/>
      <c r="LL334" s="82"/>
      <c r="LM334" s="82"/>
      <c r="LN334" s="82"/>
      <c r="LO334" s="82"/>
      <c r="LP334" s="82"/>
      <c r="LQ334" s="82"/>
      <c r="LR334" s="82"/>
      <c r="LS334" s="82"/>
      <c r="LT334" s="82"/>
      <c r="LU334" s="82"/>
      <c r="LV334" s="82"/>
      <c r="LW334" s="82"/>
      <c r="LX334" s="82"/>
      <c r="LY334" s="82"/>
      <c r="LZ334" s="82"/>
      <c r="MA334" s="82"/>
      <c r="MB334" s="82"/>
      <c r="MC334" s="82"/>
      <c r="MD334" s="82"/>
      <c r="ME334" s="82"/>
      <c r="MF334" s="82"/>
      <c r="MG334" s="82"/>
      <c r="MH334" s="82"/>
      <c r="MI334" s="82"/>
      <c r="MJ334" s="82"/>
      <c r="MK334" s="82"/>
      <c r="ML334" s="82"/>
      <c r="MM334" s="82"/>
      <c r="MN334" s="82"/>
      <c r="MO334" s="82"/>
      <c r="MP334" s="82"/>
      <c r="MQ334" s="82"/>
      <c r="MR334" s="82"/>
      <c r="MS334" s="82"/>
      <c r="MT334" s="82"/>
      <c r="MU334" s="82"/>
      <c r="MV334" s="82"/>
      <c r="MW334" s="82"/>
      <c r="MX334" s="82"/>
      <c r="MY334" s="82"/>
      <c r="MZ334" s="82"/>
      <c r="NA334" s="82"/>
      <c r="NB334" s="82"/>
      <c r="NC334" s="82"/>
      <c r="ND334" s="82"/>
      <c r="NE334" s="82"/>
      <c r="NF334" s="82"/>
      <c r="NG334" s="82"/>
      <c r="NH334" s="82"/>
      <c r="NI334" s="82"/>
      <c r="NJ334" s="82"/>
      <c r="NK334" s="82"/>
      <c r="NL334" s="82"/>
      <c r="NM334" s="82"/>
      <c r="NN334" s="82"/>
      <c r="NO334" s="82"/>
      <c r="NP334" s="82"/>
      <c r="NQ334" s="82"/>
      <c r="NR334" s="82"/>
      <c r="NS334" s="82"/>
      <c r="NT334" s="82"/>
      <c r="NU334" s="82"/>
      <c r="NV334" s="82"/>
      <c r="NW334" s="82"/>
      <c r="NX334" s="82"/>
      <c r="NY334" s="82"/>
      <c r="NZ334" s="82"/>
      <c r="OA334" s="82"/>
      <c r="OB334" s="82"/>
      <c r="OC334" s="82"/>
      <c r="OD334" s="82"/>
      <c r="OE334" s="82"/>
      <c r="OF334" s="82"/>
      <c r="OG334" s="82"/>
      <c r="OH334" s="82"/>
      <c r="OI334" s="82"/>
      <c r="OJ334" s="82"/>
      <c r="OK334" s="82"/>
      <c r="OL334" s="82"/>
      <c r="OM334" s="82"/>
      <c r="ON334" s="82"/>
      <c r="OO334" s="82"/>
      <c r="OP334" s="82"/>
      <c r="OQ334" s="82"/>
      <c r="OR334" s="82"/>
      <c r="OS334" s="82"/>
      <c r="OT334" s="82"/>
      <c r="OU334" s="82"/>
      <c r="OV334" s="82"/>
      <c r="OW334" s="82"/>
      <c r="OX334" s="82"/>
      <c r="OY334" s="82"/>
      <c r="OZ334" s="82"/>
      <c r="PA334" s="82"/>
      <c r="PB334" s="82"/>
      <c r="PC334" s="82"/>
      <c r="PD334" s="82"/>
      <c r="PE334" s="82"/>
      <c r="PF334" s="82"/>
      <c r="PG334" s="82"/>
      <c r="PH334" s="82"/>
      <c r="PI334" s="82"/>
      <c r="PJ334" s="82"/>
      <c r="PK334" s="82"/>
      <c r="PL334" s="82"/>
      <c r="PM334" s="82"/>
      <c r="PN334" s="82"/>
      <c r="PO334" s="82"/>
      <c r="PP334" s="82"/>
      <c r="PQ334" s="82"/>
      <c r="PR334" s="82"/>
      <c r="PS334" s="82"/>
      <c r="PT334" s="82"/>
      <c r="PU334" s="82"/>
      <c r="PV334" s="82"/>
      <c r="PW334" s="82"/>
      <c r="PX334" s="82"/>
      <c r="PY334" s="82"/>
      <c r="PZ334" s="82"/>
      <c r="QA334" s="82"/>
      <c r="QB334" s="82"/>
      <c r="QC334" s="82"/>
      <c r="QD334" s="82"/>
      <c r="QE334" s="82"/>
      <c r="QF334" s="82"/>
      <c r="QG334" s="82"/>
      <c r="QH334" s="82"/>
      <c r="QI334" s="82"/>
      <c r="QJ334" s="82"/>
      <c r="QK334" s="82"/>
      <c r="QL334" s="82"/>
      <c r="QM334" s="82"/>
      <c r="QN334" s="82"/>
      <c r="QO334" s="82"/>
      <c r="QP334" s="82"/>
      <c r="QQ334" s="82"/>
      <c r="QR334" s="82"/>
      <c r="QS334" s="82"/>
      <c r="QT334" s="82"/>
      <c r="QU334" s="82"/>
      <c r="QV334" s="82"/>
      <c r="QW334" s="82"/>
      <c r="QX334" s="82"/>
      <c r="QY334" s="82"/>
      <c r="QZ334" s="82"/>
      <c r="RA334" s="82"/>
      <c r="RB334" s="82"/>
      <c r="RC334" s="82"/>
      <c r="RD334" s="82"/>
      <c r="RE334" s="82"/>
      <c r="RF334" s="82"/>
      <c r="RG334" s="82"/>
      <c r="RH334" s="82"/>
      <c r="RI334" s="82"/>
      <c r="RJ334" s="82"/>
      <c r="RK334" s="82"/>
      <c r="RL334" s="82"/>
      <c r="RM334" s="82"/>
      <c r="RN334" s="82"/>
      <c r="RO334" s="82"/>
      <c r="RP334" s="82"/>
      <c r="RQ334" s="82"/>
      <c r="RR334" s="82"/>
      <c r="RS334" s="82"/>
      <c r="RT334" s="82"/>
      <c r="RU334" s="82"/>
      <c r="RV334" s="82"/>
      <c r="RW334" s="82"/>
      <c r="RX334" s="82"/>
      <c r="RY334" s="82"/>
      <c r="RZ334" s="82"/>
      <c r="SA334" s="82"/>
      <c r="SB334" s="82"/>
      <c r="SC334" s="82"/>
      <c r="SD334" s="82"/>
      <c r="SE334" s="82"/>
      <c r="SF334" s="82"/>
      <c r="SG334" s="82"/>
      <c r="SH334" s="82"/>
      <c r="SI334" s="82"/>
      <c r="SJ334" s="82"/>
      <c r="SK334" s="82"/>
      <c r="SL334" s="82"/>
      <c r="SM334" s="82"/>
      <c r="SN334" s="82"/>
      <c r="SO334" s="82"/>
      <c r="SP334" s="82"/>
      <c r="SQ334" s="82"/>
      <c r="SR334" s="82"/>
      <c r="SS334" s="82"/>
      <c r="ST334" s="82"/>
      <c r="SU334" s="82"/>
      <c r="SV334" s="82"/>
      <c r="SW334" s="82"/>
      <c r="SX334" s="82"/>
      <c r="SY334" s="82"/>
      <c r="SZ334" s="82"/>
      <c r="TA334" s="82"/>
      <c r="TB334" s="82"/>
      <c r="TC334" s="82"/>
      <c r="TD334" s="82"/>
      <c r="TE334" s="82"/>
      <c r="TF334" s="82"/>
      <c r="TG334" s="82"/>
      <c r="TH334" s="82"/>
      <c r="TI334" s="82"/>
      <c r="TJ334" s="82"/>
      <c r="TK334" s="82"/>
      <c r="TL334" s="82"/>
      <c r="TM334" s="82"/>
      <c r="TN334" s="82"/>
      <c r="TO334" s="82"/>
      <c r="TP334" s="82"/>
      <c r="TQ334" s="82"/>
      <c r="TR334" s="82"/>
      <c r="TS334" s="82"/>
      <c r="TT334" s="82"/>
      <c r="TU334" s="82"/>
      <c r="TV334" s="82"/>
      <c r="TW334" s="82"/>
      <c r="TX334" s="82"/>
      <c r="TY334" s="82"/>
      <c r="TZ334" s="82"/>
      <c r="UA334" s="82"/>
      <c r="UB334" s="82"/>
      <c r="UC334" s="82"/>
      <c r="UD334" s="82"/>
      <c r="UE334" s="82"/>
      <c r="UF334" s="82"/>
      <c r="UG334" s="82"/>
      <c r="UH334" s="82"/>
      <c r="UI334" s="82"/>
      <c r="UJ334" s="82"/>
      <c r="UK334" s="82"/>
      <c r="UL334" s="82"/>
      <c r="UM334" s="82"/>
      <c r="UN334" s="82"/>
      <c r="UO334" s="82"/>
      <c r="UP334" s="82"/>
      <c r="UQ334" s="82"/>
      <c r="UR334" s="82"/>
      <c r="US334" s="82"/>
      <c r="UT334" s="82"/>
      <c r="UU334" s="82"/>
      <c r="UV334" s="82"/>
      <c r="UW334" s="82"/>
      <c r="UX334" s="82"/>
      <c r="UY334" s="82"/>
      <c r="UZ334" s="82"/>
      <c r="VA334" s="82"/>
      <c r="VB334" s="82"/>
      <c r="VC334" s="82"/>
      <c r="VD334" s="82"/>
      <c r="VE334" s="82"/>
      <c r="VF334" s="82"/>
      <c r="VG334" s="82"/>
      <c r="VH334" s="82"/>
      <c r="VI334" s="82"/>
      <c r="VJ334" s="82"/>
      <c r="VK334" s="82"/>
      <c r="VL334" s="82"/>
      <c r="VM334" s="82"/>
      <c r="VN334" s="82"/>
      <c r="VO334" s="82"/>
      <c r="VP334" s="82"/>
      <c r="VQ334" s="82"/>
      <c r="VR334" s="82"/>
      <c r="VS334" s="82"/>
      <c r="VT334" s="82"/>
      <c r="VU334" s="82"/>
      <c r="VV334" s="82"/>
      <c r="VW334" s="82"/>
      <c r="VX334" s="82"/>
      <c r="VY334" s="82"/>
      <c r="VZ334" s="82"/>
      <c r="WA334" s="82"/>
      <c r="WB334" s="82"/>
      <c r="WC334" s="82"/>
      <c r="WD334" s="82"/>
      <c r="WE334" s="82"/>
      <c r="WF334" s="82"/>
      <c r="WG334" s="82"/>
      <c r="WH334" s="82"/>
      <c r="WI334" s="82"/>
      <c r="WJ334" s="82"/>
      <c r="WK334" s="82"/>
      <c r="WL334" s="82"/>
      <c r="WM334" s="82"/>
      <c r="WN334" s="82"/>
      <c r="WO334" s="82"/>
      <c r="WP334" s="82"/>
      <c r="WQ334" s="82"/>
      <c r="WR334" s="82"/>
      <c r="WS334" s="82"/>
      <c r="WT334" s="82"/>
      <c r="WU334" s="82"/>
      <c r="WV334" s="82"/>
      <c r="WW334" s="82"/>
      <c r="WX334" s="82"/>
      <c r="WY334" s="82"/>
      <c r="WZ334" s="82"/>
      <c r="XA334" s="82"/>
      <c r="XB334" s="82"/>
      <c r="XC334" s="82"/>
      <c r="XD334" s="82"/>
      <c r="XE334" s="82"/>
      <c r="XF334" s="82"/>
      <c r="XG334" s="82"/>
      <c r="XH334" s="82"/>
      <c r="XI334" s="82"/>
      <c r="XJ334" s="82"/>
      <c r="XK334" s="82"/>
      <c r="XL334" s="82"/>
      <c r="XM334" s="82"/>
      <c r="XN334" s="82"/>
      <c r="XO334" s="82"/>
      <c r="XP334" s="82"/>
      <c r="XQ334" s="82"/>
      <c r="XR334" s="82"/>
      <c r="XS334" s="82"/>
      <c r="XT334" s="82"/>
      <c r="XU334" s="82"/>
      <c r="XV334" s="82"/>
      <c r="XW334" s="82"/>
      <c r="XX334" s="82"/>
      <c r="XY334" s="82"/>
      <c r="XZ334" s="82"/>
      <c r="YA334" s="82"/>
      <c r="YB334" s="82"/>
      <c r="YC334" s="82"/>
      <c r="YD334" s="82"/>
      <c r="YE334" s="82"/>
      <c r="YF334" s="82"/>
      <c r="YG334" s="82"/>
      <c r="YH334" s="82"/>
      <c r="YI334" s="82"/>
      <c r="YJ334" s="82"/>
      <c r="YK334" s="82"/>
      <c r="YL334" s="82"/>
      <c r="YM334" s="82"/>
      <c r="YN334" s="82"/>
      <c r="YO334" s="82"/>
      <c r="YP334" s="82"/>
      <c r="YQ334" s="82"/>
      <c r="YR334" s="82"/>
      <c r="YS334" s="82"/>
      <c r="YT334" s="82"/>
      <c r="YU334" s="82"/>
      <c r="YV334" s="82"/>
      <c r="YW334" s="82"/>
      <c r="YX334" s="82"/>
      <c r="YY334" s="82"/>
      <c r="YZ334" s="82"/>
      <c r="ZA334" s="82"/>
      <c r="ZB334" s="82"/>
      <c r="ZC334" s="82"/>
      <c r="ZD334" s="82"/>
      <c r="ZE334" s="82"/>
      <c r="ZF334" s="82"/>
      <c r="ZG334" s="82"/>
      <c r="ZH334" s="82"/>
      <c r="ZI334" s="82"/>
      <c r="ZJ334" s="82"/>
      <c r="ZK334" s="82"/>
      <c r="ZL334" s="82"/>
      <c r="ZM334" s="82"/>
      <c r="ZN334" s="82"/>
      <c r="ZO334" s="82"/>
      <c r="ZP334" s="82"/>
      <c r="ZQ334" s="82"/>
      <c r="ZR334" s="82"/>
      <c r="ZS334" s="82"/>
      <c r="ZT334" s="82"/>
      <c r="ZU334" s="82"/>
      <c r="ZV334" s="82"/>
      <c r="ZW334" s="82"/>
      <c r="ZX334" s="82"/>
      <c r="ZY334" s="82"/>
      <c r="ZZ334" s="82"/>
      <c r="AAA334" s="82"/>
      <c r="AAB334" s="82"/>
      <c r="AAC334" s="82"/>
      <c r="AAD334" s="82"/>
      <c r="AAE334" s="82"/>
      <c r="AAF334" s="82"/>
      <c r="AAG334" s="82"/>
      <c r="AAH334" s="82"/>
      <c r="AAI334" s="82"/>
      <c r="AAJ334" s="82"/>
      <c r="AAK334" s="82"/>
      <c r="AAL334" s="82"/>
      <c r="AAM334" s="82"/>
      <c r="AAN334" s="82"/>
      <c r="AAO334" s="82"/>
      <c r="AAP334" s="82"/>
      <c r="AAQ334" s="82"/>
      <c r="AAR334" s="82"/>
      <c r="AAS334" s="82"/>
      <c r="AAT334" s="82"/>
      <c r="AAU334" s="82"/>
      <c r="AAV334" s="82"/>
      <c r="AAW334" s="82"/>
      <c r="AAX334" s="82"/>
      <c r="AAY334" s="82"/>
      <c r="AAZ334" s="82"/>
      <c r="ABA334" s="82"/>
      <c r="ABB334" s="82"/>
      <c r="ABC334" s="82"/>
      <c r="ABD334" s="82"/>
      <c r="ABE334" s="82"/>
      <c r="ABF334" s="82"/>
      <c r="ABG334" s="82"/>
      <c r="ABH334" s="82"/>
      <c r="ABI334" s="82"/>
      <c r="ABJ334" s="82"/>
      <c r="ABK334" s="82"/>
      <c r="ABL334" s="82"/>
      <c r="ABM334" s="82"/>
      <c r="ABN334" s="82"/>
      <c r="ABO334" s="82"/>
      <c r="ABP334" s="82"/>
      <c r="ABQ334" s="82"/>
      <c r="ABR334" s="82"/>
      <c r="ABS334" s="82"/>
      <c r="ABT334" s="82"/>
      <c r="ABU334" s="82"/>
      <c r="ABV334" s="82"/>
      <c r="ABW334" s="82"/>
      <c r="ABX334" s="82"/>
      <c r="ABY334" s="82"/>
      <c r="ABZ334" s="82"/>
      <c r="ACA334" s="82"/>
      <c r="ACB334" s="82"/>
      <c r="ACC334" s="82"/>
      <c r="ACD334" s="82"/>
      <c r="ACE334" s="82"/>
      <c r="ACF334" s="82"/>
      <c r="ACG334" s="82"/>
      <c r="ACH334" s="82"/>
      <c r="ACI334" s="82"/>
      <c r="ACJ334" s="82"/>
      <c r="ACK334" s="82"/>
      <c r="ACL334" s="82"/>
      <c r="ACM334" s="82"/>
      <c r="ACN334" s="82"/>
      <c r="ACO334" s="82"/>
      <c r="ACP334" s="82"/>
      <c r="ACQ334" s="82"/>
      <c r="ACR334" s="82"/>
      <c r="ACS334" s="82"/>
      <c r="ACT334" s="82"/>
      <c r="ACU334" s="82"/>
      <c r="ACV334" s="82"/>
      <c r="ACW334" s="82"/>
      <c r="ACX334" s="82"/>
      <c r="ACY334" s="82"/>
      <c r="ACZ334" s="82"/>
      <c r="ADA334" s="82"/>
      <c r="ADB334" s="82"/>
      <c r="ADC334" s="82"/>
      <c r="ADD334" s="82"/>
      <c r="ADE334" s="82"/>
      <c r="ADF334" s="82"/>
      <c r="ADG334" s="82"/>
      <c r="ADH334" s="82"/>
      <c r="ADI334" s="82"/>
      <c r="ADJ334" s="82"/>
      <c r="ADK334" s="82"/>
      <c r="ADL334" s="82"/>
      <c r="ADM334" s="82"/>
      <c r="ADN334" s="82"/>
      <c r="ADO334" s="82"/>
      <c r="ADP334" s="82"/>
      <c r="ADQ334" s="82"/>
      <c r="ADR334" s="82"/>
      <c r="ADS334" s="82"/>
      <c r="ADT334" s="82"/>
      <c r="ADU334" s="82"/>
      <c r="ADV334" s="82"/>
      <c r="ADW334" s="82"/>
      <c r="ADX334" s="82"/>
      <c r="ADY334" s="82"/>
      <c r="ADZ334" s="82"/>
      <c r="AEA334" s="82"/>
      <c r="AEB334" s="82"/>
      <c r="AEC334" s="82"/>
      <c r="AED334" s="82"/>
      <c r="AEE334" s="82"/>
      <c r="AEF334" s="82"/>
      <c r="AEG334" s="82"/>
      <c r="AEH334" s="82"/>
      <c r="AEI334" s="82"/>
      <c r="AEJ334" s="82"/>
      <c r="AEK334" s="82"/>
      <c r="AEL334" s="82"/>
      <c r="AEM334" s="82"/>
      <c r="AEN334" s="82"/>
      <c r="AEO334" s="82"/>
      <c r="AEP334" s="82"/>
      <c r="AEQ334" s="82"/>
      <c r="AER334" s="82"/>
      <c r="AES334" s="82"/>
      <c r="AET334" s="82"/>
      <c r="AEU334" s="82"/>
      <c r="AEV334" s="82"/>
      <c r="AEW334" s="82"/>
      <c r="AEX334" s="82"/>
      <c r="AEY334" s="82"/>
      <c r="AEZ334" s="82"/>
      <c r="AFA334" s="82"/>
      <c r="AFB334" s="82"/>
      <c r="AFC334" s="82"/>
      <c r="AFD334" s="82"/>
      <c r="AFE334" s="82"/>
      <c r="AFF334" s="82"/>
      <c r="AFG334" s="82"/>
      <c r="AFH334" s="82"/>
      <c r="AFI334" s="82"/>
      <c r="AFJ334" s="82"/>
      <c r="AFK334" s="82"/>
      <c r="AFL334" s="82"/>
      <c r="AFM334" s="82"/>
      <c r="AFN334" s="82"/>
      <c r="AFO334" s="82"/>
      <c r="AFP334" s="82"/>
      <c r="AFQ334" s="82"/>
      <c r="AFR334" s="82"/>
      <c r="AFS334" s="82"/>
      <c r="AFT334" s="82"/>
      <c r="AFU334" s="82"/>
      <c r="AFV334" s="82"/>
      <c r="AFW334" s="82"/>
      <c r="AFX334" s="82"/>
      <c r="AFY334" s="82"/>
      <c r="AFZ334" s="82"/>
      <c r="AGA334" s="82"/>
      <c r="AGB334" s="82"/>
      <c r="AGC334" s="82"/>
      <c r="AGD334" s="82"/>
      <c r="AGE334" s="82"/>
      <c r="AGF334" s="82"/>
      <c r="AGG334" s="82"/>
      <c r="AGH334" s="82"/>
      <c r="AGI334" s="82"/>
      <c r="AGJ334" s="82"/>
      <c r="AGK334" s="82"/>
      <c r="AGL334" s="82"/>
      <c r="AGM334" s="82"/>
      <c r="AGN334" s="82"/>
      <c r="AGO334" s="82"/>
      <c r="AGP334" s="82"/>
      <c r="AGQ334" s="82"/>
      <c r="AGR334" s="82"/>
      <c r="AGS334" s="82"/>
      <c r="AGT334" s="82"/>
      <c r="AGU334" s="82"/>
      <c r="AGV334" s="82"/>
      <c r="AGW334" s="82"/>
      <c r="AGX334" s="82"/>
      <c r="AGY334" s="82"/>
      <c r="AGZ334" s="82"/>
      <c r="AHA334" s="82"/>
      <c r="AHB334" s="82"/>
      <c r="AHC334" s="82"/>
      <c r="AHD334" s="82"/>
      <c r="AHE334" s="82"/>
      <c r="AHF334" s="82"/>
      <c r="AHG334" s="82"/>
      <c r="AHH334" s="82"/>
      <c r="AHI334" s="82"/>
      <c r="AHJ334" s="82"/>
      <c r="AHK334" s="82"/>
      <c r="AHL334" s="82"/>
      <c r="AHM334" s="82"/>
      <c r="AHN334" s="82"/>
      <c r="AHO334" s="82"/>
      <c r="AHP334" s="82"/>
      <c r="AHQ334" s="82"/>
      <c r="AHR334" s="82"/>
      <c r="AHS334" s="82"/>
      <c r="AHT334" s="82"/>
      <c r="AHU334" s="82"/>
      <c r="AHV334" s="82"/>
      <c r="AHW334" s="82"/>
      <c r="AHX334" s="82"/>
      <c r="AHY334" s="82"/>
      <c r="AHZ334" s="82"/>
      <c r="AIA334" s="82"/>
      <c r="AIB334" s="82"/>
      <c r="AIC334" s="82"/>
      <c r="AID334" s="82"/>
      <c r="AIE334" s="82"/>
      <c r="AIF334" s="82"/>
      <c r="AIG334" s="82"/>
      <c r="AIH334" s="82"/>
      <c r="AII334" s="82"/>
      <c r="AIJ334" s="82"/>
      <c r="AIK334" s="82"/>
      <c r="AIL334" s="82"/>
      <c r="AIM334" s="82"/>
      <c r="AIN334" s="82"/>
      <c r="AIO334" s="82"/>
      <c r="AIP334" s="82"/>
      <c r="AIQ334" s="82"/>
      <c r="AIR334" s="82"/>
      <c r="AIS334" s="82"/>
      <c r="AIT334" s="82"/>
      <c r="AIU334" s="82"/>
      <c r="AIV334" s="82"/>
      <c r="AIW334" s="82"/>
      <c r="AIX334" s="82"/>
      <c r="AIY334" s="82"/>
      <c r="AIZ334" s="82"/>
      <c r="AJA334" s="82"/>
      <c r="AJB334" s="82"/>
      <c r="AJC334" s="82"/>
      <c r="AJD334" s="82"/>
      <c r="AJE334" s="82"/>
      <c r="AJF334" s="82"/>
      <c r="AJG334" s="82"/>
      <c r="AJH334" s="82"/>
      <c r="AJI334" s="82"/>
      <c r="AJJ334" s="82"/>
      <c r="AJK334" s="82"/>
      <c r="AJL334" s="82"/>
      <c r="AJM334" s="82"/>
      <c r="AJN334" s="82"/>
      <c r="AJO334" s="82"/>
      <c r="AJP334" s="82"/>
      <c r="AJQ334" s="82"/>
      <c r="AJR334" s="82"/>
      <c r="AJS334" s="82"/>
      <c r="AJT334" s="82"/>
      <c r="AJU334" s="82"/>
      <c r="AJV334" s="82"/>
      <c r="AJW334" s="82"/>
      <c r="AJX334" s="82"/>
      <c r="AJY334" s="82"/>
      <c r="AJZ334" s="82"/>
      <c r="AKA334" s="82"/>
      <c r="AKB334" s="82"/>
      <c r="AKC334" s="82"/>
      <c r="AKD334" s="82"/>
      <c r="AKE334" s="82"/>
      <c r="AKF334" s="82"/>
      <c r="AKG334" s="82"/>
      <c r="AKH334" s="82"/>
      <c r="AKI334" s="82"/>
      <c r="AKJ334" s="82"/>
      <c r="AKK334" s="82"/>
      <c r="AKL334" s="82"/>
      <c r="AKM334" s="82"/>
      <c r="AKN334" s="82"/>
      <c r="AKO334" s="82"/>
      <c r="AKP334" s="82"/>
      <c r="AKQ334" s="82"/>
      <c r="AKR334" s="82"/>
      <c r="AKS334" s="82"/>
      <c r="AKT334" s="82"/>
      <c r="AKU334" s="82"/>
      <c r="AKV334" s="82"/>
      <c r="AKW334" s="82"/>
      <c r="AKX334" s="82"/>
      <c r="AKY334" s="82"/>
      <c r="AKZ334" s="82"/>
      <c r="ALA334" s="82"/>
      <c r="ALB334" s="82"/>
      <c r="ALC334" s="82"/>
      <c r="ALD334" s="82"/>
      <c r="ALE334" s="82"/>
      <c r="ALF334" s="82"/>
      <c r="ALG334" s="82"/>
      <c r="ALH334" s="82"/>
      <c r="ALI334" s="82"/>
      <c r="ALJ334" s="82"/>
      <c r="ALK334" s="82"/>
      <c r="ALL334" s="82"/>
      <c r="ALM334" s="82"/>
      <c r="ALN334" s="82"/>
      <c r="ALO334" s="82"/>
      <c r="ALP334" s="82"/>
      <c r="ALQ334" s="82"/>
      <c r="ALR334" s="82"/>
      <c r="ALS334" s="82"/>
      <c r="ALT334" s="82"/>
    </row>
    <row r="335" spans="1:1008" customFormat="1" ht="30.75" customHeight="1" thickBot="1">
      <c r="A335" s="252"/>
      <c r="B335" s="253"/>
      <c r="C335" s="79">
        <f>D332</f>
        <v>0</v>
      </c>
      <c r="D335" s="71">
        <f>C335/51*100</f>
        <v>0</v>
      </c>
      <c r="E335" s="28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2"/>
      <c r="DJ335" s="82"/>
      <c r="DK335" s="82"/>
      <c r="DL335" s="82"/>
      <c r="DM335" s="82"/>
      <c r="DN335" s="82"/>
      <c r="DO335" s="82"/>
      <c r="DP335" s="82"/>
      <c r="DQ335" s="82"/>
      <c r="DR335" s="82"/>
      <c r="DS335" s="82"/>
      <c r="DT335" s="82"/>
      <c r="DU335" s="82"/>
      <c r="DV335" s="82"/>
      <c r="DW335" s="82"/>
      <c r="DX335" s="82"/>
      <c r="DY335" s="82"/>
      <c r="DZ335" s="82"/>
      <c r="EA335" s="82"/>
      <c r="EB335" s="82"/>
      <c r="EC335" s="82"/>
      <c r="ED335" s="82"/>
      <c r="EE335" s="82"/>
      <c r="EF335" s="82"/>
      <c r="EG335" s="82"/>
      <c r="EH335" s="82"/>
      <c r="EI335" s="82"/>
      <c r="EJ335" s="82"/>
      <c r="EK335" s="82"/>
      <c r="EL335" s="82"/>
      <c r="EM335" s="82"/>
      <c r="EN335" s="82"/>
      <c r="EO335" s="82"/>
      <c r="EP335" s="82"/>
      <c r="EQ335" s="82"/>
      <c r="ER335" s="82"/>
      <c r="ES335" s="82"/>
      <c r="ET335" s="82"/>
      <c r="EU335" s="82"/>
      <c r="EV335" s="82"/>
      <c r="EW335" s="82"/>
      <c r="EX335" s="82"/>
      <c r="EY335" s="82"/>
      <c r="EZ335" s="82"/>
      <c r="FA335" s="82"/>
      <c r="FB335" s="82"/>
      <c r="FC335" s="82"/>
      <c r="FD335" s="82"/>
      <c r="FE335" s="82"/>
      <c r="FF335" s="82"/>
      <c r="FG335" s="82"/>
      <c r="FH335" s="82"/>
      <c r="FI335" s="82"/>
      <c r="FJ335" s="82"/>
      <c r="FK335" s="82"/>
      <c r="FL335" s="82"/>
      <c r="FM335" s="82"/>
      <c r="FN335" s="82"/>
      <c r="FO335" s="82"/>
      <c r="FP335" s="82"/>
      <c r="FQ335" s="82"/>
      <c r="FR335" s="82"/>
      <c r="FS335" s="82"/>
      <c r="FT335" s="82"/>
      <c r="FU335" s="82"/>
      <c r="FV335" s="82"/>
      <c r="FW335" s="82"/>
      <c r="FX335" s="82"/>
      <c r="FY335" s="82"/>
      <c r="FZ335" s="82"/>
      <c r="GA335" s="82"/>
      <c r="GB335" s="82"/>
      <c r="GC335" s="82"/>
      <c r="GD335" s="82"/>
      <c r="GE335" s="82"/>
      <c r="GF335" s="82"/>
      <c r="GG335" s="82"/>
      <c r="GH335" s="82"/>
      <c r="GI335" s="82"/>
      <c r="GJ335" s="82"/>
      <c r="GK335" s="82"/>
      <c r="GL335" s="82"/>
      <c r="GM335" s="82"/>
      <c r="GN335" s="82"/>
      <c r="GO335" s="82"/>
      <c r="GP335" s="82"/>
      <c r="GQ335" s="82"/>
      <c r="GR335" s="82"/>
      <c r="GS335" s="82"/>
      <c r="GT335" s="82"/>
      <c r="GU335" s="82"/>
      <c r="GV335" s="82"/>
      <c r="GW335" s="82"/>
      <c r="GX335" s="82"/>
      <c r="GY335" s="82"/>
      <c r="GZ335" s="82"/>
      <c r="HA335" s="82"/>
      <c r="HB335" s="82"/>
      <c r="HC335" s="82"/>
      <c r="HD335" s="82"/>
      <c r="HE335" s="82"/>
      <c r="HF335" s="82"/>
      <c r="HG335" s="82"/>
      <c r="HH335" s="82"/>
      <c r="HI335" s="82"/>
      <c r="HJ335" s="82"/>
      <c r="HK335" s="82"/>
      <c r="HL335" s="82"/>
      <c r="HM335" s="82"/>
      <c r="HN335" s="82"/>
      <c r="HO335" s="82"/>
      <c r="HP335" s="82"/>
      <c r="HQ335" s="82"/>
      <c r="HR335" s="82"/>
      <c r="HS335" s="82"/>
      <c r="HT335" s="82"/>
      <c r="HU335" s="82"/>
      <c r="HV335" s="82"/>
      <c r="HW335" s="82"/>
      <c r="HX335" s="82"/>
      <c r="HY335" s="82"/>
      <c r="HZ335" s="82"/>
      <c r="IA335" s="82"/>
      <c r="IB335" s="82"/>
      <c r="IC335" s="82"/>
      <c r="ID335" s="82"/>
      <c r="IE335" s="82"/>
      <c r="IF335" s="82"/>
      <c r="IG335" s="82"/>
      <c r="IH335" s="82"/>
      <c r="II335" s="82"/>
      <c r="IJ335" s="82"/>
      <c r="IK335" s="82"/>
      <c r="IL335" s="82"/>
      <c r="IM335" s="82"/>
      <c r="IN335" s="82"/>
      <c r="IO335" s="82"/>
      <c r="IP335" s="82"/>
      <c r="IQ335" s="82"/>
      <c r="IR335" s="82"/>
      <c r="IS335" s="82"/>
      <c r="IT335" s="82"/>
      <c r="IU335" s="82"/>
      <c r="IV335" s="82"/>
      <c r="IW335" s="82"/>
      <c r="IX335" s="82"/>
      <c r="IY335" s="82"/>
      <c r="IZ335" s="82"/>
      <c r="JA335" s="82"/>
      <c r="JB335" s="82"/>
      <c r="JC335" s="82"/>
      <c r="JD335" s="82"/>
      <c r="JE335" s="82"/>
      <c r="JF335" s="82"/>
      <c r="JG335" s="82"/>
      <c r="JH335" s="82"/>
      <c r="JI335" s="82"/>
      <c r="JJ335" s="82"/>
      <c r="JK335" s="82"/>
      <c r="JL335" s="82"/>
      <c r="JM335" s="82"/>
      <c r="JN335" s="82"/>
      <c r="JO335" s="82"/>
      <c r="JP335" s="82"/>
      <c r="JQ335" s="82"/>
      <c r="JR335" s="82"/>
      <c r="JS335" s="82"/>
      <c r="JT335" s="82"/>
      <c r="JU335" s="82"/>
      <c r="JV335" s="82"/>
      <c r="JW335" s="82"/>
      <c r="JX335" s="82"/>
      <c r="JY335" s="82"/>
      <c r="JZ335" s="82"/>
      <c r="KA335" s="82"/>
      <c r="KB335" s="82"/>
      <c r="KC335" s="82"/>
      <c r="KD335" s="82"/>
      <c r="KE335" s="82"/>
      <c r="KF335" s="82"/>
      <c r="KG335" s="82"/>
      <c r="KH335" s="82"/>
      <c r="KI335" s="82"/>
      <c r="KJ335" s="82"/>
      <c r="KK335" s="82"/>
      <c r="KL335" s="82"/>
      <c r="KM335" s="82"/>
      <c r="KN335" s="82"/>
      <c r="KO335" s="82"/>
      <c r="KP335" s="82"/>
      <c r="KQ335" s="82"/>
      <c r="KR335" s="82"/>
      <c r="KS335" s="82"/>
      <c r="KT335" s="82"/>
      <c r="KU335" s="82"/>
      <c r="KV335" s="82"/>
      <c r="KW335" s="82"/>
      <c r="KX335" s="82"/>
      <c r="KY335" s="82"/>
      <c r="KZ335" s="82"/>
      <c r="LA335" s="82"/>
      <c r="LB335" s="82"/>
      <c r="LC335" s="82"/>
      <c r="LD335" s="82"/>
      <c r="LE335" s="82"/>
      <c r="LF335" s="82"/>
      <c r="LG335" s="82"/>
      <c r="LH335" s="82"/>
      <c r="LI335" s="82"/>
      <c r="LJ335" s="82"/>
      <c r="LK335" s="82"/>
      <c r="LL335" s="82"/>
      <c r="LM335" s="82"/>
      <c r="LN335" s="82"/>
      <c r="LO335" s="82"/>
      <c r="LP335" s="82"/>
      <c r="LQ335" s="82"/>
      <c r="LR335" s="82"/>
      <c r="LS335" s="82"/>
      <c r="LT335" s="82"/>
      <c r="LU335" s="82"/>
      <c r="LV335" s="82"/>
      <c r="LW335" s="82"/>
      <c r="LX335" s="82"/>
      <c r="LY335" s="82"/>
      <c r="LZ335" s="82"/>
      <c r="MA335" s="82"/>
      <c r="MB335" s="82"/>
      <c r="MC335" s="82"/>
      <c r="MD335" s="82"/>
      <c r="ME335" s="82"/>
      <c r="MF335" s="82"/>
      <c r="MG335" s="82"/>
      <c r="MH335" s="82"/>
      <c r="MI335" s="82"/>
      <c r="MJ335" s="82"/>
      <c r="MK335" s="82"/>
      <c r="ML335" s="82"/>
      <c r="MM335" s="82"/>
      <c r="MN335" s="82"/>
      <c r="MO335" s="82"/>
      <c r="MP335" s="82"/>
      <c r="MQ335" s="82"/>
      <c r="MR335" s="82"/>
      <c r="MS335" s="82"/>
      <c r="MT335" s="82"/>
      <c r="MU335" s="82"/>
      <c r="MV335" s="82"/>
      <c r="MW335" s="82"/>
      <c r="MX335" s="82"/>
      <c r="MY335" s="82"/>
      <c r="MZ335" s="82"/>
      <c r="NA335" s="82"/>
      <c r="NB335" s="82"/>
      <c r="NC335" s="82"/>
      <c r="ND335" s="82"/>
      <c r="NE335" s="82"/>
      <c r="NF335" s="82"/>
      <c r="NG335" s="82"/>
      <c r="NH335" s="82"/>
      <c r="NI335" s="82"/>
      <c r="NJ335" s="82"/>
      <c r="NK335" s="82"/>
      <c r="NL335" s="82"/>
      <c r="NM335" s="82"/>
      <c r="NN335" s="82"/>
      <c r="NO335" s="82"/>
      <c r="NP335" s="82"/>
      <c r="NQ335" s="82"/>
      <c r="NR335" s="82"/>
      <c r="NS335" s="82"/>
      <c r="NT335" s="82"/>
      <c r="NU335" s="82"/>
      <c r="NV335" s="82"/>
      <c r="NW335" s="82"/>
      <c r="NX335" s="82"/>
      <c r="NY335" s="82"/>
      <c r="NZ335" s="82"/>
      <c r="OA335" s="82"/>
      <c r="OB335" s="82"/>
      <c r="OC335" s="82"/>
      <c r="OD335" s="82"/>
      <c r="OE335" s="82"/>
      <c r="OF335" s="82"/>
      <c r="OG335" s="82"/>
      <c r="OH335" s="82"/>
      <c r="OI335" s="82"/>
      <c r="OJ335" s="82"/>
      <c r="OK335" s="82"/>
      <c r="OL335" s="82"/>
      <c r="OM335" s="82"/>
      <c r="ON335" s="82"/>
      <c r="OO335" s="82"/>
      <c r="OP335" s="82"/>
      <c r="OQ335" s="82"/>
      <c r="OR335" s="82"/>
      <c r="OS335" s="82"/>
      <c r="OT335" s="82"/>
      <c r="OU335" s="82"/>
      <c r="OV335" s="82"/>
      <c r="OW335" s="82"/>
      <c r="OX335" s="82"/>
      <c r="OY335" s="82"/>
      <c r="OZ335" s="82"/>
      <c r="PA335" s="82"/>
      <c r="PB335" s="82"/>
      <c r="PC335" s="82"/>
      <c r="PD335" s="82"/>
      <c r="PE335" s="82"/>
      <c r="PF335" s="82"/>
      <c r="PG335" s="82"/>
      <c r="PH335" s="82"/>
      <c r="PI335" s="82"/>
      <c r="PJ335" s="82"/>
      <c r="PK335" s="82"/>
      <c r="PL335" s="82"/>
      <c r="PM335" s="82"/>
      <c r="PN335" s="82"/>
      <c r="PO335" s="82"/>
      <c r="PP335" s="82"/>
      <c r="PQ335" s="82"/>
      <c r="PR335" s="82"/>
      <c r="PS335" s="82"/>
      <c r="PT335" s="82"/>
      <c r="PU335" s="82"/>
      <c r="PV335" s="82"/>
      <c r="PW335" s="82"/>
      <c r="PX335" s="82"/>
      <c r="PY335" s="82"/>
      <c r="PZ335" s="82"/>
      <c r="QA335" s="82"/>
      <c r="QB335" s="82"/>
      <c r="QC335" s="82"/>
      <c r="QD335" s="82"/>
      <c r="QE335" s="82"/>
      <c r="QF335" s="82"/>
      <c r="QG335" s="82"/>
      <c r="QH335" s="82"/>
      <c r="QI335" s="82"/>
      <c r="QJ335" s="82"/>
      <c r="QK335" s="82"/>
      <c r="QL335" s="82"/>
      <c r="QM335" s="82"/>
      <c r="QN335" s="82"/>
      <c r="QO335" s="82"/>
      <c r="QP335" s="82"/>
      <c r="QQ335" s="82"/>
      <c r="QR335" s="82"/>
      <c r="QS335" s="82"/>
      <c r="QT335" s="82"/>
      <c r="QU335" s="82"/>
      <c r="QV335" s="82"/>
      <c r="QW335" s="82"/>
      <c r="QX335" s="82"/>
      <c r="QY335" s="82"/>
      <c r="QZ335" s="82"/>
      <c r="RA335" s="82"/>
      <c r="RB335" s="82"/>
      <c r="RC335" s="82"/>
      <c r="RD335" s="82"/>
      <c r="RE335" s="82"/>
      <c r="RF335" s="82"/>
      <c r="RG335" s="82"/>
      <c r="RH335" s="82"/>
      <c r="RI335" s="82"/>
      <c r="RJ335" s="82"/>
      <c r="RK335" s="82"/>
      <c r="RL335" s="82"/>
      <c r="RM335" s="82"/>
      <c r="RN335" s="82"/>
      <c r="RO335" s="82"/>
      <c r="RP335" s="82"/>
      <c r="RQ335" s="82"/>
      <c r="RR335" s="82"/>
      <c r="RS335" s="82"/>
      <c r="RT335" s="82"/>
      <c r="RU335" s="82"/>
      <c r="RV335" s="82"/>
      <c r="RW335" s="82"/>
      <c r="RX335" s="82"/>
      <c r="RY335" s="82"/>
      <c r="RZ335" s="82"/>
      <c r="SA335" s="82"/>
      <c r="SB335" s="82"/>
      <c r="SC335" s="82"/>
      <c r="SD335" s="82"/>
      <c r="SE335" s="82"/>
      <c r="SF335" s="82"/>
      <c r="SG335" s="82"/>
      <c r="SH335" s="82"/>
      <c r="SI335" s="82"/>
      <c r="SJ335" s="82"/>
      <c r="SK335" s="82"/>
      <c r="SL335" s="82"/>
      <c r="SM335" s="82"/>
      <c r="SN335" s="82"/>
      <c r="SO335" s="82"/>
      <c r="SP335" s="82"/>
      <c r="SQ335" s="82"/>
      <c r="SR335" s="82"/>
      <c r="SS335" s="82"/>
      <c r="ST335" s="82"/>
      <c r="SU335" s="82"/>
      <c r="SV335" s="82"/>
      <c r="SW335" s="82"/>
      <c r="SX335" s="82"/>
      <c r="SY335" s="82"/>
      <c r="SZ335" s="82"/>
      <c r="TA335" s="82"/>
      <c r="TB335" s="82"/>
      <c r="TC335" s="82"/>
      <c r="TD335" s="82"/>
      <c r="TE335" s="82"/>
      <c r="TF335" s="82"/>
      <c r="TG335" s="82"/>
      <c r="TH335" s="82"/>
      <c r="TI335" s="82"/>
      <c r="TJ335" s="82"/>
      <c r="TK335" s="82"/>
      <c r="TL335" s="82"/>
      <c r="TM335" s="82"/>
      <c r="TN335" s="82"/>
      <c r="TO335" s="82"/>
      <c r="TP335" s="82"/>
      <c r="TQ335" s="82"/>
      <c r="TR335" s="82"/>
      <c r="TS335" s="82"/>
      <c r="TT335" s="82"/>
      <c r="TU335" s="82"/>
      <c r="TV335" s="82"/>
      <c r="TW335" s="82"/>
      <c r="TX335" s="82"/>
      <c r="TY335" s="82"/>
      <c r="TZ335" s="82"/>
      <c r="UA335" s="82"/>
      <c r="UB335" s="82"/>
      <c r="UC335" s="82"/>
      <c r="UD335" s="82"/>
      <c r="UE335" s="82"/>
      <c r="UF335" s="82"/>
      <c r="UG335" s="82"/>
      <c r="UH335" s="82"/>
      <c r="UI335" s="82"/>
      <c r="UJ335" s="82"/>
      <c r="UK335" s="82"/>
      <c r="UL335" s="82"/>
      <c r="UM335" s="82"/>
      <c r="UN335" s="82"/>
      <c r="UO335" s="82"/>
      <c r="UP335" s="82"/>
      <c r="UQ335" s="82"/>
      <c r="UR335" s="82"/>
      <c r="US335" s="82"/>
      <c r="UT335" s="82"/>
      <c r="UU335" s="82"/>
      <c r="UV335" s="82"/>
      <c r="UW335" s="82"/>
      <c r="UX335" s="82"/>
      <c r="UY335" s="82"/>
      <c r="UZ335" s="82"/>
      <c r="VA335" s="82"/>
      <c r="VB335" s="82"/>
      <c r="VC335" s="82"/>
      <c r="VD335" s="82"/>
      <c r="VE335" s="82"/>
      <c r="VF335" s="82"/>
      <c r="VG335" s="82"/>
      <c r="VH335" s="82"/>
      <c r="VI335" s="82"/>
      <c r="VJ335" s="82"/>
      <c r="VK335" s="82"/>
      <c r="VL335" s="82"/>
      <c r="VM335" s="82"/>
      <c r="VN335" s="82"/>
      <c r="VO335" s="82"/>
      <c r="VP335" s="82"/>
      <c r="VQ335" s="82"/>
      <c r="VR335" s="82"/>
      <c r="VS335" s="82"/>
      <c r="VT335" s="82"/>
      <c r="VU335" s="82"/>
      <c r="VV335" s="82"/>
      <c r="VW335" s="82"/>
      <c r="VX335" s="82"/>
      <c r="VY335" s="82"/>
      <c r="VZ335" s="82"/>
      <c r="WA335" s="82"/>
      <c r="WB335" s="82"/>
      <c r="WC335" s="82"/>
      <c r="WD335" s="82"/>
      <c r="WE335" s="82"/>
      <c r="WF335" s="82"/>
      <c r="WG335" s="82"/>
      <c r="WH335" s="82"/>
      <c r="WI335" s="82"/>
      <c r="WJ335" s="82"/>
      <c r="WK335" s="82"/>
      <c r="WL335" s="82"/>
      <c r="WM335" s="82"/>
      <c r="WN335" s="82"/>
      <c r="WO335" s="82"/>
      <c r="WP335" s="82"/>
      <c r="WQ335" s="82"/>
      <c r="WR335" s="82"/>
      <c r="WS335" s="82"/>
      <c r="WT335" s="82"/>
      <c r="WU335" s="82"/>
      <c r="WV335" s="82"/>
      <c r="WW335" s="82"/>
      <c r="WX335" s="82"/>
      <c r="WY335" s="82"/>
      <c r="WZ335" s="82"/>
      <c r="XA335" s="82"/>
      <c r="XB335" s="82"/>
      <c r="XC335" s="82"/>
      <c r="XD335" s="82"/>
      <c r="XE335" s="82"/>
      <c r="XF335" s="82"/>
      <c r="XG335" s="82"/>
      <c r="XH335" s="82"/>
      <c r="XI335" s="82"/>
      <c r="XJ335" s="82"/>
      <c r="XK335" s="82"/>
      <c r="XL335" s="82"/>
      <c r="XM335" s="82"/>
      <c r="XN335" s="82"/>
      <c r="XO335" s="82"/>
      <c r="XP335" s="82"/>
      <c r="XQ335" s="82"/>
      <c r="XR335" s="82"/>
      <c r="XS335" s="82"/>
      <c r="XT335" s="82"/>
      <c r="XU335" s="82"/>
      <c r="XV335" s="82"/>
      <c r="XW335" s="82"/>
      <c r="XX335" s="82"/>
      <c r="XY335" s="82"/>
      <c r="XZ335" s="82"/>
      <c r="YA335" s="82"/>
      <c r="YB335" s="82"/>
      <c r="YC335" s="82"/>
      <c r="YD335" s="82"/>
      <c r="YE335" s="82"/>
      <c r="YF335" s="82"/>
      <c r="YG335" s="82"/>
      <c r="YH335" s="82"/>
      <c r="YI335" s="82"/>
      <c r="YJ335" s="82"/>
      <c r="YK335" s="82"/>
      <c r="YL335" s="82"/>
      <c r="YM335" s="82"/>
      <c r="YN335" s="82"/>
      <c r="YO335" s="82"/>
      <c r="YP335" s="82"/>
      <c r="YQ335" s="82"/>
      <c r="YR335" s="82"/>
      <c r="YS335" s="82"/>
      <c r="YT335" s="82"/>
      <c r="YU335" s="82"/>
      <c r="YV335" s="82"/>
      <c r="YW335" s="82"/>
      <c r="YX335" s="82"/>
      <c r="YY335" s="82"/>
      <c r="YZ335" s="82"/>
      <c r="ZA335" s="82"/>
      <c r="ZB335" s="82"/>
      <c r="ZC335" s="82"/>
      <c r="ZD335" s="82"/>
      <c r="ZE335" s="82"/>
      <c r="ZF335" s="82"/>
      <c r="ZG335" s="82"/>
      <c r="ZH335" s="82"/>
      <c r="ZI335" s="82"/>
      <c r="ZJ335" s="82"/>
      <c r="ZK335" s="82"/>
      <c r="ZL335" s="82"/>
      <c r="ZM335" s="82"/>
      <c r="ZN335" s="82"/>
      <c r="ZO335" s="82"/>
      <c r="ZP335" s="82"/>
      <c r="ZQ335" s="82"/>
      <c r="ZR335" s="82"/>
      <c r="ZS335" s="82"/>
      <c r="ZT335" s="82"/>
      <c r="ZU335" s="82"/>
      <c r="ZV335" s="82"/>
      <c r="ZW335" s="82"/>
      <c r="ZX335" s="82"/>
      <c r="ZY335" s="82"/>
      <c r="ZZ335" s="82"/>
      <c r="AAA335" s="82"/>
      <c r="AAB335" s="82"/>
      <c r="AAC335" s="82"/>
      <c r="AAD335" s="82"/>
      <c r="AAE335" s="82"/>
      <c r="AAF335" s="82"/>
      <c r="AAG335" s="82"/>
      <c r="AAH335" s="82"/>
      <c r="AAI335" s="82"/>
      <c r="AAJ335" s="82"/>
      <c r="AAK335" s="82"/>
      <c r="AAL335" s="82"/>
      <c r="AAM335" s="82"/>
      <c r="AAN335" s="82"/>
      <c r="AAO335" s="82"/>
      <c r="AAP335" s="82"/>
      <c r="AAQ335" s="82"/>
      <c r="AAR335" s="82"/>
      <c r="AAS335" s="82"/>
      <c r="AAT335" s="82"/>
      <c r="AAU335" s="82"/>
      <c r="AAV335" s="82"/>
      <c r="AAW335" s="82"/>
      <c r="AAX335" s="82"/>
      <c r="AAY335" s="82"/>
      <c r="AAZ335" s="82"/>
      <c r="ABA335" s="82"/>
      <c r="ABB335" s="82"/>
      <c r="ABC335" s="82"/>
      <c r="ABD335" s="82"/>
      <c r="ABE335" s="82"/>
      <c r="ABF335" s="82"/>
      <c r="ABG335" s="82"/>
      <c r="ABH335" s="82"/>
      <c r="ABI335" s="82"/>
      <c r="ABJ335" s="82"/>
      <c r="ABK335" s="82"/>
      <c r="ABL335" s="82"/>
      <c r="ABM335" s="82"/>
      <c r="ABN335" s="82"/>
      <c r="ABO335" s="82"/>
      <c r="ABP335" s="82"/>
      <c r="ABQ335" s="82"/>
      <c r="ABR335" s="82"/>
      <c r="ABS335" s="82"/>
      <c r="ABT335" s="82"/>
      <c r="ABU335" s="82"/>
      <c r="ABV335" s="82"/>
      <c r="ABW335" s="82"/>
      <c r="ABX335" s="82"/>
      <c r="ABY335" s="82"/>
      <c r="ABZ335" s="82"/>
      <c r="ACA335" s="82"/>
      <c r="ACB335" s="82"/>
      <c r="ACC335" s="82"/>
      <c r="ACD335" s="82"/>
      <c r="ACE335" s="82"/>
      <c r="ACF335" s="82"/>
      <c r="ACG335" s="82"/>
      <c r="ACH335" s="82"/>
      <c r="ACI335" s="82"/>
      <c r="ACJ335" s="82"/>
      <c r="ACK335" s="82"/>
      <c r="ACL335" s="82"/>
      <c r="ACM335" s="82"/>
      <c r="ACN335" s="82"/>
      <c r="ACO335" s="82"/>
      <c r="ACP335" s="82"/>
      <c r="ACQ335" s="82"/>
      <c r="ACR335" s="82"/>
      <c r="ACS335" s="82"/>
      <c r="ACT335" s="82"/>
      <c r="ACU335" s="82"/>
      <c r="ACV335" s="82"/>
      <c r="ACW335" s="82"/>
      <c r="ACX335" s="82"/>
      <c r="ACY335" s="82"/>
      <c r="ACZ335" s="82"/>
      <c r="ADA335" s="82"/>
      <c r="ADB335" s="82"/>
      <c r="ADC335" s="82"/>
      <c r="ADD335" s="82"/>
      <c r="ADE335" s="82"/>
      <c r="ADF335" s="82"/>
      <c r="ADG335" s="82"/>
      <c r="ADH335" s="82"/>
      <c r="ADI335" s="82"/>
      <c r="ADJ335" s="82"/>
      <c r="ADK335" s="82"/>
      <c r="ADL335" s="82"/>
      <c r="ADM335" s="82"/>
      <c r="ADN335" s="82"/>
      <c r="ADO335" s="82"/>
      <c r="ADP335" s="82"/>
      <c r="ADQ335" s="82"/>
      <c r="ADR335" s="82"/>
      <c r="ADS335" s="82"/>
      <c r="ADT335" s="82"/>
      <c r="ADU335" s="82"/>
      <c r="ADV335" s="82"/>
      <c r="ADW335" s="82"/>
      <c r="ADX335" s="82"/>
      <c r="ADY335" s="82"/>
      <c r="ADZ335" s="82"/>
      <c r="AEA335" s="82"/>
      <c r="AEB335" s="82"/>
      <c r="AEC335" s="82"/>
      <c r="AED335" s="82"/>
      <c r="AEE335" s="82"/>
      <c r="AEF335" s="82"/>
      <c r="AEG335" s="82"/>
      <c r="AEH335" s="82"/>
      <c r="AEI335" s="82"/>
      <c r="AEJ335" s="82"/>
      <c r="AEK335" s="82"/>
      <c r="AEL335" s="82"/>
      <c r="AEM335" s="82"/>
      <c r="AEN335" s="82"/>
      <c r="AEO335" s="82"/>
      <c r="AEP335" s="82"/>
      <c r="AEQ335" s="82"/>
      <c r="AER335" s="82"/>
      <c r="AES335" s="82"/>
      <c r="AET335" s="82"/>
      <c r="AEU335" s="82"/>
      <c r="AEV335" s="82"/>
      <c r="AEW335" s="82"/>
      <c r="AEX335" s="82"/>
      <c r="AEY335" s="82"/>
      <c r="AEZ335" s="82"/>
      <c r="AFA335" s="82"/>
      <c r="AFB335" s="82"/>
      <c r="AFC335" s="82"/>
      <c r="AFD335" s="82"/>
      <c r="AFE335" s="82"/>
      <c r="AFF335" s="82"/>
      <c r="AFG335" s="82"/>
      <c r="AFH335" s="82"/>
      <c r="AFI335" s="82"/>
      <c r="AFJ335" s="82"/>
      <c r="AFK335" s="82"/>
      <c r="AFL335" s="82"/>
      <c r="AFM335" s="82"/>
      <c r="AFN335" s="82"/>
      <c r="AFO335" s="82"/>
      <c r="AFP335" s="82"/>
      <c r="AFQ335" s="82"/>
      <c r="AFR335" s="82"/>
      <c r="AFS335" s="82"/>
      <c r="AFT335" s="82"/>
      <c r="AFU335" s="82"/>
      <c r="AFV335" s="82"/>
      <c r="AFW335" s="82"/>
      <c r="AFX335" s="82"/>
      <c r="AFY335" s="82"/>
      <c r="AFZ335" s="82"/>
      <c r="AGA335" s="82"/>
      <c r="AGB335" s="82"/>
      <c r="AGC335" s="82"/>
      <c r="AGD335" s="82"/>
      <c r="AGE335" s="82"/>
      <c r="AGF335" s="82"/>
      <c r="AGG335" s="82"/>
      <c r="AGH335" s="82"/>
      <c r="AGI335" s="82"/>
      <c r="AGJ335" s="82"/>
      <c r="AGK335" s="82"/>
      <c r="AGL335" s="82"/>
      <c r="AGM335" s="82"/>
      <c r="AGN335" s="82"/>
      <c r="AGO335" s="82"/>
      <c r="AGP335" s="82"/>
      <c r="AGQ335" s="82"/>
      <c r="AGR335" s="82"/>
      <c r="AGS335" s="82"/>
      <c r="AGT335" s="82"/>
      <c r="AGU335" s="82"/>
      <c r="AGV335" s="82"/>
      <c r="AGW335" s="82"/>
      <c r="AGX335" s="82"/>
      <c r="AGY335" s="82"/>
      <c r="AGZ335" s="82"/>
      <c r="AHA335" s="82"/>
      <c r="AHB335" s="82"/>
      <c r="AHC335" s="82"/>
      <c r="AHD335" s="82"/>
      <c r="AHE335" s="82"/>
      <c r="AHF335" s="82"/>
      <c r="AHG335" s="82"/>
      <c r="AHH335" s="82"/>
      <c r="AHI335" s="82"/>
      <c r="AHJ335" s="82"/>
      <c r="AHK335" s="82"/>
      <c r="AHL335" s="82"/>
      <c r="AHM335" s="82"/>
      <c r="AHN335" s="82"/>
      <c r="AHO335" s="82"/>
      <c r="AHP335" s="82"/>
      <c r="AHQ335" s="82"/>
      <c r="AHR335" s="82"/>
      <c r="AHS335" s="82"/>
      <c r="AHT335" s="82"/>
      <c r="AHU335" s="82"/>
      <c r="AHV335" s="82"/>
      <c r="AHW335" s="82"/>
      <c r="AHX335" s="82"/>
      <c r="AHY335" s="82"/>
      <c r="AHZ335" s="82"/>
      <c r="AIA335" s="82"/>
      <c r="AIB335" s="82"/>
      <c r="AIC335" s="82"/>
      <c r="AID335" s="82"/>
      <c r="AIE335" s="82"/>
      <c r="AIF335" s="82"/>
      <c r="AIG335" s="82"/>
      <c r="AIH335" s="82"/>
      <c r="AII335" s="82"/>
      <c r="AIJ335" s="82"/>
      <c r="AIK335" s="82"/>
      <c r="AIL335" s="82"/>
      <c r="AIM335" s="82"/>
      <c r="AIN335" s="82"/>
      <c r="AIO335" s="82"/>
      <c r="AIP335" s="82"/>
      <c r="AIQ335" s="82"/>
      <c r="AIR335" s="82"/>
      <c r="AIS335" s="82"/>
      <c r="AIT335" s="82"/>
      <c r="AIU335" s="82"/>
      <c r="AIV335" s="82"/>
      <c r="AIW335" s="82"/>
      <c r="AIX335" s="82"/>
      <c r="AIY335" s="82"/>
      <c r="AIZ335" s="82"/>
      <c r="AJA335" s="82"/>
      <c r="AJB335" s="82"/>
      <c r="AJC335" s="82"/>
      <c r="AJD335" s="82"/>
      <c r="AJE335" s="82"/>
      <c r="AJF335" s="82"/>
      <c r="AJG335" s="82"/>
      <c r="AJH335" s="82"/>
      <c r="AJI335" s="82"/>
      <c r="AJJ335" s="82"/>
      <c r="AJK335" s="82"/>
      <c r="AJL335" s="82"/>
      <c r="AJM335" s="82"/>
      <c r="AJN335" s="82"/>
      <c r="AJO335" s="82"/>
      <c r="AJP335" s="82"/>
      <c r="AJQ335" s="82"/>
      <c r="AJR335" s="82"/>
      <c r="AJS335" s="82"/>
      <c r="AJT335" s="82"/>
      <c r="AJU335" s="82"/>
      <c r="AJV335" s="82"/>
      <c r="AJW335" s="82"/>
      <c r="AJX335" s="82"/>
      <c r="AJY335" s="82"/>
      <c r="AJZ335" s="82"/>
      <c r="AKA335" s="82"/>
      <c r="AKB335" s="82"/>
      <c r="AKC335" s="82"/>
      <c r="AKD335" s="82"/>
      <c r="AKE335" s="82"/>
      <c r="AKF335" s="82"/>
      <c r="AKG335" s="82"/>
      <c r="AKH335" s="82"/>
      <c r="AKI335" s="82"/>
      <c r="AKJ335" s="82"/>
      <c r="AKK335" s="82"/>
      <c r="AKL335" s="82"/>
      <c r="AKM335" s="82"/>
      <c r="AKN335" s="82"/>
      <c r="AKO335" s="82"/>
      <c r="AKP335" s="82"/>
      <c r="AKQ335" s="82"/>
      <c r="AKR335" s="82"/>
      <c r="AKS335" s="82"/>
      <c r="AKT335" s="82"/>
      <c r="AKU335" s="82"/>
      <c r="AKV335" s="82"/>
      <c r="AKW335" s="82"/>
      <c r="AKX335" s="82"/>
      <c r="AKY335" s="82"/>
      <c r="AKZ335" s="82"/>
      <c r="ALA335" s="82"/>
      <c r="ALB335" s="82"/>
      <c r="ALC335" s="82"/>
      <c r="ALD335" s="82"/>
      <c r="ALE335" s="82"/>
      <c r="ALF335" s="82"/>
      <c r="ALG335" s="82"/>
      <c r="ALH335" s="82"/>
      <c r="ALI335" s="82"/>
      <c r="ALJ335" s="82"/>
      <c r="ALK335" s="82"/>
      <c r="ALL335" s="82"/>
      <c r="ALM335" s="82"/>
      <c r="ALN335" s="82"/>
      <c r="ALO335" s="82"/>
      <c r="ALP335" s="82"/>
      <c r="ALQ335" s="82"/>
      <c r="ALR335" s="82"/>
      <c r="ALS335" s="82"/>
      <c r="ALT335" s="82"/>
    </row>
    <row r="336" spans="1:1008" customFormat="1" ht="30.75" customHeight="1" thickBot="1">
      <c r="A336" s="298"/>
      <c r="B336" s="282"/>
      <c r="C336" s="282"/>
      <c r="D336" s="283"/>
      <c r="E336" s="28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82"/>
      <c r="DH336" s="82"/>
      <c r="DI336" s="82"/>
      <c r="DJ336" s="82"/>
      <c r="DK336" s="82"/>
      <c r="DL336" s="82"/>
      <c r="DM336" s="82"/>
      <c r="DN336" s="82"/>
      <c r="DO336" s="82"/>
      <c r="DP336" s="82"/>
      <c r="DQ336" s="82"/>
      <c r="DR336" s="82"/>
      <c r="DS336" s="82"/>
      <c r="DT336" s="82"/>
      <c r="DU336" s="82"/>
      <c r="DV336" s="82"/>
      <c r="DW336" s="82"/>
      <c r="DX336" s="82"/>
      <c r="DY336" s="82"/>
      <c r="DZ336" s="82"/>
      <c r="EA336" s="82"/>
      <c r="EB336" s="82"/>
      <c r="EC336" s="82"/>
      <c r="ED336" s="82"/>
      <c r="EE336" s="82"/>
      <c r="EF336" s="82"/>
      <c r="EG336" s="82"/>
      <c r="EH336" s="82"/>
      <c r="EI336" s="82"/>
      <c r="EJ336" s="82"/>
      <c r="EK336" s="82"/>
      <c r="EL336" s="82"/>
      <c r="EM336" s="82"/>
      <c r="EN336" s="82"/>
      <c r="EO336" s="82"/>
      <c r="EP336" s="82"/>
      <c r="EQ336" s="82"/>
      <c r="ER336" s="82"/>
      <c r="ES336" s="82"/>
      <c r="ET336" s="82"/>
      <c r="EU336" s="82"/>
      <c r="EV336" s="82"/>
      <c r="EW336" s="82"/>
      <c r="EX336" s="82"/>
      <c r="EY336" s="82"/>
      <c r="EZ336" s="82"/>
      <c r="FA336" s="82"/>
      <c r="FB336" s="82"/>
      <c r="FC336" s="82"/>
      <c r="FD336" s="82"/>
      <c r="FE336" s="82"/>
      <c r="FF336" s="82"/>
      <c r="FG336" s="82"/>
      <c r="FH336" s="82"/>
      <c r="FI336" s="82"/>
      <c r="FJ336" s="82"/>
      <c r="FK336" s="82"/>
      <c r="FL336" s="82"/>
      <c r="FM336" s="82"/>
      <c r="FN336" s="82"/>
      <c r="FO336" s="82"/>
      <c r="FP336" s="82"/>
      <c r="FQ336" s="82"/>
      <c r="FR336" s="82"/>
      <c r="FS336" s="82"/>
      <c r="FT336" s="82"/>
      <c r="FU336" s="82"/>
      <c r="FV336" s="82"/>
      <c r="FW336" s="82"/>
      <c r="FX336" s="82"/>
      <c r="FY336" s="82"/>
      <c r="FZ336" s="82"/>
      <c r="GA336" s="82"/>
      <c r="GB336" s="82"/>
      <c r="GC336" s="82"/>
      <c r="GD336" s="82"/>
      <c r="GE336" s="82"/>
      <c r="GF336" s="82"/>
      <c r="GG336" s="82"/>
      <c r="GH336" s="82"/>
      <c r="GI336" s="82"/>
      <c r="GJ336" s="82"/>
      <c r="GK336" s="82"/>
      <c r="GL336" s="82"/>
      <c r="GM336" s="82"/>
      <c r="GN336" s="82"/>
      <c r="GO336" s="82"/>
      <c r="GP336" s="82"/>
      <c r="GQ336" s="82"/>
      <c r="GR336" s="82"/>
      <c r="GS336" s="82"/>
      <c r="GT336" s="82"/>
      <c r="GU336" s="82"/>
      <c r="GV336" s="82"/>
      <c r="GW336" s="82"/>
      <c r="GX336" s="82"/>
      <c r="GY336" s="82"/>
      <c r="GZ336" s="82"/>
      <c r="HA336" s="82"/>
      <c r="HB336" s="82"/>
      <c r="HC336" s="82"/>
      <c r="HD336" s="82"/>
      <c r="HE336" s="82"/>
      <c r="HF336" s="82"/>
      <c r="HG336" s="82"/>
      <c r="HH336" s="82"/>
      <c r="HI336" s="82"/>
      <c r="HJ336" s="82"/>
      <c r="HK336" s="82"/>
      <c r="HL336" s="82"/>
      <c r="HM336" s="82"/>
      <c r="HN336" s="82"/>
      <c r="HO336" s="82"/>
      <c r="HP336" s="82"/>
      <c r="HQ336" s="82"/>
      <c r="HR336" s="82"/>
      <c r="HS336" s="82"/>
      <c r="HT336" s="82"/>
      <c r="HU336" s="82"/>
      <c r="HV336" s="82"/>
      <c r="HW336" s="82"/>
      <c r="HX336" s="82"/>
      <c r="HY336" s="82"/>
      <c r="HZ336" s="82"/>
      <c r="IA336" s="82"/>
      <c r="IB336" s="82"/>
      <c r="IC336" s="82"/>
      <c r="ID336" s="82"/>
      <c r="IE336" s="82"/>
      <c r="IF336" s="82"/>
      <c r="IG336" s="82"/>
      <c r="IH336" s="82"/>
      <c r="II336" s="82"/>
      <c r="IJ336" s="82"/>
      <c r="IK336" s="82"/>
      <c r="IL336" s="82"/>
      <c r="IM336" s="82"/>
      <c r="IN336" s="82"/>
      <c r="IO336" s="82"/>
      <c r="IP336" s="82"/>
      <c r="IQ336" s="82"/>
      <c r="IR336" s="82"/>
      <c r="IS336" s="82"/>
      <c r="IT336" s="82"/>
      <c r="IU336" s="82"/>
      <c r="IV336" s="82"/>
      <c r="IW336" s="82"/>
      <c r="IX336" s="82"/>
      <c r="IY336" s="82"/>
      <c r="IZ336" s="82"/>
      <c r="JA336" s="82"/>
      <c r="JB336" s="82"/>
      <c r="JC336" s="82"/>
      <c r="JD336" s="82"/>
      <c r="JE336" s="82"/>
      <c r="JF336" s="82"/>
      <c r="JG336" s="82"/>
      <c r="JH336" s="82"/>
      <c r="JI336" s="82"/>
      <c r="JJ336" s="82"/>
      <c r="JK336" s="82"/>
      <c r="JL336" s="82"/>
      <c r="JM336" s="82"/>
      <c r="JN336" s="82"/>
      <c r="JO336" s="82"/>
      <c r="JP336" s="82"/>
      <c r="JQ336" s="82"/>
      <c r="JR336" s="82"/>
      <c r="JS336" s="82"/>
      <c r="JT336" s="82"/>
      <c r="JU336" s="82"/>
      <c r="JV336" s="82"/>
      <c r="JW336" s="82"/>
      <c r="JX336" s="82"/>
      <c r="JY336" s="82"/>
      <c r="JZ336" s="82"/>
      <c r="KA336" s="82"/>
      <c r="KB336" s="82"/>
      <c r="KC336" s="82"/>
      <c r="KD336" s="82"/>
      <c r="KE336" s="82"/>
      <c r="KF336" s="82"/>
      <c r="KG336" s="82"/>
      <c r="KH336" s="82"/>
      <c r="KI336" s="82"/>
      <c r="KJ336" s="82"/>
      <c r="KK336" s="82"/>
      <c r="KL336" s="82"/>
      <c r="KM336" s="82"/>
      <c r="KN336" s="82"/>
      <c r="KO336" s="82"/>
      <c r="KP336" s="82"/>
      <c r="KQ336" s="82"/>
      <c r="KR336" s="82"/>
      <c r="KS336" s="82"/>
      <c r="KT336" s="82"/>
      <c r="KU336" s="82"/>
      <c r="KV336" s="82"/>
      <c r="KW336" s="82"/>
      <c r="KX336" s="82"/>
      <c r="KY336" s="82"/>
      <c r="KZ336" s="82"/>
      <c r="LA336" s="82"/>
      <c r="LB336" s="82"/>
      <c r="LC336" s="82"/>
      <c r="LD336" s="82"/>
      <c r="LE336" s="82"/>
      <c r="LF336" s="82"/>
      <c r="LG336" s="82"/>
      <c r="LH336" s="82"/>
      <c r="LI336" s="82"/>
      <c r="LJ336" s="82"/>
      <c r="LK336" s="82"/>
      <c r="LL336" s="82"/>
      <c r="LM336" s="82"/>
      <c r="LN336" s="82"/>
      <c r="LO336" s="82"/>
      <c r="LP336" s="82"/>
      <c r="LQ336" s="82"/>
      <c r="LR336" s="82"/>
      <c r="LS336" s="82"/>
      <c r="LT336" s="82"/>
      <c r="LU336" s="82"/>
      <c r="LV336" s="82"/>
      <c r="LW336" s="82"/>
      <c r="LX336" s="82"/>
      <c r="LY336" s="82"/>
      <c r="LZ336" s="82"/>
      <c r="MA336" s="82"/>
      <c r="MB336" s="82"/>
      <c r="MC336" s="82"/>
      <c r="MD336" s="82"/>
      <c r="ME336" s="82"/>
      <c r="MF336" s="82"/>
      <c r="MG336" s="82"/>
      <c r="MH336" s="82"/>
      <c r="MI336" s="82"/>
      <c r="MJ336" s="82"/>
      <c r="MK336" s="82"/>
      <c r="ML336" s="82"/>
      <c r="MM336" s="82"/>
      <c r="MN336" s="82"/>
      <c r="MO336" s="82"/>
      <c r="MP336" s="82"/>
      <c r="MQ336" s="82"/>
      <c r="MR336" s="82"/>
      <c r="MS336" s="82"/>
      <c r="MT336" s="82"/>
      <c r="MU336" s="82"/>
      <c r="MV336" s="82"/>
      <c r="MW336" s="82"/>
      <c r="MX336" s="82"/>
      <c r="MY336" s="82"/>
      <c r="MZ336" s="82"/>
      <c r="NA336" s="82"/>
      <c r="NB336" s="82"/>
      <c r="NC336" s="82"/>
      <c r="ND336" s="82"/>
      <c r="NE336" s="82"/>
      <c r="NF336" s="82"/>
      <c r="NG336" s="82"/>
      <c r="NH336" s="82"/>
      <c r="NI336" s="82"/>
      <c r="NJ336" s="82"/>
      <c r="NK336" s="82"/>
      <c r="NL336" s="82"/>
      <c r="NM336" s="82"/>
      <c r="NN336" s="82"/>
      <c r="NO336" s="82"/>
      <c r="NP336" s="82"/>
      <c r="NQ336" s="82"/>
      <c r="NR336" s="82"/>
      <c r="NS336" s="82"/>
      <c r="NT336" s="82"/>
      <c r="NU336" s="82"/>
      <c r="NV336" s="82"/>
      <c r="NW336" s="82"/>
      <c r="NX336" s="82"/>
      <c r="NY336" s="82"/>
      <c r="NZ336" s="82"/>
      <c r="OA336" s="82"/>
      <c r="OB336" s="82"/>
      <c r="OC336" s="82"/>
      <c r="OD336" s="82"/>
      <c r="OE336" s="82"/>
      <c r="OF336" s="82"/>
      <c r="OG336" s="82"/>
      <c r="OH336" s="82"/>
      <c r="OI336" s="82"/>
      <c r="OJ336" s="82"/>
      <c r="OK336" s="82"/>
      <c r="OL336" s="82"/>
      <c r="OM336" s="82"/>
      <c r="ON336" s="82"/>
      <c r="OO336" s="82"/>
      <c r="OP336" s="82"/>
      <c r="OQ336" s="82"/>
      <c r="OR336" s="82"/>
      <c r="OS336" s="82"/>
      <c r="OT336" s="82"/>
      <c r="OU336" s="82"/>
      <c r="OV336" s="82"/>
      <c r="OW336" s="82"/>
      <c r="OX336" s="82"/>
      <c r="OY336" s="82"/>
      <c r="OZ336" s="82"/>
      <c r="PA336" s="82"/>
      <c r="PB336" s="82"/>
      <c r="PC336" s="82"/>
      <c r="PD336" s="82"/>
      <c r="PE336" s="82"/>
      <c r="PF336" s="82"/>
      <c r="PG336" s="82"/>
      <c r="PH336" s="82"/>
      <c r="PI336" s="82"/>
      <c r="PJ336" s="82"/>
      <c r="PK336" s="82"/>
      <c r="PL336" s="82"/>
      <c r="PM336" s="82"/>
      <c r="PN336" s="82"/>
      <c r="PO336" s="82"/>
      <c r="PP336" s="82"/>
      <c r="PQ336" s="82"/>
      <c r="PR336" s="82"/>
      <c r="PS336" s="82"/>
      <c r="PT336" s="82"/>
      <c r="PU336" s="82"/>
      <c r="PV336" s="82"/>
      <c r="PW336" s="82"/>
      <c r="PX336" s="82"/>
      <c r="PY336" s="82"/>
      <c r="PZ336" s="82"/>
      <c r="QA336" s="82"/>
      <c r="QB336" s="82"/>
      <c r="QC336" s="82"/>
      <c r="QD336" s="82"/>
      <c r="QE336" s="82"/>
      <c r="QF336" s="82"/>
      <c r="QG336" s="82"/>
      <c r="QH336" s="82"/>
      <c r="QI336" s="82"/>
      <c r="QJ336" s="82"/>
      <c r="QK336" s="82"/>
      <c r="QL336" s="82"/>
      <c r="QM336" s="82"/>
      <c r="QN336" s="82"/>
      <c r="QO336" s="82"/>
      <c r="QP336" s="82"/>
      <c r="QQ336" s="82"/>
      <c r="QR336" s="82"/>
      <c r="QS336" s="82"/>
      <c r="QT336" s="82"/>
      <c r="QU336" s="82"/>
      <c r="QV336" s="82"/>
      <c r="QW336" s="82"/>
      <c r="QX336" s="82"/>
      <c r="QY336" s="82"/>
      <c r="QZ336" s="82"/>
      <c r="RA336" s="82"/>
      <c r="RB336" s="82"/>
      <c r="RC336" s="82"/>
      <c r="RD336" s="82"/>
      <c r="RE336" s="82"/>
      <c r="RF336" s="82"/>
      <c r="RG336" s="82"/>
      <c r="RH336" s="82"/>
      <c r="RI336" s="82"/>
      <c r="RJ336" s="82"/>
      <c r="RK336" s="82"/>
      <c r="RL336" s="82"/>
      <c r="RM336" s="82"/>
      <c r="RN336" s="82"/>
      <c r="RO336" s="82"/>
      <c r="RP336" s="82"/>
      <c r="RQ336" s="82"/>
      <c r="RR336" s="82"/>
      <c r="RS336" s="82"/>
      <c r="RT336" s="82"/>
      <c r="RU336" s="82"/>
      <c r="RV336" s="82"/>
      <c r="RW336" s="82"/>
      <c r="RX336" s="82"/>
      <c r="RY336" s="82"/>
      <c r="RZ336" s="82"/>
      <c r="SA336" s="82"/>
      <c r="SB336" s="82"/>
      <c r="SC336" s="82"/>
      <c r="SD336" s="82"/>
      <c r="SE336" s="82"/>
      <c r="SF336" s="82"/>
      <c r="SG336" s="82"/>
      <c r="SH336" s="82"/>
      <c r="SI336" s="82"/>
      <c r="SJ336" s="82"/>
      <c r="SK336" s="82"/>
      <c r="SL336" s="82"/>
      <c r="SM336" s="82"/>
      <c r="SN336" s="82"/>
      <c r="SO336" s="82"/>
      <c r="SP336" s="82"/>
      <c r="SQ336" s="82"/>
      <c r="SR336" s="82"/>
      <c r="SS336" s="82"/>
      <c r="ST336" s="82"/>
      <c r="SU336" s="82"/>
      <c r="SV336" s="82"/>
      <c r="SW336" s="82"/>
      <c r="SX336" s="82"/>
      <c r="SY336" s="82"/>
      <c r="SZ336" s="82"/>
      <c r="TA336" s="82"/>
      <c r="TB336" s="82"/>
      <c r="TC336" s="82"/>
      <c r="TD336" s="82"/>
      <c r="TE336" s="82"/>
      <c r="TF336" s="82"/>
      <c r="TG336" s="82"/>
      <c r="TH336" s="82"/>
      <c r="TI336" s="82"/>
      <c r="TJ336" s="82"/>
      <c r="TK336" s="82"/>
      <c r="TL336" s="82"/>
      <c r="TM336" s="82"/>
      <c r="TN336" s="82"/>
      <c r="TO336" s="82"/>
      <c r="TP336" s="82"/>
      <c r="TQ336" s="82"/>
      <c r="TR336" s="82"/>
      <c r="TS336" s="82"/>
      <c r="TT336" s="82"/>
      <c r="TU336" s="82"/>
      <c r="TV336" s="82"/>
      <c r="TW336" s="82"/>
      <c r="TX336" s="82"/>
      <c r="TY336" s="82"/>
      <c r="TZ336" s="82"/>
      <c r="UA336" s="82"/>
      <c r="UB336" s="82"/>
      <c r="UC336" s="82"/>
      <c r="UD336" s="82"/>
      <c r="UE336" s="82"/>
      <c r="UF336" s="82"/>
      <c r="UG336" s="82"/>
      <c r="UH336" s="82"/>
      <c r="UI336" s="82"/>
      <c r="UJ336" s="82"/>
      <c r="UK336" s="82"/>
      <c r="UL336" s="82"/>
      <c r="UM336" s="82"/>
      <c r="UN336" s="82"/>
      <c r="UO336" s="82"/>
      <c r="UP336" s="82"/>
      <c r="UQ336" s="82"/>
      <c r="UR336" s="82"/>
      <c r="US336" s="82"/>
      <c r="UT336" s="82"/>
      <c r="UU336" s="82"/>
      <c r="UV336" s="82"/>
      <c r="UW336" s="82"/>
      <c r="UX336" s="82"/>
      <c r="UY336" s="82"/>
      <c r="UZ336" s="82"/>
      <c r="VA336" s="82"/>
      <c r="VB336" s="82"/>
      <c r="VC336" s="82"/>
      <c r="VD336" s="82"/>
      <c r="VE336" s="82"/>
      <c r="VF336" s="82"/>
      <c r="VG336" s="82"/>
      <c r="VH336" s="82"/>
      <c r="VI336" s="82"/>
      <c r="VJ336" s="82"/>
      <c r="VK336" s="82"/>
      <c r="VL336" s="82"/>
      <c r="VM336" s="82"/>
      <c r="VN336" s="82"/>
      <c r="VO336" s="82"/>
      <c r="VP336" s="82"/>
      <c r="VQ336" s="82"/>
      <c r="VR336" s="82"/>
      <c r="VS336" s="82"/>
      <c r="VT336" s="82"/>
      <c r="VU336" s="82"/>
      <c r="VV336" s="82"/>
      <c r="VW336" s="82"/>
      <c r="VX336" s="82"/>
      <c r="VY336" s="82"/>
      <c r="VZ336" s="82"/>
      <c r="WA336" s="82"/>
      <c r="WB336" s="82"/>
      <c r="WC336" s="82"/>
      <c r="WD336" s="82"/>
      <c r="WE336" s="82"/>
      <c r="WF336" s="82"/>
      <c r="WG336" s="82"/>
      <c r="WH336" s="82"/>
      <c r="WI336" s="82"/>
      <c r="WJ336" s="82"/>
      <c r="WK336" s="82"/>
      <c r="WL336" s="82"/>
      <c r="WM336" s="82"/>
      <c r="WN336" s="82"/>
      <c r="WO336" s="82"/>
      <c r="WP336" s="82"/>
      <c r="WQ336" s="82"/>
      <c r="WR336" s="82"/>
      <c r="WS336" s="82"/>
      <c r="WT336" s="82"/>
      <c r="WU336" s="82"/>
      <c r="WV336" s="82"/>
      <c r="WW336" s="82"/>
      <c r="WX336" s="82"/>
      <c r="WY336" s="82"/>
      <c r="WZ336" s="82"/>
      <c r="XA336" s="82"/>
      <c r="XB336" s="82"/>
      <c r="XC336" s="82"/>
      <c r="XD336" s="82"/>
      <c r="XE336" s="82"/>
      <c r="XF336" s="82"/>
      <c r="XG336" s="82"/>
      <c r="XH336" s="82"/>
      <c r="XI336" s="82"/>
      <c r="XJ336" s="82"/>
      <c r="XK336" s="82"/>
      <c r="XL336" s="82"/>
      <c r="XM336" s="82"/>
      <c r="XN336" s="82"/>
      <c r="XO336" s="82"/>
      <c r="XP336" s="82"/>
      <c r="XQ336" s="82"/>
      <c r="XR336" s="82"/>
      <c r="XS336" s="82"/>
      <c r="XT336" s="82"/>
      <c r="XU336" s="82"/>
      <c r="XV336" s="82"/>
      <c r="XW336" s="82"/>
      <c r="XX336" s="82"/>
      <c r="XY336" s="82"/>
      <c r="XZ336" s="82"/>
      <c r="YA336" s="82"/>
      <c r="YB336" s="82"/>
      <c r="YC336" s="82"/>
      <c r="YD336" s="82"/>
      <c r="YE336" s="82"/>
      <c r="YF336" s="82"/>
      <c r="YG336" s="82"/>
      <c r="YH336" s="82"/>
      <c r="YI336" s="82"/>
      <c r="YJ336" s="82"/>
      <c r="YK336" s="82"/>
      <c r="YL336" s="82"/>
      <c r="YM336" s="82"/>
      <c r="YN336" s="82"/>
      <c r="YO336" s="82"/>
      <c r="YP336" s="82"/>
      <c r="YQ336" s="82"/>
      <c r="YR336" s="82"/>
      <c r="YS336" s="82"/>
      <c r="YT336" s="82"/>
      <c r="YU336" s="82"/>
      <c r="YV336" s="82"/>
      <c r="YW336" s="82"/>
      <c r="YX336" s="82"/>
      <c r="YY336" s="82"/>
      <c r="YZ336" s="82"/>
      <c r="ZA336" s="82"/>
      <c r="ZB336" s="82"/>
      <c r="ZC336" s="82"/>
      <c r="ZD336" s="82"/>
      <c r="ZE336" s="82"/>
      <c r="ZF336" s="82"/>
      <c r="ZG336" s="82"/>
      <c r="ZH336" s="82"/>
      <c r="ZI336" s="82"/>
      <c r="ZJ336" s="82"/>
      <c r="ZK336" s="82"/>
      <c r="ZL336" s="82"/>
      <c r="ZM336" s="82"/>
      <c r="ZN336" s="82"/>
      <c r="ZO336" s="82"/>
      <c r="ZP336" s="82"/>
      <c r="ZQ336" s="82"/>
      <c r="ZR336" s="82"/>
      <c r="ZS336" s="82"/>
      <c r="ZT336" s="82"/>
      <c r="ZU336" s="82"/>
      <c r="ZV336" s="82"/>
      <c r="ZW336" s="82"/>
      <c r="ZX336" s="82"/>
      <c r="ZY336" s="82"/>
      <c r="ZZ336" s="82"/>
      <c r="AAA336" s="82"/>
      <c r="AAB336" s="82"/>
      <c r="AAC336" s="82"/>
      <c r="AAD336" s="82"/>
      <c r="AAE336" s="82"/>
      <c r="AAF336" s="82"/>
      <c r="AAG336" s="82"/>
      <c r="AAH336" s="82"/>
      <c r="AAI336" s="82"/>
      <c r="AAJ336" s="82"/>
      <c r="AAK336" s="82"/>
      <c r="AAL336" s="82"/>
      <c r="AAM336" s="82"/>
      <c r="AAN336" s="82"/>
      <c r="AAO336" s="82"/>
      <c r="AAP336" s="82"/>
      <c r="AAQ336" s="82"/>
      <c r="AAR336" s="82"/>
      <c r="AAS336" s="82"/>
      <c r="AAT336" s="82"/>
      <c r="AAU336" s="82"/>
      <c r="AAV336" s="82"/>
      <c r="AAW336" s="82"/>
      <c r="AAX336" s="82"/>
      <c r="AAY336" s="82"/>
      <c r="AAZ336" s="82"/>
      <c r="ABA336" s="82"/>
      <c r="ABB336" s="82"/>
      <c r="ABC336" s="82"/>
      <c r="ABD336" s="82"/>
      <c r="ABE336" s="82"/>
      <c r="ABF336" s="82"/>
      <c r="ABG336" s="82"/>
      <c r="ABH336" s="82"/>
      <c r="ABI336" s="82"/>
      <c r="ABJ336" s="82"/>
      <c r="ABK336" s="82"/>
      <c r="ABL336" s="82"/>
      <c r="ABM336" s="82"/>
      <c r="ABN336" s="82"/>
      <c r="ABO336" s="82"/>
      <c r="ABP336" s="82"/>
      <c r="ABQ336" s="82"/>
      <c r="ABR336" s="82"/>
      <c r="ABS336" s="82"/>
      <c r="ABT336" s="82"/>
      <c r="ABU336" s="82"/>
      <c r="ABV336" s="82"/>
      <c r="ABW336" s="82"/>
      <c r="ABX336" s="82"/>
      <c r="ABY336" s="82"/>
      <c r="ABZ336" s="82"/>
      <c r="ACA336" s="82"/>
      <c r="ACB336" s="82"/>
      <c r="ACC336" s="82"/>
      <c r="ACD336" s="82"/>
      <c r="ACE336" s="82"/>
      <c r="ACF336" s="82"/>
      <c r="ACG336" s="82"/>
      <c r="ACH336" s="82"/>
      <c r="ACI336" s="82"/>
      <c r="ACJ336" s="82"/>
      <c r="ACK336" s="82"/>
      <c r="ACL336" s="82"/>
      <c r="ACM336" s="82"/>
      <c r="ACN336" s="82"/>
      <c r="ACO336" s="82"/>
      <c r="ACP336" s="82"/>
      <c r="ACQ336" s="82"/>
      <c r="ACR336" s="82"/>
      <c r="ACS336" s="82"/>
      <c r="ACT336" s="82"/>
      <c r="ACU336" s="82"/>
      <c r="ACV336" s="82"/>
      <c r="ACW336" s="82"/>
      <c r="ACX336" s="82"/>
      <c r="ACY336" s="82"/>
      <c r="ACZ336" s="82"/>
      <c r="ADA336" s="82"/>
      <c r="ADB336" s="82"/>
      <c r="ADC336" s="82"/>
      <c r="ADD336" s="82"/>
      <c r="ADE336" s="82"/>
      <c r="ADF336" s="82"/>
      <c r="ADG336" s="82"/>
      <c r="ADH336" s="82"/>
      <c r="ADI336" s="82"/>
      <c r="ADJ336" s="82"/>
      <c r="ADK336" s="82"/>
      <c r="ADL336" s="82"/>
      <c r="ADM336" s="82"/>
      <c r="ADN336" s="82"/>
      <c r="ADO336" s="82"/>
      <c r="ADP336" s="82"/>
      <c r="ADQ336" s="82"/>
      <c r="ADR336" s="82"/>
      <c r="ADS336" s="82"/>
      <c r="ADT336" s="82"/>
      <c r="ADU336" s="82"/>
      <c r="ADV336" s="82"/>
      <c r="ADW336" s="82"/>
      <c r="ADX336" s="82"/>
      <c r="ADY336" s="82"/>
      <c r="ADZ336" s="82"/>
      <c r="AEA336" s="82"/>
      <c r="AEB336" s="82"/>
      <c r="AEC336" s="82"/>
      <c r="AED336" s="82"/>
      <c r="AEE336" s="82"/>
      <c r="AEF336" s="82"/>
      <c r="AEG336" s="82"/>
      <c r="AEH336" s="82"/>
      <c r="AEI336" s="82"/>
      <c r="AEJ336" s="82"/>
      <c r="AEK336" s="82"/>
      <c r="AEL336" s="82"/>
      <c r="AEM336" s="82"/>
      <c r="AEN336" s="82"/>
      <c r="AEO336" s="82"/>
      <c r="AEP336" s="82"/>
      <c r="AEQ336" s="82"/>
      <c r="AER336" s="82"/>
      <c r="AES336" s="82"/>
      <c r="AET336" s="82"/>
      <c r="AEU336" s="82"/>
      <c r="AEV336" s="82"/>
      <c r="AEW336" s="82"/>
      <c r="AEX336" s="82"/>
      <c r="AEY336" s="82"/>
      <c r="AEZ336" s="82"/>
      <c r="AFA336" s="82"/>
      <c r="AFB336" s="82"/>
      <c r="AFC336" s="82"/>
      <c r="AFD336" s="82"/>
      <c r="AFE336" s="82"/>
      <c r="AFF336" s="82"/>
      <c r="AFG336" s="82"/>
      <c r="AFH336" s="82"/>
      <c r="AFI336" s="82"/>
      <c r="AFJ336" s="82"/>
      <c r="AFK336" s="82"/>
      <c r="AFL336" s="82"/>
      <c r="AFM336" s="82"/>
      <c r="AFN336" s="82"/>
      <c r="AFO336" s="82"/>
      <c r="AFP336" s="82"/>
      <c r="AFQ336" s="82"/>
      <c r="AFR336" s="82"/>
      <c r="AFS336" s="82"/>
      <c r="AFT336" s="82"/>
      <c r="AFU336" s="82"/>
      <c r="AFV336" s="82"/>
      <c r="AFW336" s="82"/>
      <c r="AFX336" s="82"/>
      <c r="AFY336" s="82"/>
      <c r="AFZ336" s="82"/>
      <c r="AGA336" s="82"/>
      <c r="AGB336" s="82"/>
      <c r="AGC336" s="82"/>
      <c r="AGD336" s="82"/>
      <c r="AGE336" s="82"/>
      <c r="AGF336" s="82"/>
      <c r="AGG336" s="82"/>
      <c r="AGH336" s="82"/>
      <c r="AGI336" s="82"/>
      <c r="AGJ336" s="82"/>
      <c r="AGK336" s="82"/>
      <c r="AGL336" s="82"/>
      <c r="AGM336" s="82"/>
      <c r="AGN336" s="82"/>
      <c r="AGO336" s="82"/>
      <c r="AGP336" s="82"/>
      <c r="AGQ336" s="82"/>
      <c r="AGR336" s="82"/>
      <c r="AGS336" s="82"/>
      <c r="AGT336" s="82"/>
      <c r="AGU336" s="82"/>
      <c r="AGV336" s="82"/>
      <c r="AGW336" s="82"/>
      <c r="AGX336" s="82"/>
      <c r="AGY336" s="82"/>
      <c r="AGZ336" s="82"/>
      <c r="AHA336" s="82"/>
      <c r="AHB336" s="82"/>
      <c r="AHC336" s="82"/>
      <c r="AHD336" s="82"/>
      <c r="AHE336" s="82"/>
      <c r="AHF336" s="82"/>
      <c r="AHG336" s="82"/>
      <c r="AHH336" s="82"/>
      <c r="AHI336" s="82"/>
      <c r="AHJ336" s="82"/>
      <c r="AHK336" s="82"/>
      <c r="AHL336" s="82"/>
      <c r="AHM336" s="82"/>
      <c r="AHN336" s="82"/>
      <c r="AHO336" s="82"/>
      <c r="AHP336" s="82"/>
      <c r="AHQ336" s="82"/>
      <c r="AHR336" s="82"/>
      <c r="AHS336" s="82"/>
      <c r="AHT336" s="82"/>
      <c r="AHU336" s="82"/>
      <c r="AHV336" s="82"/>
      <c r="AHW336" s="82"/>
      <c r="AHX336" s="82"/>
      <c r="AHY336" s="82"/>
      <c r="AHZ336" s="82"/>
      <c r="AIA336" s="82"/>
      <c r="AIB336" s="82"/>
      <c r="AIC336" s="82"/>
      <c r="AID336" s="82"/>
      <c r="AIE336" s="82"/>
      <c r="AIF336" s="82"/>
      <c r="AIG336" s="82"/>
      <c r="AIH336" s="82"/>
      <c r="AII336" s="82"/>
      <c r="AIJ336" s="82"/>
      <c r="AIK336" s="82"/>
      <c r="AIL336" s="82"/>
      <c r="AIM336" s="82"/>
      <c r="AIN336" s="82"/>
      <c r="AIO336" s="82"/>
      <c r="AIP336" s="82"/>
      <c r="AIQ336" s="82"/>
      <c r="AIR336" s="82"/>
      <c r="AIS336" s="82"/>
      <c r="AIT336" s="82"/>
      <c r="AIU336" s="82"/>
      <c r="AIV336" s="82"/>
      <c r="AIW336" s="82"/>
      <c r="AIX336" s="82"/>
      <c r="AIY336" s="82"/>
      <c r="AIZ336" s="82"/>
      <c r="AJA336" s="82"/>
      <c r="AJB336" s="82"/>
      <c r="AJC336" s="82"/>
      <c r="AJD336" s="82"/>
      <c r="AJE336" s="82"/>
      <c r="AJF336" s="82"/>
      <c r="AJG336" s="82"/>
      <c r="AJH336" s="82"/>
      <c r="AJI336" s="82"/>
      <c r="AJJ336" s="82"/>
      <c r="AJK336" s="82"/>
      <c r="AJL336" s="82"/>
      <c r="AJM336" s="82"/>
      <c r="AJN336" s="82"/>
      <c r="AJO336" s="82"/>
      <c r="AJP336" s="82"/>
      <c r="AJQ336" s="82"/>
      <c r="AJR336" s="82"/>
      <c r="AJS336" s="82"/>
      <c r="AJT336" s="82"/>
      <c r="AJU336" s="82"/>
      <c r="AJV336" s="82"/>
      <c r="AJW336" s="82"/>
      <c r="AJX336" s="82"/>
      <c r="AJY336" s="82"/>
      <c r="AJZ336" s="82"/>
      <c r="AKA336" s="82"/>
      <c r="AKB336" s="82"/>
      <c r="AKC336" s="82"/>
      <c r="AKD336" s="82"/>
      <c r="AKE336" s="82"/>
      <c r="AKF336" s="82"/>
      <c r="AKG336" s="82"/>
      <c r="AKH336" s="82"/>
      <c r="AKI336" s="82"/>
      <c r="AKJ336" s="82"/>
      <c r="AKK336" s="82"/>
      <c r="AKL336" s="82"/>
      <c r="AKM336" s="82"/>
      <c r="AKN336" s="82"/>
      <c r="AKO336" s="82"/>
      <c r="AKP336" s="82"/>
      <c r="AKQ336" s="82"/>
      <c r="AKR336" s="82"/>
      <c r="AKS336" s="82"/>
      <c r="AKT336" s="82"/>
      <c r="AKU336" s="82"/>
      <c r="AKV336" s="82"/>
      <c r="AKW336" s="82"/>
      <c r="AKX336" s="82"/>
      <c r="AKY336" s="82"/>
      <c r="AKZ336" s="82"/>
      <c r="ALA336" s="82"/>
      <c r="ALB336" s="82"/>
      <c r="ALC336" s="82"/>
      <c r="ALD336" s="82"/>
      <c r="ALE336" s="82"/>
      <c r="ALF336" s="82"/>
      <c r="ALG336" s="82"/>
      <c r="ALH336" s="82"/>
      <c r="ALI336" s="82"/>
      <c r="ALJ336" s="82"/>
      <c r="ALK336" s="82"/>
      <c r="ALL336" s="82"/>
      <c r="ALM336" s="82"/>
      <c r="ALN336" s="82"/>
      <c r="ALO336" s="82"/>
      <c r="ALP336" s="82"/>
      <c r="ALQ336" s="82"/>
      <c r="ALR336" s="82"/>
      <c r="ALS336" s="82"/>
      <c r="ALT336" s="82"/>
    </row>
    <row r="337" spans="1:1008" customFormat="1" ht="30.75" customHeight="1">
      <c r="A337" s="250" t="s">
        <v>207</v>
      </c>
      <c r="B337" s="251"/>
      <c r="C337" s="68" t="s">
        <v>191</v>
      </c>
      <c r="D337" s="74" t="s">
        <v>192</v>
      </c>
      <c r="E337" s="28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82"/>
      <c r="DH337" s="82"/>
      <c r="DI337" s="82"/>
      <c r="DJ337" s="82"/>
      <c r="DK337" s="82"/>
      <c r="DL337" s="82"/>
      <c r="DM337" s="82"/>
      <c r="DN337" s="82"/>
      <c r="DO337" s="82"/>
      <c r="DP337" s="82"/>
      <c r="DQ337" s="82"/>
      <c r="DR337" s="82"/>
      <c r="DS337" s="82"/>
      <c r="DT337" s="82"/>
      <c r="DU337" s="82"/>
      <c r="DV337" s="82"/>
      <c r="DW337" s="82"/>
      <c r="DX337" s="82"/>
      <c r="DY337" s="82"/>
      <c r="DZ337" s="82"/>
      <c r="EA337" s="82"/>
      <c r="EB337" s="82"/>
      <c r="EC337" s="82"/>
      <c r="ED337" s="82"/>
      <c r="EE337" s="82"/>
      <c r="EF337" s="82"/>
      <c r="EG337" s="82"/>
      <c r="EH337" s="82"/>
      <c r="EI337" s="82"/>
      <c r="EJ337" s="82"/>
      <c r="EK337" s="82"/>
      <c r="EL337" s="82"/>
      <c r="EM337" s="82"/>
      <c r="EN337" s="82"/>
      <c r="EO337" s="82"/>
      <c r="EP337" s="82"/>
      <c r="EQ337" s="82"/>
      <c r="ER337" s="82"/>
      <c r="ES337" s="82"/>
      <c r="ET337" s="82"/>
      <c r="EU337" s="82"/>
      <c r="EV337" s="82"/>
      <c r="EW337" s="82"/>
      <c r="EX337" s="82"/>
      <c r="EY337" s="82"/>
      <c r="EZ337" s="82"/>
      <c r="FA337" s="82"/>
      <c r="FB337" s="82"/>
      <c r="FC337" s="82"/>
      <c r="FD337" s="82"/>
      <c r="FE337" s="82"/>
      <c r="FF337" s="82"/>
      <c r="FG337" s="82"/>
      <c r="FH337" s="82"/>
      <c r="FI337" s="82"/>
      <c r="FJ337" s="82"/>
      <c r="FK337" s="82"/>
      <c r="FL337" s="82"/>
      <c r="FM337" s="82"/>
      <c r="FN337" s="82"/>
      <c r="FO337" s="82"/>
      <c r="FP337" s="82"/>
      <c r="FQ337" s="82"/>
      <c r="FR337" s="82"/>
      <c r="FS337" s="82"/>
      <c r="FT337" s="82"/>
      <c r="FU337" s="82"/>
      <c r="FV337" s="82"/>
      <c r="FW337" s="82"/>
      <c r="FX337" s="82"/>
      <c r="FY337" s="82"/>
      <c r="FZ337" s="82"/>
      <c r="GA337" s="82"/>
      <c r="GB337" s="82"/>
      <c r="GC337" s="82"/>
      <c r="GD337" s="82"/>
      <c r="GE337" s="82"/>
      <c r="GF337" s="82"/>
      <c r="GG337" s="82"/>
      <c r="GH337" s="82"/>
      <c r="GI337" s="82"/>
      <c r="GJ337" s="82"/>
      <c r="GK337" s="82"/>
      <c r="GL337" s="82"/>
      <c r="GM337" s="82"/>
      <c r="GN337" s="82"/>
      <c r="GO337" s="82"/>
      <c r="GP337" s="82"/>
      <c r="GQ337" s="82"/>
      <c r="GR337" s="82"/>
      <c r="GS337" s="82"/>
      <c r="GT337" s="82"/>
      <c r="GU337" s="82"/>
      <c r="GV337" s="82"/>
      <c r="GW337" s="82"/>
      <c r="GX337" s="82"/>
      <c r="GY337" s="82"/>
      <c r="GZ337" s="82"/>
      <c r="HA337" s="82"/>
      <c r="HB337" s="82"/>
      <c r="HC337" s="82"/>
      <c r="HD337" s="82"/>
      <c r="HE337" s="82"/>
      <c r="HF337" s="82"/>
      <c r="HG337" s="82"/>
      <c r="HH337" s="82"/>
      <c r="HI337" s="82"/>
      <c r="HJ337" s="82"/>
      <c r="HK337" s="82"/>
      <c r="HL337" s="82"/>
      <c r="HM337" s="82"/>
      <c r="HN337" s="82"/>
      <c r="HO337" s="82"/>
      <c r="HP337" s="82"/>
      <c r="HQ337" s="82"/>
      <c r="HR337" s="82"/>
      <c r="HS337" s="82"/>
      <c r="HT337" s="82"/>
      <c r="HU337" s="82"/>
      <c r="HV337" s="82"/>
      <c r="HW337" s="82"/>
      <c r="HX337" s="82"/>
      <c r="HY337" s="82"/>
      <c r="HZ337" s="82"/>
      <c r="IA337" s="82"/>
      <c r="IB337" s="82"/>
      <c r="IC337" s="82"/>
      <c r="ID337" s="82"/>
      <c r="IE337" s="82"/>
      <c r="IF337" s="82"/>
      <c r="IG337" s="82"/>
      <c r="IH337" s="82"/>
      <c r="II337" s="82"/>
      <c r="IJ337" s="82"/>
      <c r="IK337" s="82"/>
      <c r="IL337" s="82"/>
      <c r="IM337" s="82"/>
      <c r="IN337" s="82"/>
      <c r="IO337" s="82"/>
      <c r="IP337" s="82"/>
      <c r="IQ337" s="82"/>
      <c r="IR337" s="82"/>
      <c r="IS337" s="82"/>
      <c r="IT337" s="82"/>
      <c r="IU337" s="82"/>
      <c r="IV337" s="82"/>
      <c r="IW337" s="82"/>
      <c r="IX337" s="82"/>
      <c r="IY337" s="82"/>
      <c r="IZ337" s="82"/>
      <c r="JA337" s="82"/>
      <c r="JB337" s="82"/>
      <c r="JC337" s="82"/>
      <c r="JD337" s="82"/>
      <c r="JE337" s="82"/>
      <c r="JF337" s="82"/>
      <c r="JG337" s="82"/>
      <c r="JH337" s="82"/>
      <c r="JI337" s="82"/>
      <c r="JJ337" s="82"/>
      <c r="JK337" s="82"/>
      <c r="JL337" s="82"/>
      <c r="JM337" s="82"/>
      <c r="JN337" s="82"/>
      <c r="JO337" s="82"/>
      <c r="JP337" s="82"/>
      <c r="JQ337" s="82"/>
      <c r="JR337" s="82"/>
      <c r="JS337" s="82"/>
      <c r="JT337" s="82"/>
      <c r="JU337" s="82"/>
      <c r="JV337" s="82"/>
      <c r="JW337" s="82"/>
      <c r="JX337" s="82"/>
      <c r="JY337" s="82"/>
      <c r="JZ337" s="82"/>
      <c r="KA337" s="82"/>
      <c r="KB337" s="82"/>
      <c r="KC337" s="82"/>
      <c r="KD337" s="82"/>
      <c r="KE337" s="82"/>
      <c r="KF337" s="82"/>
      <c r="KG337" s="82"/>
      <c r="KH337" s="82"/>
      <c r="KI337" s="82"/>
      <c r="KJ337" s="82"/>
      <c r="KK337" s="82"/>
      <c r="KL337" s="82"/>
      <c r="KM337" s="82"/>
      <c r="KN337" s="82"/>
      <c r="KO337" s="82"/>
      <c r="KP337" s="82"/>
      <c r="KQ337" s="82"/>
      <c r="KR337" s="82"/>
      <c r="KS337" s="82"/>
      <c r="KT337" s="82"/>
      <c r="KU337" s="82"/>
      <c r="KV337" s="82"/>
      <c r="KW337" s="82"/>
      <c r="KX337" s="82"/>
      <c r="KY337" s="82"/>
      <c r="KZ337" s="82"/>
      <c r="LA337" s="82"/>
      <c r="LB337" s="82"/>
      <c r="LC337" s="82"/>
      <c r="LD337" s="82"/>
      <c r="LE337" s="82"/>
      <c r="LF337" s="82"/>
      <c r="LG337" s="82"/>
      <c r="LH337" s="82"/>
      <c r="LI337" s="82"/>
      <c r="LJ337" s="82"/>
      <c r="LK337" s="82"/>
      <c r="LL337" s="82"/>
      <c r="LM337" s="82"/>
      <c r="LN337" s="82"/>
      <c r="LO337" s="82"/>
      <c r="LP337" s="82"/>
      <c r="LQ337" s="82"/>
      <c r="LR337" s="82"/>
      <c r="LS337" s="82"/>
      <c r="LT337" s="82"/>
      <c r="LU337" s="82"/>
      <c r="LV337" s="82"/>
      <c r="LW337" s="82"/>
      <c r="LX337" s="82"/>
      <c r="LY337" s="82"/>
      <c r="LZ337" s="82"/>
      <c r="MA337" s="82"/>
      <c r="MB337" s="82"/>
      <c r="MC337" s="82"/>
      <c r="MD337" s="82"/>
      <c r="ME337" s="82"/>
      <c r="MF337" s="82"/>
      <c r="MG337" s="82"/>
      <c r="MH337" s="82"/>
      <c r="MI337" s="82"/>
      <c r="MJ337" s="82"/>
      <c r="MK337" s="82"/>
      <c r="ML337" s="82"/>
      <c r="MM337" s="82"/>
      <c r="MN337" s="82"/>
      <c r="MO337" s="82"/>
      <c r="MP337" s="82"/>
      <c r="MQ337" s="82"/>
      <c r="MR337" s="82"/>
      <c r="MS337" s="82"/>
      <c r="MT337" s="82"/>
      <c r="MU337" s="82"/>
      <c r="MV337" s="82"/>
      <c r="MW337" s="82"/>
      <c r="MX337" s="82"/>
      <c r="MY337" s="82"/>
      <c r="MZ337" s="82"/>
      <c r="NA337" s="82"/>
      <c r="NB337" s="82"/>
      <c r="NC337" s="82"/>
      <c r="ND337" s="82"/>
      <c r="NE337" s="82"/>
      <c r="NF337" s="82"/>
      <c r="NG337" s="82"/>
      <c r="NH337" s="82"/>
      <c r="NI337" s="82"/>
      <c r="NJ337" s="82"/>
      <c r="NK337" s="82"/>
      <c r="NL337" s="82"/>
      <c r="NM337" s="82"/>
      <c r="NN337" s="82"/>
      <c r="NO337" s="82"/>
      <c r="NP337" s="82"/>
      <c r="NQ337" s="82"/>
      <c r="NR337" s="82"/>
      <c r="NS337" s="82"/>
      <c r="NT337" s="82"/>
      <c r="NU337" s="82"/>
      <c r="NV337" s="82"/>
      <c r="NW337" s="82"/>
      <c r="NX337" s="82"/>
      <c r="NY337" s="82"/>
      <c r="NZ337" s="82"/>
      <c r="OA337" s="82"/>
      <c r="OB337" s="82"/>
      <c r="OC337" s="82"/>
      <c r="OD337" s="82"/>
      <c r="OE337" s="82"/>
      <c r="OF337" s="82"/>
      <c r="OG337" s="82"/>
      <c r="OH337" s="82"/>
      <c r="OI337" s="82"/>
      <c r="OJ337" s="82"/>
      <c r="OK337" s="82"/>
      <c r="OL337" s="82"/>
      <c r="OM337" s="82"/>
      <c r="ON337" s="82"/>
      <c r="OO337" s="82"/>
      <c r="OP337" s="82"/>
      <c r="OQ337" s="82"/>
      <c r="OR337" s="82"/>
      <c r="OS337" s="82"/>
      <c r="OT337" s="82"/>
      <c r="OU337" s="82"/>
      <c r="OV337" s="82"/>
      <c r="OW337" s="82"/>
      <c r="OX337" s="82"/>
      <c r="OY337" s="82"/>
      <c r="OZ337" s="82"/>
      <c r="PA337" s="82"/>
      <c r="PB337" s="82"/>
      <c r="PC337" s="82"/>
      <c r="PD337" s="82"/>
      <c r="PE337" s="82"/>
      <c r="PF337" s="82"/>
      <c r="PG337" s="82"/>
      <c r="PH337" s="82"/>
      <c r="PI337" s="82"/>
      <c r="PJ337" s="82"/>
      <c r="PK337" s="82"/>
      <c r="PL337" s="82"/>
      <c r="PM337" s="82"/>
      <c r="PN337" s="82"/>
      <c r="PO337" s="82"/>
      <c r="PP337" s="82"/>
      <c r="PQ337" s="82"/>
      <c r="PR337" s="82"/>
      <c r="PS337" s="82"/>
      <c r="PT337" s="82"/>
      <c r="PU337" s="82"/>
      <c r="PV337" s="82"/>
      <c r="PW337" s="82"/>
      <c r="PX337" s="82"/>
      <c r="PY337" s="82"/>
      <c r="PZ337" s="82"/>
      <c r="QA337" s="82"/>
      <c r="QB337" s="82"/>
      <c r="QC337" s="82"/>
      <c r="QD337" s="82"/>
      <c r="QE337" s="82"/>
      <c r="QF337" s="82"/>
      <c r="QG337" s="82"/>
      <c r="QH337" s="82"/>
      <c r="QI337" s="82"/>
      <c r="QJ337" s="82"/>
      <c r="QK337" s="82"/>
      <c r="QL337" s="82"/>
      <c r="QM337" s="82"/>
      <c r="QN337" s="82"/>
      <c r="QO337" s="82"/>
      <c r="QP337" s="82"/>
      <c r="QQ337" s="82"/>
      <c r="QR337" s="82"/>
      <c r="QS337" s="82"/>
      <c r="QT337" s="82"/>
      <c r="QU337" s="82"/>
      <c r="QV337" s="82"/>
      <c r="QW337" s="82"/>
      <c r="QX337" s="82"/>
      <c r="QY337" s="82"/>
      <c r="QZ337" s="82"/>
      <c r="RA337" s="82"/>
      <c r="RB337" s="82"/>
      <c r="RC337" s="82"/>
      <c r="RD337" s="82"/>
      <c r="RE337" s="82"/>
      <c r="RF337" s="82"/>
      <c r="RG337" s="82"/>
      <c r="RH337" s="82"/>
      <c r="RI337" s="82"/>
      <c r="RJ337" s="82"/>
      <c r="RK337" s="82"/>
      <c r="RL337" s="82"/>
      <c r="RM337" s="82"/>
      <c r="RN337" s="82"/>
      <c r="RO337" s="82"/>
      <c r="RP337" s="82"/>
      <c r="RQ337" s="82"/>
      <c r="RR337" s="82"/>
      <c r="RS337" s="82"/>
      <c r="RT337" s="82"/>
      <c r="RU337" s="82"/>
      <c r="RV337" s="82"/>
      <c r="RW337" s="82"/>
      <c r="RX337" s="82"/>
      <c r="RY337" s="82"/>
      <c r="RZ337" s="82"/>
      <c r="SA337" s="82"/>
      <c r="SB337" s="82"/>
      <c r="SC337" s="82"/>
      <c r="SD337" s="82"/>
      <c r="SE337" s="82"/>
      <c r="SF337" s="82"/>
      <c r="SG337" s="82"/>
      <c r="SH337" s="82"/>
      <c r="SI337" s="82"/>
      <c r="SJ337" s="82"/>
      <c r="SK337" s="82"/>
      <c r="SL337" s="82"/>
      <c r="SM337" s="82"/>
      <c r="SN337" s="82"/>
      <c r="SO337" s="82"/>
      <c r="SP337" s="82"/>
      <c r="SQ337" s="82"/>
      <c r="SR337" s="82"/>
      <c r="SS337" s="82"/>
      <c r="ST337" s="82"/>
      <c r="SU337" s="82"/>
      <c r="SV337" s="82"/>
      <c r="SW337" s="82"/>
      <c r="SX337" s="82"/>
      <c r="SY337" s="82"/>
      <c r="SZ337" s="82"/>
      <c r="TA337" s="82"/>
      <c r="TB337" s="82"/>
      <c r="TC337" s="82"/>
      <c r="TD337" s="82"/>
      <c r="TE337" s="82"/>
      <c r="TF337" s="82"/>
      <c r="TG337" s="82"/>
      <c r="TH337" s="82"/>
      <c r="TI337" s="82"/>
      <c r="TJ337" s="82"/>
      <c r="TK337" s="82"/>
      <c r="TL337" s="82"/>
      <c r="TM337" s="82"/>
      <c r="TN337" s="82"/>
      <c r="TO337" s="82"/>
      <c r="TP337" s="82"/>
      <c r="TQ337" s="82"/>
      <c r="TR337" s="82"/>
      <c r="TS337" s="82"/>
      <c r="TT337" s="82"/>
      <c r="TU337" s="82"/>
      <c r="TV337" s="82"/>
      <c r="TW337" s="82"/>
      <c r="TX337" s="82"/>
      <c r="TY337" s="82"/>
      <c r="TZ337" s="82"/>
      <c r="UA337" s="82"/>
      <c r="UB337" s="82"/>
      <c r="UC337" s="82"/>
      <c r="UD337" s="82"/>
      <c r="UE337" s="82"/>
      <c r="UF337" s="82"/>
      <c r="UG337" s="82"/>
      <c r="UH337" s="82"/>
      <c r="UI337" s="82"/>
      <c r="UJ337" s="82"/>
      <c r="UK337" s="82"/>
      <c r="UL337" s="82"/>
      <c r="UM337" s="82"/>
      <c r="UN337" s="82"/>
      <c r="UO337" s="82"/>
      <c r="UP337" s="82"/>
      <c r="UQ337" s="82"/>
      <c r="UR337" s="82"/>
      <c r="US337" s="82"/>
      <c r="UT337" s="82"/>
      <c r="UU337" s="82"/>
      <c r="UV337" s="82"/>
      <c r="UW337" s="82"/>
      <c r="UX337" s="82"/>
      <c r="UY337" s="82"/>
      <c r="UZ337" s="82"/>
      <c r="VA337" s="82"/>
      <c r="VB337" s="82"/>
      <c r="VC337" s="82"/>
      <c r="VD337" s="82"/>
      <c r="VE337" s="82"/>
      <c r="VF337" s="82"/>
      <c r="VG337" s="82"/>
      <c r="VH337" s="82"/>
      <c r="VI337" s="82"/>
      <c r="VJ337" s="82"/>
      <c r="VK337" s="82"/>
      <c r="VL337" s="82"/>
      <c r="VM337" s="82"/>
      <c r="VN337" s="82"/>
      <c r="VO337" s="82"/>
      <c r="VP337" s="82"/>
      <c r="VQ337" s="82"/>
      <c r="VR337" s="82"/>
      <c r="VS337" s="82"/>
      <c r="VT337" s="82"/>
      <c r="VU337" s="82"/>
      <c r="VV337" s="82"/>
      <c r="VW337" s="82"/>
      <c r="VX337" s="82"/>
      <c r="VY337" s="82"/>
      <c r="VZ337" s="82"/>
      <c r="WA337" s="82"/>
      <c r="WB337" s="82"/>
      <c r="WC337" s="82"/>
      <c r="WD337" s="82"/>
      <c r="WE337" s="82"/>
      <c r="WF337" s="82"/>
      <c r="WG337" s="82"/>
      <c r="WH337" s="82"/>
      <c r="WI337" s="82"/>
      <c r="WJ337" s="82"/>
      <c r="WK337" s="82"/>
      <c r="WL337" s="82"/>
      <c r="WM337" s="82"/>
      <c r="WN337" s="82"/>
      <c r="WO337" s="82"/>
      <c r="WP337" s="82"/>
      <c r="WQ337" s="82"/>
      <c r="WR337" s="82"/>
      <c r="WS337" s="82"/>
      <c r="WT337" s="82"/>
      <c r="WU337" s="82"/>
      <c r="WV337" s="82"/>
      <c r="WW337" s="82"/>
      <c r="WX337" s="82"/>
      <c r="WY337" s="82"/>
      <c r="WZ337" s="82"/>
      <c r="XA337" s="82"/>
      <c r="XB337" s="82"/>
      <c r="XC337" s="82"/>
      <c r="XD337" s="82"/>
      <c r="XE337" s="82"/>
      <c r="XF337" s="82"/>
      <c r="XG337" s="82"/>
      <c r="XH337" s="82"/>
      <c r="XI337" s="82"/>
      <c r="XJ337" s="82"/>
      <c r="XK337" s="82"/>
      <c r="XL337" s="82"/>
      <c r="XM337" s="82"/>
      <c r="XN337" s="82"/>
      <c r="XO337" s="82"/>
      <c r="XP337" s="82"/>
      <c r="XQ337" s="82"/>
      <c r="XR337" s="82"/>
      <c r="XS337" s="82"/>
      <c r="XT337" s="82"/>
      <c r="XU337" s="82"/>
      <c r="XV337" s="82"/>
      <c r="XW337" s="82"/>
      <c r="XX337" s="82"/>
      <c r="XY337" s="82"/>
      <c r="XZ337" s="82"/>
      <c r="YA337" s="82"/>
      <c r="YB337" s="82"/>
      <c r="YC337" s="82"/>
      <c r="YD337" s="82"/>
      <c r="YE337" s="82"/>
      <c r="YF337" s="82"/>
      <c r="YG337" s="82"/>
      <c r="YH337" s="82"/>
      <c r="YI337" s="82"/>
      <c r="YJ337" s="82"/>
      <c r="YK337" s="82"/>
      <c r="YL337" s="82"/>
      <c r="YM337" s="82"/>
      <c r="YN337" s="82"/>
      <c r="YO337" s="82"/>
      <c r="YP337" s="82"/>
      <c r="YQ337" s="82"/>
      <c r="YR337" s="82"/>
      <c r="YS337" s="82"/>
      <c r="YT337" s="82"/>
      <c r="YU337" s="82"/>
      <c r="YV337" s="82"/>
      <c r="YW337" s="82"/>
      <c r="YX337" s="82"/>
      <c r="YY337" s="82"/>
      <c r="YZ337" s="82"/>
      <c r="ZA337" s="82"/>
      <c r="ZB337" s="82"/>
      <c r="ZC337" s="82"/>
      <c r="ZD337" s="82"/>
      <c r="ZE337" s="82"/>
      <c r="ZF337" s="82"/>
      <c r="ZG337" s="82"/>
      <c r="ZH337" s="82"/>
      <c r="ZI337" s="82"/>
      <c r="ZJ337" s="82"/>
      <c r="ZK337" s="82"/>
      <c r="ZL337" s="82"/>
      <c r="ZM337" s="82"/>
      <c r="ZN337" s="82"/>
      <c r="ZO337" s="82"/>
      <c r="ZP337" s="82"/>
      <c r="ZQ337" s="82"/>
      <c r="ZR337" s="82"/>
      <c r="ZS337" s="82"/>
      <c r="ZT337" s="82"/>
      <c r="ZU337" s="82"/>
      <c r="ZV337" s="82"/>
      <c r="ZW337" s="82"/>
      <c r="ZX337" s="82"/>
      <c r="ZY337" s="82"/>
      <c r="ZZ337" s="82"/>
      <c r="AAA337" s="82"/>
      <c r="AAB337" s="82"/>
      <c r="AAC337" s="82"/>
      <c r="AAD337" s="82"/>
      <c r="AAE337" s="82"/>
      <c r="AAF337" s="82"/>
      <c r="AAG337" s="82"/>
      <c r="AAH337" s="82"/>
      <c r="AAI337" s="82"/>
      <c r="AAJ337" s="82"/>
      <c r="AAK337" s="82"/>
      <c r="AAL337" s="82"/>
      <c r="AAM337" s="82"/>
      <c r="AAN337" s="82"/>
      <c r="AAO337" s="82"/>
      <c r="AAP337" s="82"/>
      <c r="AAQ337" s="82"/>
      <c r="AAR337" s="82"/>
      <c r="AAS337" s="82"/>
      <c r="AAT337" s="82"/>
      <c r="AAU337" s="82"/>
      <c r="AAV337" s="82"/>
      <c r="AAW337" s="82"/>
      <c r="AAX337" s="82"/>
      <c r="AAY337" s="82"/>
      <c r="AAZ337" s="82"/>
      <c r="ABA337" s="82"/>
      <c r="ABB337" s="82"/>
      <c r="ABC337" s="82"/>
      <c r="ABD337" s="82"/>
      <c r="ABE337" s="82"/>
      <c r="ABF337" s="82"/>
      <c r="ABG337" s="82"/>
      <c r="ABH337" s="82"/>
      <c r="ABI337" s="82"/>
      <c r="ABJ337" s="82"/>
      <c r="ABK337" s="82"/>
      <c r="ABL337" s="82"/>
      <c r="ABM337" s="82"/>
      <c r="ABN337" s="82"/>
      <c r="ABO337" s="82"/>
      <c r="ABP337" s="82"/>
      <c r="ABQ337" s="82"/>
      <c r="ABR337" s="82"/>
      <c r="ABS337" s="82"/>
      <c r="ABT337" s="82"/>
      <c r="ABU337" s="82"/>
      <c r="ABV337" s="82"/>
      <c r="ABW337" s="82"/>
      <c r="ABX337" s="82"/>
      <c r="ABY337" s="82"/>
      <c r="ABZ337" s="82"/>
      <c r="ACA337" s="82"/>
      <c r="ACB337" s="82"/>
      <c r="ACC337" s="82"/>
      <c r="ACD337" s="82"/>
      <c r="ACE337" s="82"/>
      <c r="ACF337" s="82"/>
      <c r="ACG337" s="82"/>
      <c r="ACH337" s="82"/>
      <c r="ACI337" s="82"/>
      <c r="ACJ337" s="82"/>
      <c r="ACK337" s="82"/>
      <c r="ACL337" s="82"/>
      <c r="ACM337" s="82"/>
      <c r="ACN337" s="82"/>
      <c r="ACO337" s="82"/>
      <c r="ACP337" s="82"/>
      <c r="ACQ337" s="82"/>
      <c r="ACR337" s="82"/>
      <c r="ACS337" s="82"/>
      <c r="ACT337" s="82"/>
      <c r="ACU337" s="82"/>
      <c r="ACV337" s="82"/>
      <c r="ACW337" s="82"/>
      <c r="ACX337" s="82"/>
      <c r="ACY337" s="82"/>
      <c r="ACZ337" s="82"/>
      <c r="ADA337" s="82"/>
      <c r="ADB337" s="82"/>
      <c r="ADC337" s="82"/>
      <c r="ADD337" s="82"/>
      <c r="ADE337" s="82"/>
      <c r="ADF337" s="82"/>
      <c r="ADG337" s="82"/>
      <c r="ADH337" s="82"/>
      <c r="ADI337" s="82"/>
      <c r="ADJ337" s="82"/>
      <c r="ADK337" s="82"/>
      <c r="ADL337" s="82"/>
      <c r="ADM337" s="82"/>
      <c r="ADN337" s="82"/>
      <c r="ADO337" s="82"/>
      <c r="ADP337" s="82"/>
      <c r="ADQ337" s="82"/>
      <c r="ADR337" s="82"/>
      <c r="ADS337" s="82"/>
      <c r="ADT337" s="82"/>
      <c r="ADU337" s="82"/>
      <c r="ADV337" s="82"/>
      <c r="ADW337" s="82"/>
      <c r="ADX337" s="82"/>
      <c r="ADY337" s="82"/>
      <c r="ADZ337" s="82"/>
      <c r="AEA337" s="82"/>
      <c r="AEB337" s="82"/>
      <c r="AEC337" s="82"/>
      <c r="AED337" s="82"/>
      <c r="AEE337" s="82"/>
      <c r="AEF337" s="82"/>
      <c r="AEG337" s="82"/>
      <c r="AEH337" s="82"/>
      <c r="AEI337" s="82"/>
      <c r="AEJ337" s="82"/>
      <c r="AEK337" s="82"/>
      <c r="AEL337" s="82"/>
      <c r="AEM337" s="82"/>
      <c r="AEN337" s="82"/>
      <c r="AEO337" s="82"/>
      <c r="AEP337" s="82"/>
      <c r="AEQ337" s="82"/>
      <c r="AER337" s="82"/>
      <c r="AES337" s="82"/>
      <c r="AET337" s="82"/>
      <c r="AEU337" s="82"/>
      <c r="AEV337" s="82"/>
      <c r="AEW337" s="82"/>
      <c r="AEX337" s="82"/>
      <c r="AEY337" s="82"/>
      <c r="AEZ337" s="82"/>
      <c r="AFA337" s="82"/>
      <c r="AFB337" s="82"/>
      <c r="AFC337" s="82"/>
      <c r="AFD337" s="82"/>
      <c r="AFE337" s="82"/>
      <c r="AFF337" s="82"/>
      <c r="AFG337" s="82"/>
      <c r="AFH337" s="82"/>
      <c r="AFI337" s="82"/>
      <c r="AFJ337" s="82"/>
      <c r="AFK337" s="82"/>
      <c r="AFL337" s="82"/>
      <c r="AFM337" s="82"/>
      <c r="AFN337" s="82"/>
      <c r="AFO337" s="82"/>
      <c r="AFP337" s="82"/>
      <c r="AFQ337" s="82"/>
      <c r="AFR337" s="82"/>
      <c r="AFS337" s="82"/>
      <c r="AFT337" s="82"/>
      <c r="AFU337" s="82"/>
      <c r="AFV337" s="82"/>
      <c r="AFW337" s="82"/>
      <c r="AFX337" s="82"/>
      <c r="AFY337" s="82"/>
      <c r="AFZ337" s="82"/>
      <c r="AGA337" s="82"/>
      <c r="AGB337" s="82"/>
      <c r="AGC337" s="82"/>
      <c r="AGD337" s="82"/>
      <c r="AGE337" s="82"/>
      <c r="AGF337" s="82"/>
      <c r="AGG337" s="82"/>
      <c r="AGH337" s="82"/>
      <c r="AGI337" s="82"/>
      <c r="AGJ337" s="82"/>
      <c r="AGK337" s="82"/>
      <c r="AGL337" s="82"/>
      <c r="AGM337" s="82"/>
      <c r="AGN337" s="82"/>
      <c r="AGO337" s="82"/>
      <c r="AGP337" s="82"/>
      <c r="AGQ337" s="82"/>
      <c r="AGR337" s="82"/>
      <c r="AGS337" s="82"/>
      <c r="AGT337" s="82"/>
      <c r="AGU337" s="82"/>
      <c r="AGV337" s="82"/>
      <c r="AGW337" s="82"/>
      <c r="AGX337" s="82"/>
      <c r="AGY337" s="82"/>
      <c r="AGZ337" s="82"/>
      <c r="AHA337" s="82"/>
      <c r="AHB337" s="82"/>
      <c r="AHC337" s="82"/>
      <c r="AHD337" s="82"/>
      <c r="AHE337" s="82"/>
      <c r="AHF337" s="82"/>
      <c r="AHG337" s="82"/>
      <c r="AHH337" s="82"/>
      <c r="AHI337" s="82"/>
      <c r="AHJ337" s="82"/>
      <c r="AHK337" s="82"/>
      <c r="AHL337" s="82"/>
      <c r="AHM337" s="82"/>
      <c r="AHN337" s="82"/>
      <c r="AHO337" s="82"/>
      <c r="AHP337" s="82"/>
      <c r="AHQ337" s="82"/>
      <c r="AHR337" s="82"/>
      <c r="AHS337" s="82"/>
      <c r="AHT337" s="82"/>
      <c r="AHU337" s="82"/>
      <c r="AHV337" s="82"/>
      <c r="AHW337" s="82"/>
      <c r="AHX337" s="82"/>
      <c r="AHY337" s="82"/>
      <c r="AHZ337" s="82"/>
      <c r="AIA337" s="82"/>
      <c r="AIB337" s="82"/>
      <c r="AIC337" s="82"/>
      <c r="AID337" s="82"/>
      <c r="AIE337" s="82"/>
      <c r="AIF337" s="82"/>
      <c r="AIG337" s="82"/>
      <c r="AIH337" s="82"/>
      <c r="AII337" s="82"/>
      <c r="AIJ337" s="82"/>
      <c r="AIK337" s="82"/>
      <c r="AIL337" s="82"/>
      <c r="AIM337" s="82"/>
      <c r="AIN337" s="82"/>
      <c r="AIO337" s="82"/>
      <c r="AIP337" s="82"/>
      <c r="AIQ337" s="82"/>
      <c r="AIR337" s="82"/>
      <c r="AIS337" s="82"/>
      <c r="AIT337" s="82"/>
      <c r="AIU337" s="82"/>
      <c r="AIV337" s="82"/>
      <c r="AIW337" s="82"/>
      <c r="AIX337" s="82"/>
      <c r="AIY337" s="82"/>
      <c r="AIZ337" s="82"/>
      <c r="AJA337" s="82"/>
      <c r="AJB337" s="82"/>
      <c r="AJC337" s="82"/>
      <c r="AJD337" s="82"/>
      <c r="AJE337" s="82"/>
      <c r="AJF337" s="82"/>
      <c r="AJG337" s="82"/>
      <c r="AJH337" s="82"/>
      <c r="AJI337" s="82"/>
      <c r="AJJ337" s="82"/>
      <c r="AJK337" s="82"/>
      <c r="AJL337" s="82"/>
      <c r="AJM337" s="82"/>
      <c r="AJN337" s="82"/>
      <c r="AJO337" s="82"/>
      <c r="AJP337" s="82"/>
      <c r="AJQ337" s="82"/>
      <c r="AJR337" s="82"/>
      <c r="AJS337" s="82"/>
      <c r="AJT337" s="82"/>
      <c r="AJU337" s="82"/>
      <c r="AJV337" s="82"/>
      <c r="AJW337" s="82"/>
      <c r="AJX337" s="82"/>
      <c r="AJY337" s="82"/>
      <c r="AJZ337" s="82"/>
      <c r="AKA337" s="82"/>
      <c r="AKB337" s="82"/>
      <c r="AKC337" s="82"/>
      <c r="AKD337" s="82"/>
      <c r="AKE337" s="82"/>
      <c r="AKF337" s="82"/>
      <c r="AKG337" s="82"/>
      <c r="AKH337" s="82"/>
      <c r="AKI337" s="82"/>
      <c r="AKJ337" s="82"/>
      <c r="AKK337" s="82"/>
      <c r="AKL337" s="82"/>
      <c r="AKM337" s="82"/>
      <c r="AKN337" s="82"/>
      <c r="AKO337" s="82"/>
      <c r="AKP337" s="82"/>
      <c r="AKQ337" s="82"/>
      <c r="AKR337" s="82"/>
      <c r="AKS337" s="82"/>
      <c r="AKT337" s="82"/>
      <c r="AKU337" s="82"/>
      <c r="AKV337" s="82"/>
      <c r="AKW337" s="82"/>
      <c r="AKX337" s="82"/>
      <c r="AKY337" s="82"/>
      <c r="AKZ337" s="82"/>
      <c r="ALA337" s="82"/>
      <c r="ALB337" s="82"/>
      <c r="ALC337" s="82"/>
      <c r="ALD337" s="82"/>
      <c r="ALE337" s="82"/>
      <c r="ALF337" s="82"/>
      <c r="ALG337" s="82"/>
      <c r="ALH337" s="82"/>
      <c r="ALI337" s="82"/>
      <c r="ALJ337" s="82"/>
      <c r="ALK337" s="82"/>
      <c r="ALL337" s="82"/>
      <c r="ALM337" s="82"/>
      <c r="ALN337" s="82"/>
      <c r="ALO337" s="82"/>
      <c r="ALP337" s="82"/>
      <c r="ALQ337" s="82"/>
      <c r="ALR337" s="82"/>
      <c r="ALS337" s="82"/>
      <c r="ALT337" s="82"/>
    </row>
    <row r="338" spans="1:1008" customFormat="1" ht="30.75" customHeight="1" thickBot="1">
      <c r="A338" s="252"/>
      <c r="B338" s="253"/>
      <c r="C338" s="85">
        <f>C335</f>
        <v>0</v>
      </c>
      <c r="D338" s="76">
        <f>C338/51*100</f>
        <v>0</v>
      </c>
      <c r="E338" s="28">
        <f>E332</f>
        <v>51</v>
      </c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82"/>
      <c r="DH338" s="82"/>
      <c r="DI338" s="82"/>
      <c r="DJ338" s="82"/>
      <c r="DK338" s="82"/>
      <c r="DL338" s="82"/>
      <c r="DM338" s="82"/>
      <c r="DN338" s="82"/>
      <c r="DO338" s="82"/>
      <c r="DP338" s="82"/>
      <c r="DQ338" s="82"/>
      <c r="DR338" s="82"/>
      <c r="DS338" s="82"/>
      <c r="DT338" s="82"/>
      <c r="DU338" s="82"/>
      <c r="DV338" s="82"/>
      <c r="DW338" s="82"/>
      <c r="DX338" s="82"/>
      <c r="DY338" s="82"/>
      <c r="DZ338" s="82"/>
      <c r="EA338" s="82"/>
      <c r="EB338" s="82"/>
      <c r="EC338" s="82"/>
      <c r="ED338" s="82"/>
      <c r="EE338" s="82"/>
      <c r="EF338" s="82"/>
      <c r="EG338" s="82"/>
      <c r="EH338" s="82"/>
      <c r="EI338" s="82"/>
      <c r="EJ338" s="82"/>
      <c r="EK338" s="82"/>
      <c r="EL338" s="82"/>
      <c r="EM338" s="82"/>
      <c r="EN338" s="82"/>
      <c r="EO338" s="82"/>
      <c r="EP338" s="82"/>
      <c r="EQ338" s="82"/>
      <c r="ER338" s="82"/>
      <c r="ES338" s="82"/>
      <c r="ET338" s="82"/>
      <c r="EU338" s="82"/>
      <c r="EV338" s="82"/>
      <c r="EW338" s="82"/>
      <c r="EX338" s="82"/>
      <c r="EY338" s="82"/>
      <c r="EZ338" s="82"/>
      <c r="FA338" s="82"/>
      <c r="FB338" s="82"/>
      <c r="FC338" s="82"/>
      <c r="FD338" s="82"/>
      <c r="FE338" s="82"/>
      <c r="FF338" s="82"/>
      <c r="FG338" s="82"/>
      <c r="FH338" s="82"/>
      <c r="FI338" s="82"/>
      <c r="FJ338" s="82"/>
      <c r="FK338" s="82"/>
      <c r="FL338" s="82"/>
      <c r="FM338" s="82"/>
      <c r="FN338" s="82"/>
      <c r="FO338" s="82"/>
      <c r="FP338" s="82"/>
      <c r="FQ338" s="82"/>
      <c r="FR338" s="82"/>
      <c r="FS338" s="82"/>
      <c r="FT338" s="82"/>
      <c r="FU338" s="82"/>
      <c r="FV338" s="82"/>
      <c r="FW338" s="82"/>
      <c r="FX338" s="82"/>
      <c r="FY338" s="82"/>
      <c r="FZ338" s="82"/>
      <c r="GA338" s="82"/>
      <c r="GB338" s="82"/>
      <c r="GC338" s="82"/>
      <c r="GD338" s="82"/>
      <c r="GE338" s="82"/>
      <c r="GF338" s="82"/>
      <c r="GG338" s="82"/>
      <c r="GH338" s="82"/>
      <c r="GI338" s="82"/>
      <c r="GJ338" s="82"/>
      <c r="GK338" s="82"/>
      <c r="GL338" s="82"/>
      <c r="GM338" s="82"/>
      <c r="GN338" s="82"/>
      <c r="GO338" s="82"/>
      <c r="GP338" s="82"/>
      <c r="GQ338" s="82"/>
      <c r="GR338" s="82"/>
      <c r="GS338" s="82"/>
      <c r="GT338" s="82"/>
      <c r="GU338" s="82"/>
      <c r="GV338" s="82"/>
      <c r="GW338" s="82"/>
      <c r="GX338" s="82"/>
      <c r="GY338" s="82"/>
      <c r="GZ338" s="82"/>
      <c r="HA338" s="82"/>
      <c r="HB338" s="82"/>
      <c r="HC338" s="82"/>
      <c r="HD338" s="82"/>
      <c r="HE338" s="82"/>
      <c r="HF338" s="82"/>
      <c r="HG338" s="82"/>
      <c r="HH338" s="82"/>
      <c r="HI338" s="82"/>
      <c r="HJ338" s="82"/>
      <c r="HK338" s="82"/>
      <c r="HL338" s="82"/>
      <c r="HM338" s="82"/>
      <c r="HN338" s="82"/>
      <c r="HO338" s="82"/>
      <c r="HP338" s="82"/>
      <c r="HQ338" s="82"/>
      <c r="HR338" s="82"/>
      <c r="HS338" s="82"/>
      <c r="HT338" s="82"/>
      <c r="HU338" s="82"/>
      <c r="HV338" s="82"/>
      <c r="HW338" s="82"/>
      <c r="HX338" s="82"/>
      <c r="HY338" s="82"/>
      <c r="HZ338" s="82"/>
      <c r="IA338" s="82"/>
      <c r="IB338" s="82"/>
      <c r="IC338" s="82"/>
      <c r="ID338" s="82"/>
      <c r="IE338" s="82"/>
      <c r="IF338" s="82"/>
      <c r="IG338" s="82"/>
      <c r="IH338" s="82"/>
      <c r="II338" s="82"/>
      <c r="IJ338" s="82"/>
      <c r="IK338" s="82"/>
      <c r="IL338" s="82"/>
      <c r="IM338" s="82"/>
      <c r="IN338" s="82"/>
      <c r="IO338" s="82"/>
      <c r="IP338" s="82"/>
      <c r="IQ338" s="82"/>
      <c r="IR338" s="82"/>
      <c r="IS338" s="82"/>
      <c r="IT338" s="82"/>
      <c r="IU338" s="82"/>
      <c r="IV338" s="82"/>
      <c r="IW338" s="82"/>
      <c r="IX338" s="82"/>
      <c r="IY338" s="82"/>
      <c r="IZ338" s="82"/>
      <c r="JA338" s="82"/>
      <c r="JB338" s="82"/>
      <c r="JC338" s="82"/>
      <c r="JD338" s="82"/>
      <c r="JE338" s="82"/>
      <c r="JF338" s="82"/>
      <c r="JG338" s="82"/>
      <c r="JH338" s="82"/>
      <c r="JI338" s="82"/>
      <c r="JJ338" s="82"/>
      <c r="JK338" s="82"/>
      <c r="JL338" s="82"/>
      <c r="JM338" s="82"/>
      <c r="JN338" s="82"/>
      <c r="JO338" s="82"/>
      <c r="JP338" s="82"/>
      <c r="JQ338" s="82"/>
      <c r="JR338" s="82"/>
      <c r="JS338" s="82"/>
      <c r="JT338" s="82"/>
      <c r="JU338" s="82"/>
      <c r="JV338" s="82"/>
      <c r="JW338" s="82"/>
      <c r="JX338" s="82"/>
      <c r="JY338" s="82"/>
      <c r="JZ338" s="82"/>
      <c r="KA338" s="82"/>
      <c r="KB338" s="82"/>
      <c r="KC338" s="82"/>
      <c r="KD338" s="82"/>
      <c r="KE338" s="82"/>
      <c r="KF338" s="82"/>
      <c r="KG338" s="82"/>
      <c r="KH338" s="82"/>
      <c r="KI338" s="82"/>
      <c r="KJ338" s="82"/>
      <c r="KK338" s="82"/>
      <c r="KL338" s="82"/>
      <c r="KM338" s="82"/>
      <c r="KN338" s="82"/>
      <c r="KO338" s="82"/>
      <c r="KP338" s="82"/>
      <c r="KQ338" s="82"/>
      <c r="KR338" s="82"/>
      <c r="KS338" s="82"/>
      <c r="KT338" s="82"/>
      <c r="KU338" s="82"/>
      <c r="KV338" s="82"/>
      <c r="KW338" s="82"/>
      <c r="KX338" s="82"/>
      <c r="KY338" s="82"/>
      <c r="KZ338" s="82"/>
      <c r="LA338" s="82"/>
      <c r="LB338" s="82"/>
      <c r="LC338" s="82"/>
      <c r="LD338" s="82"/>
      <c r="LE338" s="82"/>
      <c r="LF338" s="82"/>
      <c r="LG338" s="82"/>
      <c r="LH338" s="82"/>
      <c r="LI338" s="82"/>
      <c r="LJ338" s="82"/>
      <c r="LK338" s="82"/>
      <c r="LL338" s="82"/>
      <c r="LM338" s="82"/>
      <c r="LN338" s="82"/>
      <c r="LO338" s="82"/>
      <c r="LP338" s="82"/>
      <c r="LQ338" s="82"/>
      <c r="LR338" s="82"/>
      <c r="LS338" s="82"/>
      <c r="LT338" s="82"/>
      <c r="LU338" s="82"/>
      <c r="LV338" s="82"/>
      <c r="LW338" s="82"/>
      <c r="LX338" s="82"/>
      <c r="LY338" s="82"/>
      <c r="LZ338" s="82"/>
      <c r="MA338" s="82"/>
      <c r="MB338" s="82"/>
      <c r="MC338" s="82"/>
      <c r="MD338" s="82"/>
      <c r="ME338" s="82"/>
      <c r="MF338" s="82"/>
      <c r="MG338" s="82"/>
      <c r="MH338" s="82"/>
      <c r="MI338" s="82"/>
      <c r="MJ338" s="82"/>
      <c r="MK338" s="82"/>
      <c r="ML338" s="82"/>
      <c r="MM338" s="82"/>
      <c r="MN338" s="82"/>
      <c r="MO338" s="82"/>
      <c r="MP338" s="82"/>
      <c r="MQ338" s="82"/>
      <c r="MR338" s="82"/>
      <c r="MS338" s="82"/>
      <c r="MT338" s="82"/>
      <c r="MU338" s="82"/>
      <c r="MV338" s="82"/>
      <c r="MW338" s="82"/>
      <c r="MX338" s="82"/>
      <c r="MY338" s="82"/>
      <c r="MZ338" s="82"/>
      <c r="NA338" s="82"/>
      <c r="NB338" s="82"/>
      <c r="NC338" s="82"/>
      <c r="ND338" s="82"/>
      <c r="NE338" s="82"/>
      <c r="NF338" s="82"/>
      <c r="NG338" s="82"/>
      <c r="NH338" s="82"/>
      <c r="NI338" s="82"/>
      <c r="NJ338" s="82"/>
      <c r="NK338" s="82"/>
      <c r="NL338" s="82"/>
      <c r="NM338" s="82"/>
      <c r="NN338" s="82"/>
      <c r="NO338" s="82"/>
      <c r="NP338" s="82"/>
      <c r="NQ338" s="82"/>
      <c r="NR338" s="82"/>
      <c r="NS338" s="82"/>
      <c r="NT338" s="82"/>
      <c r="NU338" s="82"/>
      <c r="NV338" s="82"/>
      <c r="NW338" s="82"/>
      <c r="NX338" s="82"/>
      <c r="NY338" s="82"/>
      <c r="NZ338" s="82"/>
      <c r="OA338" s="82"/>
      <c r="OB338" s="82"/>
      <c r="OC338" s="82"/>
      <c r="OD338" s="82"/>
      <c r="OE338" s="82"/>
      <c r="OF338" s="82"/>
      <c r="OG338" s="82"/>
      <c r="OH338" s="82"/>
      <c r="OI338" s="82"/>
      <c r="OJ338" s="82"/>
      <c r="OK338" s="82"/>
      <c r="OL338" s="82"/>
      <c r="OM338" s="82"/>
      <c r="ON338" s="82"/>
      <c r="OO338" s="82"/>
      <c r="OP338" s="82"/>
      <c r="OQ338" s="82"/>
      <c r="OR338" s="82"/>
      <c r="OS338" s="82"/>
      <c r="OT338" s="82"/>
      <c r="OU338" s="82"/>
      <c r="OV338" s="82"/>
      <c r="OW338" s="82"/>
      <c r="OX338" s="82"/>
      <c r="OY338" s="82"/>
      <c r="OZ338" s="82"/>
      <c r="PA338" s="82"/>
      <c r="PB338" s="82"/>
      <c r="PC338" s="82"/>
      <c r="PD338" s="82"/>
      <c r="PE338" s="82"/>
      <c r="PF338" s="82"/>
      <c r="PG338" s="82"/>
      <c r="PH338" s="82"/>
      <c r="PI338" s="82"/>
      <c r="PJ338" s="82"/>
      <c r="PK338" s="82"/>
      <c r="PL338" s="82"/>
      <c r="PM338" s="82"/>
      <c r="PN338" s="82"/>
      <c r="PO338" s="82"/>
      <c r="PP338" s="82"/>
      <c r="PQ338" s="82"/>
      <c r="PR338" s="82"/>
      <c r="PS338" s="82"/>
      <c r="PT338" s="82"/>
      <c r="PU338" s="82"/>
      <c r="PV338" s="82"/>
      <c r="PW338" s="82"/>
      <c r="PX338" s="82"/>
      <c r="PY338" s="82"/>
      <c r="PZ338" s="82"/>
      <c r="QA338" s="82"/>
      <c r="QB338" s="82"/>
      <c r="QC338" s="82"/>
      <c r="QD338" s="82"/>
      <c r="QE338" s="82"/>
      <c r="QF338" s="82"/>
      <c r="QG338" s="82"/>
      <c r="QH338" s="82"/>
      <c r="QI338" s="82"/>
      <c r="QJ338" s="82"/>
      <c r="QK338" s="82"/>
      <c r="QL338" s="82"/>
      <c r="QM338" s="82"/>
      <c r="QN338" s="82"/>
      <c r="QO338" s="82"/>
      <c r="QP338" s="82"/>
      <c r="QQ338" s="82"/>
      <c r="QR338" s="82"/>
      <c r="QS338" s="82"/>
      <c r="QT338" s="82"/>
      <c r="QU338" s="82"/>
      <c r="QV338" s="82"/>
      <c r="QW338" s="82"/>
      <c r="QX338" s="82"/>
      <c r="QY338" s="82"/>
      <c r="QZ338" s="82"/>
      <c r="RA338" s="82"/>
      <c r="RB338" s="82"/>
      <c r="RC338" s="82"/>
      <c r="RD338" s="82"/>
      <c r="RE338" s="82"/>
      <c r="RF338" s="82"/>
      <c r="RG338" s="82"/>
      <c r="RH338" s="82"/>
      <c r="RI338" s="82"/>
      <c r="RJ338" s="82"/>
      <c r="RK338" s="82"/>
      <c r="RL338" s="82"/>
      <c r="RM338" s="82"/>
      <c r="RN338" s="82"/>
      <c r="RO338" s="82"/>
      <c r="RP338" s="82"/>
      <c r="RQ338" s="82"/>
      <c r="RR338" s="82"/>
      <c r="RS338" s="82"/>
      <c r="RT338" s="82"/>
      <c r="RU338" s="82"/>
      <c r="RV338" s="82"/>
      <c r="RW338" s="82"/>
      <c r="RX338" s="82"/>
      <c r="RY338" s="82"/>
      <c r="RZ338" s="82"/>
      <c r="SA338" s="82"/>
      <c r="SB338" s="82"/>
      <c r="SC338" s="82"/>
      <c r="SD338" s="82"/>
      <c r="SE338" s="82"/>
      <c r="SF338" s="82"/>
      <c r="SG338" s="82"/>
      <c r="SH338" s="82"/>
      <c r="SI338" s="82"/>
      <c r="SJ338" s="82"/>
      <c r="SK338" s="82"/>
      <c r="SL338" s="82"/>
      <c r="SM338" s="82"/>
      <c r="SN338" s="82"/>
      <c r="SO338" s="82"/>
      <c r="SP338" s="82"/>
      <c r="SQ338" s="82"/>
      <c r="SR338" s="82"/>
      <c r="SS338" s="82"/>
      <c r="ST338" s="82"/>
      <c r="SU338" s="82"/>
      <c r="SV338" s="82"/>
      <c r="SW338" s="82"/>
      <c r="SX338" s="82"/>
      <c r="SY338" s="82"/>
      <c r="SZ338" s="82"/>
      <c r="TA338" s="82"/>
      <c r="TB338" s="82"/>
      <c r="TC338" s="82"/>
      <c r="TD338" s="82"/>
      <c r="TE338" s="82"/>
      <c r="TF338" s="82"/>
      <c r="TG338" s="82"/>
      <c r="TH338" s="82"/>
      <c r="TI338" s="82"/>
      <c r="TJ338" s="82"/>
      <c r="TK338" s="82"/>
      <c r="TL338" s="82"/>
      <c r="TM338" s="82"/>
      <c r="TN338" s="82"/>
      <c r="TO338" s="82"/>
      <c r="TP338" s="82"/>
      <c r="TQ338" s="82"/>
      <c r="TR338" s="82"/>
      <c r="TS338" s="82"/>
      <c r="TT338" s="82"/>
      <c r="TU338" s="82"/>
      <c r="TV338" s="82"/>
      <c r="TW338" s="82"/>
      <c r="TX338" s="82"/>
      <c r="TY338" s="82"/>
      <c r="TZ338" s="82"/>
      <c r="UA338" s="82"/>
      <c r="UB338" s="82"/>
      <c r="UC338" s="82"/>
      <c r="UD338" s="82"/>
      <c r="UE338" s="82"/>
      <c r="UF338" s="82"/>
      <c r="UG338" s="82"/>
      <c r="UH338" s="82"/>
      <c r="UI338" s="82"/>
      <c r="UJ338" s="82"/>
      <c r="UK338" s="82"/>
      <c r="UL338" s="82"/>
      <c r="UM338" s="82"/>
      <c r="UN338" s="82"/>
      <c r="UO338" s="82"/>
      <c r="UP338" s="82"/>
      <c r="UQ338" s="82"/>
      <c r="UR338" s="82"/>
      <c r="US338" s="82"/>
      <c r="UT338" s="82"/>
      <c r="UU338" s="82"/>
      <c r="UV338" s="82"/>
      <c r="UW338" s="82"/>
      <c r="UX338" s="82"/>
      <c r="UY338" s="82"/>
      <c r="UZ338" s="82"/>
      <c r="VA338" s="82"/>
      <c r="VB338" s="82"/>
      <c r="VC338" s="82"/>
      <c r="VD338" s="82"/>
      <c r="VE338" s="82"/>
      <c r="VF338" s="82"/>
      <c r="VG338" s="82"/>
      <c r="VH338" s="82"/>
      <c r="VI338" s="82"/>
      <c r="VJ338" s="82"/>
      <c r="VK338" s="82"/>
      <c r="VL338" s="82"/>
      <c r="VM338" s="82"/>
      <c r="VN338" s="82"/>
      <c r="VO338" s="82"/>
      <c r="VP338" s="82"/>
      <c r="VQ338" s="82"/>
      <c r="VR338" s="82"/>
      <c r="VS338" s="82"/>
      <c r="VT338" s="82"/>
      <c r="VU338" s="82"/>
      <c r="VV338" s="82"/>
      <c r="VW338" s="82"/>
      <c r="VX338" s="82"/>
      <c r="VY338" s="82"/>
      <c r="VZ338" s="82"/>
      <c r="WA338" s="82"/>
      <c r="WB338" s="82"/>
      <c r="WC338" s="82"/>
      <c r="WD338" s="82"/>
      <c r="WE338" s="82"/>
      <c r="WF338" s="82"/>
      <c r="WG338" s="82"/>
      <c r="WH338" s="82"/>
      <c r="WI338" s="82"/>
      <c r="WJ338" s="82"/>
      <c r="WK338" s="82"/>
      <c r="WL338" s="82"/>
      <c r="WM338" s="82"/>
      <c r="WN338" s="82"/>
      <c r="WO338" s="82"/>
      <c r="WP338" s="82"/>
      <c r="WQ338" s="82"/>
      <c r="WR338" s="82"/>
      <c r="WS338" s="82"/>
      <c r="WT338" s="82"/>
      <c r="WU338" s="82"/>
      <c r="WV338" s="82"/>
      <c r="WW338" s="82"/>
      <c r="WX338" s="82"/>
      <c r="WY338" s="82"/>
      <c r="WZ338" s="82"/>
      <c r="XA338" s="82"/>
      <c r="XB338" s="82"/>
      <c r="XC338" s="82"/>
      <c r="XD338" s="82"/>
      <c r="XE338" s="82"/>
      <c r="XF338" s="82"/>
      <c r="XG338" s="82"/>
      <c r="XH338" s="82"/>
      <c r="XI338" s="82"/>
      <c r="XJ338" s="82"/>
      <c r="XK338" s="82"/>
      <c r="XL338" s="82"/>
      <c r="XM338" s="82"/>
      <c r="XN338" s="82"/>
      <c r="XO338" s="82"/>
      <c r="XP338" s="82"/>
      <c r="XQ338" s="82"/>
      <c r="XR338" s="82"/>
      <c r="XS338" s="82"/>
      <c r="XT338" s="82"/>
      <c r="XU338" s="82"/>
      <c r="XV338" s="82"/>
      <c r="XW338" s="82"/>
      <c r="XX338" s="82"/>
      <c r="XY338" s="82"/>
      <c r="XZ338" s="82"/>
      <c r="YA338" s="82"/>
      <c r="YB338" s="82"/>
      <c r="YC338" s="82"/>
      <c r="YD338" s="82"/>
      <c r="YE338" s="82"/>
      <c r="YF338" s="82"/>
      <c r="YG338" s="82"/>
      <c r="YH338" s="82"/>
      <c r="YI338" s="82"/>
      <c r="YJ338" s="82"/>
      <c r="YK338" s="82"/>
      <c r="YL338" s="82"/>
      <c r="YM338" s="82"/>
      <c r="YN338" s="82"/>
      <c r="YO338" s="82"/>
      <c r="YP338" s="82"/>
      <c r="YQ338" s="82"/>
      <c r="YR338" s="82"/>
      <c r="YS338" s="82"/>
      <c r="YT338" s="82"/>
      <c r="YU338" s="82"/>
      <c r="YV338" s="82"/>
      <c r="YW338" s="82"/>
      <c r="YX338" s="82"/>
      <c r="YY338" s="82"/>
      <c r="YZ338" s="82"/>
      <c r="ZA338" s="82"/>
      <c r="ZB338" s="82"/>
      <c r="ZC338" s="82"/>
      <c r="ZD338" s="82"/>
      <c r="ZE338" s="82"/>
      <c r="ZF338" s="82"/>
      <c r="ZG338" s="82"/>
      <c r="ZH338" s="82"/>
      <c r="ZI338" s="82"/>
      <c r="ZJ338" s="82"/>
      <c r="ZK338" s="82"/>
      <c r="ZL338" s="82"/>
      <c r="ZM338" s="82"/>
      <c r="ZN338" s="82"/>
      <c r="ZO338" s="82"/>
      <c r="ZP338" s="82"/>
      <c r="ZQ338" s="82"/>
      <c r="ZR338" s="82"/>
      <c r="ZS338" s="82"/>
      <c r="ZT338" s="82"/>
      <c r="ZU338" s="82"/>
      <c r="ZV338" s="82"/>
      <c r="ZW338" s="82"/>
      <c r="ZX338" s="82"/>
      <c r="ZY338" s="82"/>
      <c r="ZZ338" s="82"/>
      <c r="AAA338" s="82"/>
      <c r="AAB338" s="82"/>
      <c r="AAC338" s="82"/>
      <c r="AAD338" s="82"/>
      <c r="AAE338" s="82"/>
      <c r="AAF338" s="82"/>
      <c r="AAG338" s="82"/>
      <c r="AAH338" s="82"/>
      <c r="AAI338" s="82"/>
      <c r="AAJ338" s="82"/>
      <c r="AAK338" s="82"/>
      <c r="AAL338" s="82"/>
      <c r="AAM338" s="82"/>
      <c r="AAN338" s="82"/>
      <c r="AAO338" s="82"/>
      <c r="AAP338" s="82"/>
      <c r="AAQ338" s="82"/>
      <c r="AAR338" s="82"/>
      <c r="AAS338" s="82"/>
      <c r="AAT338" s="82"/>
      <c r="AAU338" s="82"/>
      <c r="AAV338" s="82"/>
      <c r="AAW338" s="82"/>
      <c r="AAX338" s="82"/>
      <c r="AAY338" s="82"/>
      <c r="AAZ338" s="82"/>
      <c r="ABA338" s="82"/>
      <c r="ABB338" s="82"/>
      <c r="ABC338" s="82"/>
      <c r="ABD338" s="82"/>
      <c r="ABE338" s="82"/>
      <c r="ABF338" s="82"/>
      <c r="ABG338" s="82"/>
      <c r="ABH338" s="82"/>
      <c r="ABI338" s="82"/>
      <c r="ABJ338" s="82"/>
      <c r="ABK338" s="82"/>
      <c r="ABL338" s="82"/>
      <c r="ABM338" s="82"/>
      <c r="ABN338" s="82"/>
      <c r="ABO338" s="82"/>
      <c r="ABP338" s="82"/>
      <c r="ABQ338" s="82"/>
      <c r="ABR338" s="82"/>
      <c r="ABS338" s="82"/>
      <c r="ABT338" s="82"/>
      <c r="ABU338" s="82"/>
      <c r="ABV338" s="82"/>
      <c r="ABW338" s="82"/>
      <c r="ABX338" s="82"/>
      <c r="ABY338" s="82"/>
      <c r="ABZ338" s="82"/>
      <c r="ACA338" s="82"/>
      <c r="ACB338" s="82"/>
      <c r="ACC338" s="82"/>
      <c r="ACD338" s="82"/>
      <c r="ACE338" s="82"/>
      <c r="ACF338" s="82"/>
      <c r="ACG338" s="82"/>
      <c r="ACH338" s="82"/>
      <c r="ACI338" s="82"/>
      <c r="ACJ338" s="82"/>
      <c r="ACK338" s="82"/>
      <c r="ACL338" s="82"/>
      <c r="ACM338" s="82"/>
      <c r="ACN338" s="82"/>
      <c r="ACO338" s="82"/>
      <c r="ACP338" s="82"/>
      <c r="ACQ338" s="82"/>
      <c r="ACR338" s="82"/>
      <c r="ACS338" s="82"/>
      <c r="ACT338" s="82"/>
      <c r="ACU338" s="82"/>
      <c r="ACV338" s="82"/>
      <c r="ACW338" s="82"/>
      <c r="ACX338" s="82"/>
      <c r="ACY338" s="82"/>
      <c r="ACZ338" s="82"/>
      <c r="ADA338" s="82"/>
      <c r="ADB338" s="82"/>
      <c r="ADC338" s="82"/>
      <c r="ADD338" s="82"/>
      <c r="ADE338" s="82"/>
      <c r="ADF338" s="82"/>
      <c r="ADG338" s="82"/>
      <c r="ADH338" s="82"/>
      <c r="ADI338" s="82"/>
      <c r="ADJ338" s="82"/>
      <c r="ADK338" s="82"/>
      <c r="ADL338" s="82"/>
      <c r="ADM338" s="82"/>
      <c r="ADN338" s="82"/>
      <c r="ADO338" s="82"/>
      <c r="ADP338" s="82"/>
      <c r="ADQ338" s="82"/>
      <c r="ADR338" s="82"/>
      <c r="ADS338" s="82"/>
      <c r="ADT338" s="82"/>
      <c r="ADU338" s="82"/>
      <c r="ADV338" s="82"/>
      <c r="ADW338" s="82"/>
      <c r="ADX338" s="82"/>
      <c r="ADY338" s="82"/>
      <c r="ADZ338" s="82"/>
      <c r="AEA338" s="82"/>
      <c r="AEB338" s="82"/>
      <c r="AEC338" s="82"/>
      <c r="AED338" s="82"/>
      <c r="AEE338" s="82"/>
      <c r="AEF338" s="82"/>
      <c r="AEG338" s="82"/>
      <c r="AEH338" s="82"/>
      <c r="AEI338" s="82"/>
      <c r="AEJ338" s="82"/>
      <c r="AEK338" s="82"/>
      <c r="AEL338" s="82"/>
      <c r="AEM338" s="82"/>
      <c r="AEN338" s="82"/>
      <c r="AEO338" s="82"/>
      <c r="AEP338" s="82"/>
      <c r="AEQ338" s="82"/>
      <c r="AER338" s="82"/>
      <c r="AES338" s="82"/>
      <c r="AET338" s="82"/>
      <c r="AEU338" s="82"/>
      <c r="AEV338" s="82"/>
      <c r="AEW338" s="82"/>
      <c r="AEX338" s="82"/>
      <c r="AEY338" s="82"/>
      <c r="AEZ338" s="82"/>
      <c r="AFA338" s="82"/>
      <c r="AFB338" s="82"/>
      <c r="AFC338" s="82"/>
      <c r="AFD338" s="82"/>
      <c r="AFE338" s="82"/>
      <c r="AFF338" s="82"/>
      <c r="AFG338" s="82"/>
      <c r="AFH338" s="82"/>
      <c r="AFI338" s="82"/>
      <c r="AFJ338" s="82"/>
      <c r="AFK338" s="82"/>
      <c r="AFL338" s="82"/>
      <c r="AFM338" s="82"/>
      <c r="AFN338" s="82"/>
      <c r="AFO338" s="82"/>
      <c r="AFP338" s="82"/>
      <c r="AFQ338" s="82"/>
      <c r="AFR338" s="82"/>
      <c r="AFS338" s="82"/>
      <c r="AFT338" s="82"/>
      <c r="AFU338" s="82"/>
      <c r="AFV338" s="82"/>
      <c r="AFW338" s="82"/>
      <c r="AFX338" s="82"/>
      <c r="AFY338" s="82"/>
      <c r="AFZ338" s="82"/>
      <c r="AGA338" s="82"/>
      <c r="AGB338" s="82"/>
      <c r="AGC338" s="82"/>
      <c r="AGD338" s="82"/>
      <c r="AGE338" s="82"/>
      <c r="AGF338" s="82"/>
      <c r="AGG338" s="82"/>
      <c r="AGH338" s="82"/>
      <c r="AGI338" s="82"/>
      <c r="AGJ338" s="82"/>
      <c r="AGK338" s="82"/>
      <c r="AGL338" s="82"/>
      <c r="AGM338" s="82"/>
      <c r="AGN338" s="82"/>
      <c r="AGO338" s="82"/>
      <c r="AGP338" s="82"/>
      <c r="AGQ338" s="82"/>
      <c r="AGR338" s="82"/>
      <c r="AGS338" s="82"/>
      <c r="AGT338" s="82"/>
      <c r="AGU338" s="82"/>
      <c r="AGV338" s="82"/>
      <c r="AGW338" s="82"/>
      <c r="AGX338" s="82"/>
      <c r="AGY338" s="82"/>
      <c r="AGZ338" s="82"/>
      <c r="AHA338" s="82"/>
      <c r="AHB338" s="82"/>
      <c r="AHC338" s="82"/>
      <c r="AHD338" s="82"/>
      <c r="AHE338" s="82"/>
      <c r="AHF338" s="82"/>
      <c r="AHG338" s="82"/>
      <c r="AHH338" s="82"/>
      <c r="AHI338" s="82"/>
      <c r="AHJ338" s="82"/>
      <c r="AHK338" s="82"/>
      <c r="AHL338" s="82"/>
      <c r="AHM338" s="82"/>
      <c r="AHN338" s="82"/>
      <c r="AHO338" s="82"/>
      <c r="AHP338" s="82"/>
      <c r="AHQ338" s="82"/>
      <c r="AHR338" s="82"/>
      <c r="AHS338" s="82"/>
      <c r="AHT338" s="82"/>
      <c r="AHU338" s="82"/>
      <c r="AHV338" s="82"/>
      <c r="AHW338" s="82"/>
      <c r="AHX338" s="82"/>
      <c r="AHY338" s="82"/>
      <c r="AHZ338" s="82"/>
      <c r="AIA338" s="82"/>
      <c r="AIB338" s="82"/>
      <c r="AIC338" s="82"/>
      <c r="AID338" s="82"/>
      <c r="AIE338" s="82"/>
      <c r="AIF338" s="82"/>
      <c r="AIG338" s="82"/>
      <c r="AIH338" s="82"/>
      <c r="AII338" s="82"/>
      <c r="AIJ338" s="82"/>
      <c r="AIK338" s="82"/>
      <c r="AIL338" s="82"/>
      <c r="AIM338" s="82"/>
      <c r="AIN338" s="82"/>
      <c r="AIO338" s="82"/>
      <c r="AIP338" s="82"/>
      <c r="AIQ338" s="82"/>
      <c r="AIR338" s="82"/>
      <c r="AIS338" s="82"/>
      <c r="AIT338" s="82"/>
      <c r="AIU338" s="82"/>
      <c r="AIV338" s="82"/>
      <c r="AIW338" s="82"/>
      <c r="AIX338" s="82"/>
      <c r="AIY338" s="82"/>
      <c r="AIZ338" s="82"/>
      <c r="AJA338" s="82"/>
      <c r="AJB338" s="82"/>
      <c r="AJC338" s="82"/>
      <c r="AJD338" s="82"/>
      <c r="AJE338" s="82"/>
      <c r="AJF338" s="82"/>
      <c r="AJG338" s="82"/>
      <c r="AJH338" s="82"/>
      <c r="AJI338" s="82"/>
      <c r="AJJ338" s="82"/>
      <c r="AJK338" s="82"/>
      <c r="AJL338" s="82"/>
      <c r="AJM338" s="82"/>
      <c r="AJN338" s="82"/>
      <c r="AJO338" s="82"/>
      <c r="AJP338" s="82"/>
      <c r="AJQ338" s="82"/>
      <c r="AJR338" s="82"/>
      <c r="AJS338" s="82"/>
      <c r="AJT338" s="82"/>
      <c r="AJU338" s="82"/>
      <c r="AJV338" s="82"/>
      <c r="AJW338" s="82"/>
      <c r="AJX338" s="82"/>
      <c r="AJY338" s="82"/>
      <c r="AJZ338" s="82"/>
      <c r="AKA338" s="82"/>
      <c r="AKB338" s="82"/>
      <c r="AKC338" s="82"/>
      <c r="AKD338" s="82"/>
      <c r="AKE338" s="82"/>
      <c r="AKF338" s="82"/>
      <c r="AKG338" s="82"/>
      <c r="AKH338" s="82"/>
      <c r="AKI338" s="82"/>
      <c r="AKJ338" s="82"/>
      <c r="AKK338" s="82"/>
      <c r="AKL338" s="82"/>
      <c r="AKM338" s="82"/>
      <c r="AKN338" s="82"/>
      <c r="AKO338" s="82"/>
      <c r="AKP338" s="82"/>
      <c r="AKQ338" s="82"/>
      <c r="AKR338" s="82"/>
      <c r="AKS338" s="82"/>
      <c r="AKT338" s="82"/>
      <c r="AKU338" s="82"/>
      <c r="AKV338" s="82"/>
      <c r="AKW338" s="82"/>
      <c r="AKX338" s="82"/>
      <c r="AKY338" s="82"/>
      <c r="AKZ338" s="82"/>
      <c r="ALA338" s="82"/>
      <c r="ALB338" s="82"/>
      <c r="ALC338" s="82"/>
      <c r="ALD338" s="82"/>
      <c r="ALE338" s="82"/>
      <c r="ALF338" s="82"/>
      <c r="ALG338" s="82"/>
      <c r="ALH338" s="82"/>
      <c r="ALI338" s="82"/>
      <c r="ALJ338" s="82"/>
      <c r="ALK338" s="82"/>
      <c r="ALL338" s="82"/>
      <c r="ALM338" s="82"/>
      <c r="ALN338" s="82"/>
      <c r="ALO338" s="82"/>
      <c r="ALP338" s="82"/>
      <c r="ALQ338" s="82"/>
      <c r="ALR338" s="82"/>
      <c r="ALS338" s="82"/>
      <c r="ALT338" s="82"/>
    </row>
    <row r="339" spans="1:1008" customFormat="1" ht="30.75" customHeight="1" thickBot="1">
      <c r="A339" s="452"/>
      <c r="B339" s="452"/>
      <c r="C339" s="452"/>
      <c r="D339" s="452"/>
      <c r="E339" s="28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82"/>
      <c r="DH339" s="82"/>
      <c r="DI339" s="82"/>
      <c r="DJ339" s="82"/>
      <c r="DK339" s="82"/>
      <c r="DL339" s="82"/>
      <c r="DM339" s="82"/>
      <c r="DN339" s="82"/>
      <c r="DO339" s="82"/>
      <c r="DP339" s="82"/>
      <c r="DQ339" s="82"/>
      <c r="DR339" s="82"/>
      <c r="DS339" s="82"/>
      <c r="DT339" s="82"/>
      <c r="DU339" s="82"/>
      <c r="DV339" s="82"/>
      <c r="DW339" s="82"/>
      <c r="DX339" s="82"/>
      <c r="DY339" s="82"/>
      <c r="DZ339" s="82"/>
      <c r="EA339" s="82"/>
      <c r="EB339" s="82"/>
      <c r="EC339" s="82"/>
      <c r="ED339" s="82"/>
      <c r="EE339" s="82"/>
      <c r="EF339" s="82"/>
      <c r="EG339" s="82"/>
      <c r="EH339" s="82"/>
      <c r="EI339" s="82"/>
      <c r="EJ339" s="82"/>
      <c r="EK339" s="82"/>
      <c r="EL339" s="82"/>
      <c r="EM339" s="82"/>
      <c r="EN339" s="82"/>
      <c r="EO339" s="82"/>
      <c r="EP339" s="82"/>
      <c r="EQ339" s="82"/>
      <c r="ER339" s="82"/>
      <c r="ES339" s="82"/>
      <c r="ET339" s="82"/>
      <c r="EU339" s="82"/>
      <c r="EV339" s="82"/>
      <c r="EW339" s="82"/>
      <c r="EX339" s="82"/>
      <c r="EY339" s="82"/>
      <c r="EZ339" s="82"/>
      <c r="FA339" s="82"/>
      <c r="FB339" s="82"/>
      <c r="FC339" s="82"/>
      <c r="FD339" s="82"/>
      <c r="FE339" s="82"/>
      <c r="FF339" s="82"/>
      <c r="FG339" s="82"/>
      <c r="FH339" s="82"/>
      <c r="FI339" s="82"/>
      <c r="FJ339" s="82"/>
      <c r="FK339" s="82"/>
      <c r="FL339" s="82"/>
      <c r="FM339" s="82"/>
      <c r="FN339" s="82"/>
      <c r="FO339" s="82"/>
      <c r="FP339" s="82"/>
      <c r="FQ339" s="82"/>
      <c r="FR339" s="82"/>
      <c r="FS339" s="82"/>
      <c r="FT339" s="82"/>
      <c r="FU339" s="82"/>
      <c r="FV339" s="82"/>
      <c r="FW339" s="82"/>
      <c r="FX339" s="82"/>
      <c r="FY339" s="82"/>
      <c r="FZ339" s="82"/>
      <c r="GA339" s="82"/>
      <c r="GB339" s="82"/>
      <c r="GC339" s="82"/>
      <c r="GD339" s="82"/>
      <c r="GE339" s="82"/>
      <c r="GF339" s="82"/>
      <c r="GG339" s="82"/>
      <c r="GH339" s="82"/>
      <c r="GI339" s="82"/>
      <c r="GJ339" s="82"/>
      <c r="GK339" s="82"/>
      <c r="GL339" s="82"/>
      <c r="GM339" s="82"/>
      <c r="GN339" s="82"/>
      <c r="GO339" s="82"/>
      <c r="GP339" s="82"/>
      <c r="GQ339" s="82"/>
      <c r="GR339" s="82"/>
      <c r="GS339" s="82"/>
      <c r="GT339" s="82"/>
      <c r="GU339" s="82"/>
      <c r="GV339" s="82"/>
      <c r="GW339" s="82"/>
      <c r="GX339" s="82"/>
      <c r="GY339" s="82"/>
      <c r="GZ339" s="82"/>
      <c r="HA339" s="82"/>
      <c r="HB339" s="82"/>
      <c r="HC339" s="82"/>
      <c r="HD339" s="82"/>
      <c r="HE339" s="82"/>
      <c r="HF339" s="82"/>
      <c r="HG339" s="82"/>
      <c r="HH339" s="82"/>
      <c r="HI339" s="82"/>
      <c r="HJ339" s="82"/>
      <c r="HK339" s="82"/>
      <c r="HL339" s="82"/>
      <c r="HM339" s="82"/>
      <c r="HN339" s="82"/>
      <c r="HO339" s="82"/>
      <c r="HP339" s="82"/>
      <c r="HQ339" s="82"/>
      <c r="HR339" s="82"/>
      <c r="HS339" s="82"/>
      <c r="HT339" s="82"/>
      <c r="HU339" s="82"/>
      <c r="HV339" s="82"/>
      <c r="HW339" s="82"/>
      <c r="HX339" s="82"/>
      <c r="HY339" s="82"/>
      <c r="HZ339" s="82"/>
      <c r="IA339" s="82"/>
      <c r="IB339" s="82"/>
      <c r="IC339" s="82"/>
      <c r="ID339" s="82"/>
      <c r="IE339" s="82"/>
      <c r="IF339" s="82"/>
      <c r="IG339" s="82"/>
      <c r="IH339" s="82"/>
      <c r="II339" s="82"/>
      <c r="IJ339" s="82"/>
      <c r="IK339" s="82"/>
      <c r="IL339" s="82"/>
      <c r="IM339" s="82"/>
      <c r="IN339" s="82"/>
      <c r="IO339" s="82"/>
      <c r="IP339" s="82"/>
      <c r="IQ339" s="82"/>
      <c r="IR339" s="82"/>
      <c r="IS339" s="82"/>
      <c r="IT339" s="82"/>
      <c r="IU339" s="82"/>
      <c r="IV339" s="82"/>
      <c r="IW339" s="82"/>
      <c r="IX339" s="82"/>
      <c r="IY339" s="82"/>
      <c r="IZ339" s="82"/>
      <c r="JA339" s="82"/>
      <c r="JB339" s="82"/>
      <c r="JC339" s="82"/>
      <c r="JD339" s="82"/>
      <c r="JE339" s="82"/>
      <c r="JF339" s="82"/>
      <c r="JG339" s="82"/>
      <c r="JH339" s="82"/>
      <c r="JI339" s="82"/>
      <c r="JJ339" s="82"/>
      <c r="JK339" s="82"/>
      <c r="JL339" s="82"/>
      <c r="JM339" s="82"/>
      <c r="JN339" s="82"/>
      <c r="JO339" s="82"/>
      <c r="JP339" s="82"/>
      <c r="JQ339" s="82"/>
      <c r="JR339" s="82"/>
      <c r="JS339" s="82"/>
      <c r="JT339" s="82"/>
      <c r="JU339" s="82"/>
      <c r="JV339" s="82"/>
      <c r="JW339" s="82"/>
      <c r="JX339" s="82"/>
      <c r="JY339" s="82"/>
      <c r="JZ339" s="82"/>
      <c r="KA339" s="82"/>
      <c r="KB339" s="82"/>
      <c r="KC339" s="82"/>
      <c r="KD339" s="82"/>
      <c r="KE339" s="82"/>
      <c r="KF339" s="82"/>
      <c r="KG339" s="82"/>
      <c r="KH339" s="82"/>
      <c r="KI339" s="82"/>
      <c r="KJ339" s="82"/>
      <c r="KK339" s="82"/>
      <c r="KL339" s="82"/>
      <c r="KM339" s="82"/>
      <c r="KN339" s="82"/>
      <c r="KO339" s="82"/>
      <c r="KP339" s="82"/>
      <c r="KQ339" s="82"/>
      <c r="KR339" s="82"/>
      <c r="KS339" s="82"/>
      <c r="KT339" s="82"/>
      <c r="KU339" s="82"/>
      <c r="KV339" s="82"/>
      <c r="KW339" s="82"/>
      <c r="KX339" s="82"/>
      <c r="KY339" s="82"/>
      <c r="KZ339" s="82"/>
      <c r="LA339" s="82"/>
      <c r="LB339" s="82"/>
      <c r="LC339" s="82"/>
      <c r="LD339" s="82"/>
      <c r="LE339" s="82"/>
      <c r="LF339" s="82"/>
      <c r="LG339" s="82"/>
      <c r="LH339" s="82"/>
      <c r="LI339" s="82"/>
      <c r="LJ339" s="82"/>
      <c r="LK339" s="82"/>
      <c r="LL339" s="82"/>
      <c r="LM339" s="82"/>
      <c r="LN339" s="82"/>
      <c r="LO339" s="82"/>
      <c r="LP339" s="82"/>
      <c r="LQ339" s="82"/>
      <c r="LR339" s="82"/>
      <c r="LS339" s="82"/>
      <c r="LT339" s="82"/>
      <c r="LU339" s="82"/>
      <c r="LV339" s="82"/>
      <c r="LW339" s="82"/>
      <c r="LX339" s="82"/>
      <c r="LY339" s="82"/>
      <c r="LZ339" s="82"/>
      <c r="MA339" s="82"/>
      <c r="MB339" s="82"/>
      <c r="MC339" s="82"/>
      <c r="MD339" s="82"/>
      <c r="ME339" s="82"/>
      <c r="MF339" s="82"/>
      <c r="MG339" s="82"/>
      <c r="MH339" s="82"/>
      <c r="MI339" s="82"/>
      <c r="MJ339" s="82"/>
      <c r="MK339" s="82"/>
      <c r="ML339" s="82"/>
      <c r="MM339" s="82"/>
      <c r="MN339" s="82"/>
      <c r="MO339" s="82"/>
      <c r="MP339" s="82"/>
      <c r="MQ339" s="82"/>
      <c r="MR339" s="82"/>
      <c r="MS339" s="82"/>
      <c r="MT339" s="82"/>
      <c r="MU339" s="82"/>
      <c r="MV339" s="82"/>
      <c r="MW339" s="82"/>
      <c r="MX339" s="82"/>
      <c r="MY339" s="82"/>
      <c r="MZ339" s="82"/>
      <c r="NA339" s="82"/>
      <c r="NB339" s="82"/>
      <c r="NC339" s="82"/>
      <c r="ND339" s="82"/>
      <c r="NE339" s="82"/>
      <c r="NF339" s="82"/>
      <c r="NG339" s="82"/>
      <c r="NH339" s="82"/>
      <c r="NI339" s="82"/>
      <c r="NJ339" s="82"/>
      <c r="NK339" s="82"/>
      <c r="NL339" s="82"/>
      <c r="NM339" s="82"/>
      <c r="NN339" s="82"/>
      <c r="NO339" s="82"/>
      <c r="NP339" s="82"/>
      <c r="NQ339" s="82"/>
      <c r="NR339" s="82"/>
      <c r="NS339" s="82"/>
      <c r="NT339" s="82"/>
      <c r="NU339" s="82"/>
      <c r="NV339" s="82"/>
      <c r="NW339" s="82"/>
      <c r="NX339" s="82"/>
      <c r="NY339" s="82"/>
      <c r="NZ339" s="82"/>
      <c r="OA339" s="82"/>
      <c r="OB339" s="82"/>
      <c r="OC339" s="82"/>
      <c r="OD339" s="82"/>
      <c r="OE339" s="82"/>
      <c r="OF339" s="82"/>
      <c r="OG339" s="82"/>
      <c r="OH339" s="82"/>
      <c r="OI339" s="82"/>
      <c r="OJ339" s="82"/>
      <c r="OK339" s="82"/>
      <c r="OL339" s="82"/>
      <c r="OM339" s="82"/>
      <c r="ON339" s="82"/>
      <c r="OO339" s="82"/>
      <c r="OP339" s="82"/>
      <c r="OQ339" s="82"/>
      <c r="OR339" s="82"/>
      <c r="OS339" s="82"/>
      <c r="OT339" s="82"/>
      <c r="OU339" s="82"/>
      <c r="OV339" s="82"/>
      <c r="OW339" s="82"/>
      <c r="OX339" s="82"/>
      <c r="OY339" s="82"/>
      <c r="OZ339" s="82"/>
      <c r="PA339" s="82"/>
      <c r="PB339" s="82"/>
      <c r="PC339" s="82"/>
      <c r="PD339" s="82"/>
      <c r="PE339" s="82"/>
      <c r="PF339" s="82"/>
      <c r="PG339" s="82"/>
      <c r="PH339" s="82"/>
      <c r="PI339" s="82"/>
      <c r="PJ339" s="82"/>
      <c r="PK339" s="82"/>
      <c r="PL339" s="82"/>
      <c r="PM339" s="82"/>
      <c r="PN339" s="82"/>
      <c r="PO339" s="82"/>
      <c r="PP339" s="82"/>
      <c r="PQ339" s="82"/>
      <c r="PR339" s="82"/>
      <c r="PS339" s="82"/>
      <c r="PT339" s="82"/>
      <c r="PU339" s="82"/>
      <c r="PV339" s="82"/>
      <c r="PW339" s="82"/>
      <c r="PX339" s="82"/>
      <c r="PY339" s="82"/>
      <c r="PZ339" s="82"/>
      <c r="QA339" s="82"/>
      <c r="QB339" s="82"/>
      <c r="QC339" s="82"/>
      <c r="QD339" s="82"/>
      <c r="QE339" s="82"/>
      <c r="QF339" s="82"/>
      <c r="QG339" s="82"/>
      <c r="QH339" s="82"/>
      <c r="QI339" s="82"/>
      <c r="QJ339" s="82"/>
      <c r="QK339" s="82"/>
      <c r="QL339" s="82"/>
      <c r="QM339" s="82"/>
      <c r="QN339" s="82"/>
      <c r="QO339" s="82"/>
      <c r="QP339" s="82"/>
      <c r="QQ339" s="82"/>
      <c r="QR339" s="82"/>
      <c r="QS339" s="82"/>
      <c r="QT339" s="82"/>
      <c r="QU339" s="82"/>
      <c r="QV339" s="82"/>
      <c r="QW339" s="82"/>
      <c r="QX339" s="82"/>
      <c r="QY339" s="82"/>
      <c r="QZ339" s="82"/>
      <c r="RA339" s="82"/>
      <c r="RB339" s="82"/>
      <c r="RC339" s="82"/>
      <c r="RD339" s="82"/>
      <c r="RE339" s="82"/>
      <c r="RF339" s="82"/>
      <c r="RG339" s="82"/>
      <c r="RH339" s="82"/>
      <c r="RI339" s="82"/>
      <c r="RJ339" s="82"/>
      <c r="RK339" s="82"/>
      <c r="RL339" s="82"/>
      <c r="RM339" s="82"/>
      <c r="RN339" s="82"/>
      <c r="RO339" s="82"/>
      <c r="RP339" s="82"/>
      <c r="RQ339" s="82"/>
      <c r="RR339" s="82"/>
      <c r="RS339" s="82"/>
      <c r="RT339" s="82"/>
      <c r="RU339" s="82"/>
      <c r="RV339" s="82"/>
      <c r="RW339" s="82"/>
      <c r="RX339" s="82"/>
      <c r="RY339" s="82"/>
      <c r="RZ339" s="82"/>
      <c r="SA339" s="82"/>
      <c r="SB339" s="82"/>
      <c r="SC339" s="82"/>
      <c r="SD339" s="82"/>
      <c r="SE339" s="82"/>
      <c r="SF339" s="82"/>
      <c r="SG339" s="82"/>
      <c r="SH339" s="82"/>
      <c r="SI339" s="82"/>
      <c r="SJ339" s="82"/>
      <c r="SK339" s="82"/>
      <c r="SL339" s="82"/>
      <c r="SM339" s="82"/>
      <c r="SN339" s="82"/>
      <c r="SO339" s="82"/>
      <c r="SP339" s="82"/>
      <c r="SQ339" s="82"/>
      <c r="SR339" s="82"/>
      <c r="SS339" s="82"/>
      <c r="ST339" s="82"/>
      <c r="SU339" s="82"/>
      <c r="SV339" s="82"/>
      <c r="SW339" s="82"/>
      <c r="SX339" s="82"/>
      <c r="SY339" s="82"/>
      <c r="SZ339" s="82"/>
      <c r="TA339" s="82"/>
      <c r="TB339" s="82"/>
      <c r="TC339" s="82"/>
      <c r="TD339" s="82"/>
      <c r="TE339" s="82"/>
      <c r="TF339" s="82"/>
      <c r="TG339" s="82"/>
      <c r="TH339" s="82"/>
      <c r="TI339" s="82"/>
      <c r="TJ339" s="82"/>
      <c r="TK339" s="82"/>
      <c r="TL339" s="82"/>
      <c r="TM339" s="82"/>
      <c r="TN339" s="82"/>
      <c r="TO339" s="82"/>
      <c r="TP339" s="82"/>
      <c r="TQ339" s="82"/>
      <c r="TR339" s="82"/>
      <c r="TS339" s="82"/>
      <c r="TT339" s="82"/>
      <c r="TU339" s="82"/>
      <c r="TV339" s="82"/>
      <c r="TW339" s="82"/>
      <c r="TX339" s="82"/>
      <c r="TY339" s="82"/>
      <c r="TZ339" s="82"/>
      <c r="UA339" s="82"/>
      <c r="UB339" s="82"/>
      <c r="UC339" s="82"/>
      <c r="UD339" s="82"/>
      <c r="UE339" s="82"/>
      <c r="UF339" s="82"/>
      <c r="UG339" s="82"/>
      <c r="UH339" s="82"/>
      <c r="UI339" s="82"/>
      <c r="UJ339" s="82"/>
      <c r="UK339" s="82"/>
      <c r="UL339" s="82"/>
      <c r="UM339" s="82"/>
      <c r="UN339" s="82"/>
      <c r="UO339" s="82"/>
      <c r="UP339" s="82"/>
      <c r="UQ339" s="82"/>
      <c r="UR339" s="82"/>
      <c r="US339" s="82"/>
      <c r="UT339" s="82"/>
      <c r="UU339" s="82"/>
      <c r="UV339" s="82"/>
      <c r="UW339" s="82"/>
      <c r="UX339" s="82"/>
      <c r="UY339" s="82"/>
      <c r="UZ339" s="82"/>
      <c r="VA339" s="82"/>
      <c r="VB339" s="82"/>
      <c r="VC339" s="82"/>
      <c r="VD339" s="82"/>
      <c r="VE339" s="82"/>
      <c r="VF339" s="82"/>
      <c r="VG339" s="82"/>
      <c r="VH339" s="82"/>
      <c r="VI339" s="82"/>
      <c r="VJ339" s="82"/>
      <c r="VK339" s="82"/>
      <c r="VL339" s="82"/>
      <c r="VM339" s="82"/>
      <c r="VN339" s="82"/>
      <c r="VO339" s="82"/>
      <c r="VP339" s="82"/>
      <c r="VQ339" s="82"/>
      <c r="VR339" s="82"/>
      <c r="VS339" s="82"/>
      <c r="VT339" s="82"/>
      <c r="VU339" s="82"/>
      <c r="VV339" s="82"/>
      <c r="VW339" s="82"/>
      <c r="VX339" s="82"/>
      <c r="VY339" s="82"/>
      <c r="VZ339" s="82"/>
      <c r="WA339" s="82"/>
      <c r="WB339" s="82"/>
      <c r="WC339" s="82"/>
      <c r="WD339" s="82"/>
      <c r="WE339" s="82"/>
      <c r="WF339" s="82"/>
      <c r="WG339" s="82"/>
      <c r="WH339" s="82"/>
      <c r="WI339" s="82"/>
      <c r="WJ339" s="82"/>
      <c r="WK339" s="82"/>
      <c r="WL339" s="82"/>
      <c r="WM339" s="82"/>
      <c r="WN339" s="82"/>
      <c r="WO339" s="82"/>
      <c r="WP339" s="82"/>
      <c r="WQ339" s="82"/>
      <c r="WR339" s="82"/>
      <c r="WS339" s="82"/>
      <c r="WT339" s="82"/>
      <c r="WU339" s="82"/>
      <c r="WV339" s="82"/>
      <c r="WW339" s="82"/>
      <c r="WX339" s="82"/>
      <c r="WY339" s="82"/>
      <c r="WZ339" s="82"/>
      <c r="XA339" s="82"/>
      <c r="XB339" s="82"/>
      <c r="XC339" s="82"/>
      <c r="XD339" s="82"/>
      <c r="XE339" s="82"/>
      <c r="XF339" s="82"/>
      <c r="XG339" s="82"/>
      <c r="XH339" s="82"/>
      <c r="XI339" s="82"/>
      <c r="XJ339" s="82"/>
      <c r="XK339" s="82"/>
      <c r="XL339" s="82"/>
      <c r="XM339" s="82"/>
      <c r="XN339" s="82"/>
      <c r="XO339" s="82"/>
      <c r="XP339" s="82"/>
      <c r="XQ339" s="82"/>
      <c r="XR339" s="82"/>
      <c r="XS339" s="82"/>
      <c r="XT339" s="82"/>
      <c r="XU339" s="82"/>
      <c r="XV339" s="82"/>
      <c r="XW339" s="82"/>
      <c r="XX339" s="82"/>
      <c r="XY339" s="82"/>
      <c r="XZ339" s="82"/>
      <c r="YA339" s="82"/>
      <c r="YB339" s="82"/>
      <c r="YC339" s="82"/>
      <c r="YD339" s="82"/>
      <c r="YE339" s="82"/>
      <c r="YF339" s="82"/>
      <c r="YG339" s="82"/>
      <c r="YH339" s="82"/>
      <c r="YI339" s="82"/>
      <c r="YJ339" s="82"/>
      <c r="YK339" s="82"/>
      <c r="YL339" s="82"/>
      <c r="YM339" s="82"/>
      <c r="YN339" s="82"/>
      <c r="YO339" s="82"/>
      <c r="YP339" s="82"/>
      <c r="YQ339" s="82"/>
      <c r="YR339" s="82"/>
      <c r="YS339" s="82"/>
      <c r="YT339" s="82"/>
      <c r="YU339" s="82"/>
      <c r="YV339" s="82"/>
      <c r="YW339" s="82"/>
      <c r="YX339" s="82"/>
      <c r="YY339" s="82"/>
      <c r="YZ339" s="82"/>
      <c r="ZA339" s="82"/>
      <c r="ZB339" s="82"/>
      <c r="ZC339" s="82"/>
      <c r="ZD339" s="82"/>
      <c r="ZE339" s="82"/>
      <c r="ZF339" s="82"/>
      <c r="ZG339" s="82"/>
      <c r="ZH339" s="82"/>
      <c r="ZI339" s="82"/>
      <c r="ZJ339" s="82"/>
      <c r="ZK339" s="82"/>
      <c r="ZL339" s="82"/>
      <c r="ZM339" s="82"/>
      <c r="ZN339" s="82"/>
      <c r="ZO339" s="82"/>
      <c r="ZP339" s="82"/>
      <c r="ZQ339" s="82"/>
      <c r="ZR339" s="82"/>
      <c r="ZS339" s="82"/>
      <c r="ZT339" s="82"/>
      <c r="ZU339" s="82"/>
      <c r="ZV339" s="82"/>
      <c r="ZW339" s="82"/>
      <c r="ZX339" s="82"/>
      <c r="ZY339" s="82"/>
      <c r="ZZ339" s="82"/>
      <c r="AAA339" s="82"/>
      <c r="AAB339" s="82"/>
      <c r="AAC339" s="82"/>
      <c r="AAD339" s="82"/>
      <c r="AAE339" s="82"/>
      <c r="AAF339" s="82"/>
      <c r="AAG339" s="82"/>
      <c r="AAH339" s="82"/>
      <c r="AAI339" s="82"/>
      <c r="AAJ339" s="82"/>
      <c r="AAK339" s="82"/>
      <c r="AAL339" s="82"/>
      <c r="AAM339" s="82"/>
      <c r="AAN339" s="82"/>
      <c r="AAO339" s="82"/>
      <c r="AAP339" s="82"/>
      <c r="AAQ339" s="82"/>
      <c r="AAR339" s="82"/>
      <c r="AAS339" s="82"/>
      <c r="AAT339" s="82"/>
      <c r="AAU339" s="82"/>
      <c r="AAV339" s="82"/>
      <c r="AAW339" s="82"/>
      <c r="AAX339" s="82"/>
      <c r="AAY339" s="82"/>
      <c r="AAZ339" s="82"/>
      <c r="ABA339" s="82"/>
      <c r="ABB339" s="82"/>
      <c r="ABC339" s="82"/>
      <c r="ABD339" s="82"/>
      <c r="ABE339" s="82"/>
      <c r="ABF339" s="82"/>
      <c r="ABG339" s="82"/>
      <c r="ABH339" s="82"/>
      <c r="ABI339" s="82"/>
      <c r="ABJ339" s="82"/>
      <c r="ABK339" s="82"/>
      <c r="ABL339" s="82"/>
      <c r="ABM339" s="82"/>
      <c r="ABN339" s="82"/>
      <c r="ABO339" s="82"/>
      <c r="ABP339" s="82"/>
      <c r="ABQ339" s="82"/>
      <c r="ABR339" s="82"/>
      <c r="ABS339" s="82"/>
      <c r="ABT339" s="82"/>
      <c r="ABU339" s="82"/>
      <c r="ABV339" s="82"/>
      <c r="ABW339" s="82"/>
      <c r="ABX339" s="82"/>
      <c r="ABY339" s="82"/>
      <c r="ABZ339" s="82"/>
      <c r="ACA339" s="82"/>
      <c r="ACB339" s="82"/>
      <c r="ACC339" s="82"/>
      <c r="ACD339" s="82"/>
      <c r="ACE339" s="82"/>
      <c r="ACF339" s="82"/>
      <c r="ACG339" s="82"/>
      <c r="ACH339" s="82"/>
      <c r="ACI339" s="82"/>
      <c r="ACJ339" s="82"/>
      <c r="ACK339" s="82"/>
      <c r="ACL339" s="82"/>
      <c r="ACM339" s="82"/>
      <c r="ACN339" s="82"/>
      <c r="ACO339" s="82"/>
      <c r="ACP339" s="82"/>
      <c r="ACQ339" s="82"/>
      <c r="ACR339" s="82"/>
      <c r="ACS339" s="82"/>
      <c r="ACT339" s="82"/>
      <c r="ACU339" s="82"/>
      <c r="ACV339" s="82"/>
      <c r="ACW339" s="82"/>
      <c r="ACX339" s="82"/>
      <c r="ACY339" s="82"/>
      <c r="ACZ339" s="82"/>
      <c r="ADA339" s="82"/>
      <c r="ADB339" s="82"/>
      <c r="ADC339" s="82"/>
      <c r="ADD339" s="82"/>
      <c r="ADE339" s="82"/>
      <c r="ADF339" s="82"/>
      <c r="ADG339" s="82"/>
      <c r="ADH339" s="82"/>
      <c r="ADI339" s="82"/>
      <c r="ADJ339" s="82"/>
      <c r="ADK339" s="82"/>
      <c r="ADL339" s="82"/>
      <c r="ADM339" s="82"/>
      <c r="ADN339" s="82"/>
      <c r="ADO339" s="82"/>
      <c r="ADP339" s="82"/>
      <c r="ADQ339" s="82"/>
      <c r="ADR339" s="82"/>
      <c r="ADS339" s="82"/>
      <c r="ADT339" s="82"/>
      <c r="ADU339" s="82"/>
      <c r="ADV339" s="82"/>
      <c r="ADW339" s="82"/>
      <c r="ADX339" s="82"/>
      <c r="ADY339" s="82"/>
      <c r="ADZ339" s="82"/>
      <c r="AEA339" s="82"/>
      <c r="AEB339" s="82"/>
      <c r="AEC339" s="82"/>
      <c r="AED339" s="82"/>
      <c r="AEE339" s="82"/>
      <c r="AEF339" s="82"/>
      <c r="AEG339" s="82"/>
      <c r="AEH339" s="82"/>
      <c r="AEI339" s="82"/>
      <c r="AEJ339" s="82"/>
      <c r="AEK339" s="82"/>
      <c r="AEL339" s="82"/>
      <c r="AEM339" s="82"/>
      <c r="AEN339" s="82"/>
      <c r="AEO339" s="82"/>
      <c r="AEP339" s="82"/>
      <c r="AEQ339" s="82"/>
      <c r="AER339" s="82"/>
      <c r="AES339" s="82"/>
      <c r="AET339" s="82"/>
      <c r="AEU339" s="82"/>
      <c r="AEV339" s="82"/>
      <c r="AEW339" s="82"/>
      <c r="AEX339" s="82"/>
      <c r="AEY339" s="82"/>
      <c r="AEZ339" s="82"/>
      <c r="AFA339" s="82"/>
      <c r="AFB339" s="82"/>
      <c r="AFC339" s="82"/>
      <c r="AFD339" s="82"/>
      <c r="AFE339" s="82"/>
      <c r="AFF339" s="82"/>
      <c r="AFG339" s="82"/>
      <c r="AFH339" s="82"/>
      <c r="AFI339" s="82"/>
      <c r="AFJ339" s="82"/>
      <c r="AFK339" s="82"/>
      <c r="AFL339" s="82"/>
      <c r="AFM339" s="82"/>
      <c r="AFN339" s="82"/>
      <c r="AFO339" s="82"/>
      <c r="AFP339" s="82"/>
      <c r="AFQ339" s="82"/>
      <c r="AFR339" s="82"/>
      <c r="AFS339" s="82"/>
      <c r="AFT339" s="82"/>
      <c r="AFU339" s="82"/>
      <c r="AFV339" s="82"/>
      <c r="AFW339" s="82"/>
      <c r="AFX339" s="82"/>
      <c r="AFY339" s="82"/>
      <c r="AFZ339" s="82"/>
      <c r="AGA339" s="82"/>
      <c r="AGB339" s="82"/>
      <c r="AGC339" s="82"/>
      <c r="AGD339" s="82"/>
      <c r="AGE339" s="82"/>
      <c r="AGF339" s="82"/>
      <c r="AGG339" s="82"/>
      <c r="AGH339" s="82"/>
      <c r="AGI339" s="82"/>
      <c r="AGJ339" s="82"/>
      <c r="AGK339" s="82"/>
      <c r="AGL339" s="82"/>
      <c r="AGM339" s="82"/>
      <c r="AGN339" s="82"/>
      <c r="AGO339" s="82"/>
      <c r="AGP339" s="82"/>
      <c r="AGQ339" s="82"/>
      <c r="AGR339" s="82"/>
      <c r="AGS339" s="82"/>
      <c r="AGT339" s="82"/>
      <c r="AGU339" s="82"/>
      <c r="AGV339" s="82"/>
      <c r="AGW339" s="82"/>
      <c r="AGX339" s="82"/>
      <c r="AGY339" s="82"/>
      <c r="AGZ339" s="82"/>
      <c r="AHA339" s="82"/>
      <c r="AHB339" s="82"/>
      <c r="AHC339" s="82"/>
      <c r="AHD339" s="82"/>
      <c r="AHE339" s="82"/>
      <c r="AHF339" s="82"/>
      <c r="AHG339" s="82"/>
      <c r="AHH339" s="82"/>
      <c r="AHI339" s="82"/>
      <c r="AHJ339" s="82"/>
      <c r="AHK339" s="82"/>
      <c r="AHL339" s="82"/>
      <c r="AHM339" s="82"/>
      <c r="AHN339" s="82"/>
      <c r="AHO339" s="82"/>
      <c r="AHP339" s="82"/>
      <c r="AHQ339" s="82"/>
      <c r="AHR339" s="82"/>
      <c r="AHS339" s="82"/>
      <c r="AHT339" s="82"/>
      <c r="AHU339" s="82"/>
      <c r="AHV339" s="82"/>
      <c r="AHW339" s="82"/>
      <c r="AHX339" s="82"/>
      <c r="AHY339" s="82"/>
      <c r="AHZ339" s="82"/>
      <c r="AIA339" s="82"/>
      <c r="AIB339" s="82"/>
      <c r="AIC339" s="82"/>
      <c r="AID339" s="82"/>
      <c r="AIE339" s="82"/>
      <c r="AIF339" s="82"/>
      <c r="AIG339" s="82"/>
      <c r="AIH339" s="82"/>
      <c r="AII339" s="82"/>
      <c r="AIJ339" s="82"/>
      <c r="AIK339" s="82"/>
      <c r="AIL339" s="82"/>
      <c r="AIM339" s="82"/>
      <c r="AIN339" s="82"/>
      <c r="AIO339" s="82"/>
      <c r="AIP339" s="82"/>
      <c r="AIQ339" s="82"/>
      <c r="AIR339" s="82"/>
      <c r="AIS339" s="82"/>
      <c r="AIT339" s="82"/>
      <c r="AIU339" s="82"/>
      <c r="AIV339" s="82"/>
      <c r="AIW339" s="82"/>
      <c r="AIX339" s="82"/>
      <c r="AIY339" s="82"/>
      <c r="AIZ339" s="82"/>
      <c r="AJA339" s="82"/>
      <c r="AJB339" s="82"/>
      <c r="AJC339" s="82"/>
      <c r="AJD339" s="82"/>
      <c r="AJE339" s="82"/>
      <c r="AJF339" s="82"/>
      <c r="AJG339" s="82"/>
      <c r="AJH339" s="82"/>
      <c r="AJI339" s="82"/>
      <c r="AJJ339" s="82"/>
      <c r="AJK339" s="82"/>
      <c r="AJL339" s="82"/>
      <c r="AJM339" s="82"/>
      <c r="AJN339" s="82"/>
      <c r="AJO339" s="82"/>
      <c r="AJP339" s="82"/>
      <c r="AJQ339" s="82"/>
      <c r="AJR339" s="82"/>
      <c r="AJS339" s="82"/>
      <c r="AJT339" s="82"/>
      <c r="AJU339" s="82"/>
      <c r="AJV339" s="82"/>
      <c r="AJW339" s="82"/>
      <c r="AJX339" s="82"/>
      <c r="AJY339" s="82"/>
      <c r="AJZ339" s="82"/>
      <c r="AKA339" s="82"/>
      <c r="AKB339" s="82"/>
      <c r="AKC339" s="82"/>
      <c r="AKD339" s="82"/>
      <c r="AKE339" s="82"/>
      <c r="AKF339" s="82"/>
      <c r="AKG339" s="82"/>
      <c r="AKH339" s="82"/>
      <c r="AKI339" s="82"/>
      <c r="AKJ339" s="82"/>
      <c r="AKK339" s="82"/>
      <c r="AKL339" s="82"/>
      <c r="AKM339" s="82"/>
      <c r="AKN339" s="82"/>
      <c r="AKO339" s="82"/>
      <c r="AKP339" s="82"/>
      <c r="AKQ339" s="82"/>
      <c r="AKR339" s="82"/>
      <c r="AKS339" s="82"/>
      <c r="AKT339" s="82"/>
      <c r="AKU339" s="82"/>
      <c r="AKV339" s="82"/>
      <c r="AKW339" s="82"/>
      <c r="AKX339" s="82"/>
      <c r="AKY339" s="82"/>
      <c r="AKZ339" s="82"/>
      <c r="ALA339" s="82"/>
      <c r="ALB339" s="82"/>
      <c r="ALC339" s="82"/>
      <c r="ALD339" s="82"/>
      <c r="ALE339" s="82"/>
      <c r="ALF339" s="82"/>
      <c r="ALG339" s="82"/>
      <c r="ALH339" s="82"/>
      <c r="ALI339" s="82"/>
      <c r="ALJ339" s="82"/>
      <c r="ALK339" s="82"/>
      <c r="ALL339" s="82"/>
      <c r="ALM339" s="82"/>
      <c r="ALN339" s="82"/>
      <c r="ALO339" s="82"/>
      <c r="ALP339" s="82"/>
      <c r="ALQ339" s="82"/>
      <c r="ALR339" s="82"/>
      <c r="ALS339" s="82"/>
      <c r="ALT339" s="82"/>
    </row>
    <row r="340" spans="1:1008" ht="30.75" customHeight="1">
      <c r="A340" s="435" t="s">
        <v>545</v>
      </c>
      <c r="B340" s="435"/>
      <c r="C340" s="435"/>
      <c r="D340" s="435"/>
    </row>
    <row r="341" spans="1:1008" ht="36.75" customHeight="1">
      <c r="A341" s="247" t="s">
        <v>178</v>
      </c>
      <c r="B341" s="248"/>
      <c r="C341" s="248"/>
      <c r="D341" s="391"/>
    </row>
    <row r="342" spans="1:1008" ht="30.75" customHeight="1">
      <c r="A342" s="300" t="s">
        <v>483</v>
      </c>
      <c r="B342" s="301"/>
      <c r="C342" s="302"/>
      <c r="D342" s="57" t="s">
        <v>8</v>
      </c>
    </row>
    <row r="343" spans="1:1008" ht="30.75" customHeight="1">
      <c r="A343" s="300" t="s">
        <v>179</v>
      </c>
      <c r="B343" s="301"/>
      <c r="C343" s="302"/>
      <c r="D343" s="58" t="s">
        <v>3</v>
      </c>
    </row>
    <row r="344" spans="1:1008" ht="30.75" customHeight="1">
      <c r="A344" s="247" t="s">
        <v>117</v>
      </c>
      <c r="B344" s="248"/>
      <c r="C344" s="249"/>
      <c r="D344" s="178"/>
      <c r="E344" s="28">
        <v>3</v>
      </c>
    </row>
    <row r="345" spans="1:1008" ht="30.75" customHeight="1">
      <c r="A345" s="247" t="s">
        <v>118</v>
      </c>
      <c r="B345" s="248"/>
      <c r="C345" s="249"/>
      <c r="D345" s="178"/>
      <c r="E345" s="28">
        <v>3</v>
      </c>
    </row>
    <row r="346" spans="1:1008" ht="30.75" customHeight="1">
      <c r="A346" s="247" t="s">
        <v>119</v>
      </c>
      <c r="B346" s="248"/>
      <c r="C346" s="249"/>
      <c r="D346" s="178"/>
      <c r="E346" s="28">
        <v>3</v>
      </c>
    </row>
    <row r="347" spans="1:1008" ht="30.75" customHeight="1">
      <c r="A347" s="247" t="s">
        <v>120</v>
      </c>
      <c r="B347" s="248"/>
      <c r="C347" s="249"/>
      <c r="D347" s="178"/>
      <c r="E347" s="28">
        <v>3</v>
      </c>
    </row>
    <row r="348" spans="1:1008" ht="30.75" customHeight="1">
      <c r="A348" s="247" t="s">
        <v>208</v>
      </c>
      <c r="B348" s="248"/>
      <c r="C348" s="249"/>
      <c r="D348" s="178"/>
      <c r="E348" s="28">
        <v>3</v>
      </c>
    </row>
    <row r="349" spans="1:1008" ht="30.75" customHeight="1">
      <c r="A349" s="247" t="s">
        <v>209</v>
      </c>
      <c r="B349" s="248"/>
      <c r="C349" s="249"/>
      <c r="D349" s="178"/>
      <c r="E349" s="28">
        <v>3</v>
      </c>
    </row>
    <row r="350" spans="1:1008" ht="30.75" customHeight="1">
      <c r="A350" s="247" t="s">
        <v>210</v>
      </c>
      <c r="B350" s="248"/>
      <c r="C350" s="249"/>
      <c r="D350" s="178"/>
      <c r="E350" s="28">
        <v>3</v>
      </c>
    </row>
    <row r="351" spans="1:1008" ht="30.75" customHeight="1">
      <c r="A351" s="247" t="s">
        <v>211</v>
      </c>
      <c r="B351" s="248"/>
      <c r="C351" s="249"/>
      <c r="D351" s="178"/>
      <c r="E351" s="28">
        <v>3</v>
      </c>
    </row>
    <row r="352" spans="1:1008" ht="30.75" customHeight="1">
      <c r="A352" s="247" t="s">
        <v>212</v>
      </c>
      <c r="B352" s="248"/>
      <c r="C352" s="249"/>
      <c r="D352" s="178"/>
      <c r="E352" s="28">
        <v>3</v>
      </c>
    </row>
    <row r="353" spans="1:5" ht="30.75" customHeight="1">
      <c r="A353" s="247" t="s">
        <v>213</v>
      </c>
      <c r="B353" s="248"/>
      <c r="C353" s="249"/>
      <c r="D353" s="178"/>
      <c r="E353" s="28">
        <v>3</v>
      </c>
    </row>
    <row r="354" spans="1:5" ht="30.75" customHeight="1">
      <c r="A354" s="300" t="s">
        <v>164</v>
      </c>
      <c r="B354" s="301"/>
      <c r="C354" s="302"/>
      <c r="D354" s="58" t="s">
        <v>3</v>
      </c>
    </row>
    <row r="355" spans="1:5" ht="30.75" customHeight="1">
      <c r="A355" s="247" t="s">
        <v>121</v>
      </c>
      <c r="B355" s="248"/>
      <c r="C355" s="249"/>
      <c r="D355" s="182"/>
      <c r="E355" s="29">
        <v>3</v>
      </c>
    </row>
    <row r="356" spans="1:5" ht="30.75" customHeight="1">
      <c r="A356" s="247" t="s">
        <v>122</v>
      </c>
      <c r="B356" s="248"/>
      <c r="C356" s="249"/>
      <c r="D356" s="182"/>
      <c r="E356" s="29">
        <v>3</v>
      </c>
    </row>
    <row r="357" spans="1:5" ht="30.75" customHeight="1">
      <c r="A357" s="247" t="s">
        <v>123</v>
      </c>
      <c r="B357" s="248"/>
      <c r="C357" s="249"/>
      <c r="D357" s="182"/>
      <c r="E357" s="29">
        <v>3</v>
      </c>
    </row>
    <row r="358" spans="1:5" ht="30.75" customHeight="1">
      <c r="A358" s="247" t="s">
        <v>124</v>
      </c>
      <c r="B358" s="248"/>
      <c r="C358" s="249"/>
      <c r="D358" s="182"/>
      <c r="E358" s="29">
        <v>3</v>
      </c>
    </row>
    <row r="359" spans="1:5" ht="30.75" customHeight="1">
      <c r="A359" s="247" t="s">
        <v>125</v>
      </c>
      <c r="B359" s="248"/>
      <c r="C359" s="249"/>
      <c r="D359" s="182"/>
      <c r="E359" s="29">
        <v>3</v>
      </c>
    </row>
    <row r="360" spans="1:5" ht="30.75" customHeight="1">
      <c r="A360" s="247" t="s">
        <v>126</v>
      </c>
      <c r="B360" s="248"/>
      <c r="C360" s="249"/>
      <c r="D360" s="182"/>
      <c r="E360" s="29">
        <v>3</v>
      </c>
    </row>
    <row r="361" spans="1:5" ht="30.75" customHeight="1">
      <c r="A361" s="247" t="s">
        <v>127</v>
      </c>
      <c r="B361" s="248"/>
      <c r="C361" s="249"/>
      <c r="D361" s="182"/>
      <c r="E361" s="29">
        <v>3</v>
      </c>
    </row>
    <row r="362" spans="1:5" ht="30.75" customHeight="1">
      <c r="A362" s="247" t="s">
        <v>128</v>
      </c>
      <c r="B362" s="248"/>
      <c r="C362" s="249"/>
      <c r="D362" s="182"/>
      <c r="E362" s="29">
        <v>3</v>
      </c>
    </row>
    <row r="363" spans="1:5" ht="30.75" customHeight="1">
      <c r="A363" s="254" t="s">
        <v>424</v>
      </c>
      <c r="B363" s="255"/>
      <c r="C363" s="256"/>
      <c r="D363" s="58" t="s">
        <v>3</v>
      </c>
      <c r="E363" s="28"/>
    </row>
    <row r="364" spans="1:5" ht="30.75" customHeight="1">
      <c r="A364" s="247" t="s">
        <v>476</v>
      </c>
      <c r="B364" s="248"/>
      <c r="C364" s="249"/>
      <c r="D364" s="2"/>
      <c r="E364" s="28">
        <v>3</v>
      </c>
    </row>
    <row r="365" spans="1:5" ht="30.75" customHeight="1">
      <c r="A365" s="247" t="s">
        <v>477</v>
      </c>
      <c r="B365" s="248"/>
      <c r="C365" s="249"/>
      <c r="D365" s="2"/>
      <c r="E365" s="28">
        <v>3</v>
      </c>
    </row>
    <row r="366" spans="1:5" ht="30.75" customHeight="1">
      <c r="A366" s="247" t="s">
        <v>478</v>
      </c>
      <c r="B366" s="248"/>
      <c r="C366" s="249"/>
      <c r="D366" s="2"/>
      <c r="E366" s="28">
        <v>3</v>
      </c>
    </row>
    <row r="367" spans="1:5" ht="30.75" customHeight="1">
      <c r="A367" s="247" t="s">
        <v>479</v>
      </c>
      <c r="B367" s="248"/>
      <c r="C367" s="249"/>
      <c r="D367" s="2"/>
      <c r="E367" s="28">
        <v>3</v>
      </c>
    </row>
    <row r="368" spans="1:5" ht="30.75" customHeight="1">
      <c r="A368" s="247" t="s">
        <v>480</v>
      </c>
      <c r="B368" s="248"/>
      <c r="C368" s="249"/>
      <c r="D368" s="2"/>
      <c r="E368" s="28">
        <v>3</v>
      </c>
    </row>
    <row r="369" spans="1:5" ht="30.75" customHeight="1">
      <c r="A369" s="247" t="s">
        <v>481</v>
      </c>
      <c r="B369" s="248"/>
      <c r="C369" s="249"/>
      <c r="D369" s="2"/>
      <c r="E369" s="28">
        <v>3</v>
      </c>
    </row>
    <row r="370" spans="1:5" ht="30.75" customHeight="1">
      <c r="A370" s="247" t="s">
        <v>482</v>
      </c>
      <c r="B370" s="248"/>
      <c r="C370" s="249"/>
      <c r="D370" s="2"/>
      <c r="E370" s="28">
        <v>3</v>
      </c>
    </row>
    <row r="371" spans="1:5" ht="30.75" customHeight="1">
      <c r="A371" s="299" t="s">
        <v>214</v>
      </c>
      <c r="B371" s="299"/>
      <c r="C371" s="299"/>
      <c r="D371" s="66">
        <f>SUM(D344:D370)</f>
        <v>0</v>
      </c>
      <c r="E371" s="29">
        <f>SUM(E344:E370)</f>
        <v>75</v>
      </c>
    </row>
    <row r="372" spans="1:5" ht="80.25" customHeight="1" thickBot="1">
      <c r="A372" s="86" t="s">
        <v>107</v>
      </c>
      <c r="B372" s="297" t="s">
        <v>145</v>
      </c>
      <c r="C372" s="297"/>
      <c r="D372" s="297"/>
      <c r="E372" s="28"/>
    </row>
    <row r="373" spans="1:5" ht="30.75" customHeight="1">
      <c r="A373" s="250" t="s">
        <v>549</v>
      </c>
      <c r="B373" s="251"/>
      <c r="C373" s="68" t="s">
        <v>166</v>
      </c>
      <c r="D373" s="69" t="s">
        <v>167</v>
      </c>
    </row>
    <row r="374" spans="1:5" ht="30.75" customHeight="1" thickBot="1">
      <c r="A374" s="252"/>
      <c r="B374" s="253"/>
      <c r="C374" s="87">
        <f>D371</f>
        <v>0</v>
      </c>
      <c r="D374" s="71">
        <f>C374/75*100</f>
        <v>0</v>
      </c>
    </row>
    <row r="375" spans="1:5" ht="30.75" customHeight="1" thickBot="1">
      <c r="A375" s="432"/>
      <c r="B375" s="433"/>
      <c r="C375" s="433"/>
      <c r="D375" s="434"/>
    </row>
    <row r="376" spans="1:5" ht="30.75" customHeight="1">
      <c r="A376" s="250" t="s">
        <v>215</v>
      </c>
      <c r="B376" s="251"/>
      <c r="C376" s="68" t="s">
        <v>191</v>
      </c>
      <c r="D376" s="74" t="s">
        <v>192</v>
      </c>
    </row>
    <row r="377" spans="1:5" ht="30.75" customHeight="1" thickBot="1">
      <c r="A377" s="252"/>
      <c r="B377" s="253"/>
      <c r="C377" s="81">
        <f>C374</f>
        <v>0</v>
      </c>
      <c r="D377" s="76">
        <f>C377/75*100</f>
        <v>0</v>
      </c>
      <c r="E377" s="29">
        <f>E371</f>
        <v>75</v>
      </c>
    </row>
    <row r="378" spans="1:5" ht="30.75" customHeight="1" thickBot="1">
      <c r="A378" s="405"/>
      <c r="B378" s="406"/>
      <c r="C378" s="406"/>
      <c r="D378" s="407"/>
    </row>
    <row r="379" spans="1:5" ht="30.75" customHeight="1" thickBot="1">
      <c r="A379" s="250" t="s">
        <v>216</v>
      </c>
      <c r="B379" s="251"/>
      <c r="C379" s="88" t="s">
        <v>154</v>
      </c>
      <c r="D379" s="89" t="s">
        <v>155</v>
      </c>
      <c r="E379" s="29">
        <f>E377+E338+E307+E200</f>
        <v>510</v>
      </c>
    </row>
    <row r="380" spans="1:5" ht="30.75" customHeight="1">
      <c r="A380" s="408" t="s">
        <v>217</v>
      </c>
      <c r="B380" s="409"/>
      <c r="C380" s="274">
        <f>C200+C307+C338+C377</f>
        <v>0</v>
      </c>
      <c r="D380" s="276">
        <f>C380/510*100</f>
        <v>0</v>
      </c>
    </row>
    <row r="381" spans="1:5" ht="30.75" customHeight="1" thickBot="1">
      <c r="A381" s="278" t="s">
        <v>218</v>
      </c>
      <c r="B381" s="279"/>
      <c r="C381" s="275"/>
      <c r="D381" s="277"/>
    </row>
    <row r="382" spans="1:5" ht="30.75" customHeight="1" thickBot="1">
      <c r="A382" s="280"/>
      <c r="B382" s="281"/>
      <c r="C382" s="282"/>
      <c r="D382" s="283"/>
    </row>
    <row r="383" spans="1:5" ht="30.75" customHeight="1" thickBot="1">
      <c r="A383" s="294" t="s">
        <v>219</v>
      </c>
      <c r="B383" s="294"/>
      <c r="C383" s="294"/>
      <c r="D383" s="294"/>
    </row>
    <row r="384" spans="1:5" ht="30.75" customHeight="1" thickBot="1">
      <c r="A384" s="296" t="s">
        <v>112</v>
      </c>
      <c r="B384" s="296"/>
      <c r="C384" s="296"/>
      <c r="D384" s="296"/>
    </row>
    <row r="385" spans="1:4" ht="30.75" customHeight="1">
      <c r="A385" s="295" t="s">
        <v>220</v>
      </c>
      <c r="B385" s="284"/>
      <c r="C385" s="284" t="s">
        <v>221</v>
      </c>
      <c r="D385" s="285"/>
    </row>
    <row r="386" spans="1:4" ht="30.75" customHeight="1">
      <c r="A386" s="286" t="s">
        <v>5</v>
      </c>
      <c r="B386" s="287"/>
      <c r="C386" s="288" t="s">
        <v>222</v>
      </c>
      <c r="D386" s="289"/>
    </row>
    <row r="387" spans="1:4" ht="30.75" customHeight="1" thickBot="1">
      <c r="A387" s="290" t="s">
        <v>223</v>
      </c>
      <c r="B387" s="291"/>
      <c r="C387" s="292" t="s">
        <v>7</v>
      </c>
      <c r="D387" s="293"/>
    </row>
    <row r="388" spans="1:4" ht="45.75" customHeight="1" thickBot="1">
      <c r="A388" s="273" t="s">
        <v>224</v>
      </c>
      <c r="B388" s="273"/>
      <c r="C388" s="273"/>
      <c r="D388" s="273"/>
    </row>
    <row r="389" spans="1:4" ht="30.75" customHeight="1" thickBot="1">
      <c r="A389" s="90" t="s">
        <v>225</v>
      </c>
      <c r="B389" s="91" t="s">
        <v>226</v>
      </c>
      <c r="C389" s="91" t="s">
        <v>227</v>
      </c>
      <c r="D389" s="92" t="s">
        <v>106</v>
      </c>
    </row>
    <row r="390" spans="1:4" ht="30.75" customHeight="1">
      <c r="A390" s="93" t="s">
        <v>228</v>
      </c>
      <c r="B390" s="94">
        <v>1</v>
      </c>
      <c r="C390" s="94" t="e">
        <f>C59</f>
        <v>#VALUE!</v>
      </c>
      <c r="D390" s="95" t="e">
        <f>D59</f>
        <v>#VALUE!</v>
      </c>
    </row>
    <row r="391" spans="1:4" ht="30.75" customHeight="1">
      <c r="A391" s="96" t="s">
        <v>229</v>
      </c>
      <c r="B391" s="97">
        <v>1</v>
      </c>
      <c r="C391" s="97">
        <f>C83</f>
        <v>0</v>
      </c>
      <c r="D391" s="98">
        <f>D83</f>
        <v>0</v>
      </c>
    </row>
    <row r="392" spans="1:4" ht="30.75" customHeight="1" thickBot="1">
      <c r="A392" s="99" t="s">
        <v>230</v>
      </c>
      <c r="B392" s="70">
        <v>3</v>
      </c>
      <c r="C392" s="70">
        <f>C380</f>
        <v>0</v>
      </c>
      <c r="D392" s="71">
        <f>D380</f>
        <v>0</v>
      </c>
    </row>
    <row r="393" spans="1:4" ht="30.75" customHeight="1" thickBot="1">
      <c r="A393" s="429"/>
      <c r="B393" s="429"/>
      <c r="C393" s="429"/>
      <c r="D393" s="429"/>
    </row>
    <row r="394" spans="1:4" ht="44.25" customHeight="1" thickBot="1">
      <c r="A394" s="430" t="s">
        <v>113</v>
      </c>
      <c r="B394" s="430"/>
      <c r="C394" s="100" t="e">
        <f>IF(D394&gt;50,"SATISFATÓRIO","INSATISFATÓRIO")</f>
        <v>#VALUE!</v>
      </c>
      <c r="D394" s="101" t="e">
        <f>((C390/12*1)+(C391/42*1)+(C392/510*3))/5*100</f>
        <v>#VALUE!</v>
      </c>
    </row>
    <row r="395" spans="1:4" ht="30.75" customHeight="1" thickBot="1">
      <c r="A395" s="431"/>
      <c r="B395" s="431"/>
      <c r="C395" s="431"/>
      <c r="D395" s="431"/>
    </row>
    <row r="396" spans="1:4" ht="30.75" customHeight="1">
      <c r="A396" s="194" t="s">
        <v>114</v>
      </c>
      <c r="B396" s="194"/>
      <c r="C396" s="194"/>
      <c r="D396" s="194"/>
    </row>
    <row r="397" spans="1:4" ht="30.75" customHeight="1">
      <c r="A397" s="195" t="s">
        <v>231</v>
      </c>
      <c r="B397" s="195"/>
      <c r="C397" s="195"/>
      <c r="D397" s="195"/>
    </row>
    <row r="398" spans="1:4" ht="84.75" customHeight="1" thickBot="1">
      <c r="A398" s="196"/>
      <c r="B398" s="196"/>
      <c r="C398" s="196"/>
      <c r="D398" s="196"/>
    </row>
    <row r="399" spans="1:4" ht="30.75" customHeight="1">
      <c r="A399" s="197" t="s">
        <v>115</v>
      </c>
      <c r="B399" s="197"/>
      <c r="C399" s="197"/>
      <c r="D399" s="197"/>
    </row>
    <row r="400" spans="1:4" ht="74.25" customHeight="1" thickBot="1">
      <c r="A400" s="196"/>
      <c r="B400" s="196"/>
      <c r="C400" s="196"/>
      <c r="D400" s="196"/>
    </row>
    <row r="401" spans="1:4" ht="30.75" customHeight="1">
      <c r="A401" s="428" t="s">
        <v>116</v>
      </c>
      <c r="B401" s="428"/>
      <c r="C401" s="428"/>
      <c r="D401" s="428"/>
    </row>
    <row r="402" spans="1:4" ht="30.75" customHeight="1" thickBot="1">
      <c r="A402" s="102" t="s">
        <v>232</v>
      </c>
      <c r="B402" s="6"/>
      <c r="C402" s="103" t="s">
        <v>109</v>
      </c>
      <c r="D402" s="7"/>
    </row>
  </sheetData>
  <sheetProtection algorithmName="SHA-512" hashValue="Ty2xXFW7xr9oZdn0bi+VD6LkaIK3OXnx4AWWok4Pcsf7jUWZxIA109b7VWPKULy7xpVZY3zUH/3DpD1bkNqTsg==" saltValue="joHboB2vzmojcD8Pu2fp+g==" spinCount="100000" sheet="1" formatRows="0"/>
  <mergeCells count="396">
    <mergeCell ref="A373:B374"/>
    <mergeCell ref="A363:C363"/>
    <mergeCell ref="A364:C364"/>
    <mergeCell ref="A336:D336"/>
    <mergeCell ref="A357:C357"/>
    <mergeCell ref="A340:D340"/>
    <mergeCell ref="A331:C331"/>
    <mergeCell ref="A328:C328"/>
    <mergeCell ref="A330:C330"/>
    <mergeCell ref="A339:D339"/>
    <mergeCell ref="A358:C358"/>
    <mergeCell ref="A359:C359"/>
    <mergeCell ref="A360:C360"/>
    <mergeCell ref="A350:C350"/>
    <mergeCell ref="A351:C351"/>
    <mergeCell ref="A352:C352"/>
    <mergeCell ref="A368:C368"/>
    <mergeCell ref="A319:C319"/>
    <mergeCell ref="A353:C353"/>
    <mergeCell ref="A354:C354"/>
    <mergeCell ref="A355:C355"/>
    <mergeCell ref="A1:D1"/>
    <mergeCell ref="B15:D15"/>
    <mergeCell ref="B17:D17"/>
    <mergeCell ref="A2:D2"/>
    <mergeCell ref="A29:C29"/>
    <mergeCell ref="A295:C295"/>
    <mergeCell ref="A296:C296"/>
    <mergeCell ref="A297:C297"/>
    <mergeCell ref="A348:C348"/>
    <mergeCell ref="A164:C164"/>
    <mergeCell ref="B165:D165"/>
    <mergeCell ref="A166:B167"/>
    <mergeCell ref="A19:D19"/>
    <mergeCell ref="A30:C30"/>
    <mergeCell ref="A31:C31"/>
    <mergeCell ref="A32:C32"/>
    <mergeCell ref="A89:D89"/>
    <mergeCell ref="A121:D121"/>
    <mergeCell ref="A146:D146"/>
    <mergeCell ref="A90:D90"/>
    <mergeCell ref="A375:D375"/>
    <mergeCell ref="A371:C371"/>
    <mergeCell ref="A308:D308"/>
    <mergeCell ref="A322:C322"/>
    <mergeCell ref="A323:C323"/>
    <mergeCell ref="A324:C324"/>
    <mergeCell ref="A325:C325"/>
    <mergeCell ref="A326:C326"/>
    <mergeCell ref="A327:C327"/>
    <mergeCell ref="A361:C361"/>
    <mergeCell ref="A362:C362"/>
    <mergeCell ref="A309:D309"/>
    <mergeCell ref="A310:D310"/>
    <mergeCell ref="A311:C311"/>
    <mergeCell ref="A312:C312"/>
    <mergeCell ref="A313:C313"/>
    <mergeCell ref="A332:C332"/>
    <mergeCell ref="A334:B335"/>
    <mergeCell ref="A337:B338"/>
    <mergeCell ref="A316:C316"/>
    <mergeCell ref="A317:C317"/>
    <mergeCell ref="A318:C318"/>
    <mergeCell ref="A365:C365"/>
    <mergeCell ref="A329:C329"/>
    <mergeCell ref="A401:D401"/>
    <mergeCell ref="A398:D398"/>
    <mergeCell ref="A399:D399"/>
    <mergeCell ref="A400:D400"/>
    <mergeCell ref="A397:D397"/>
    <mergeCell ref="A393:D393"/>
    <mergeCell ref="A394:B394"/>
    <mergeCell ref="A395:D395"/>
    <mergeCell ref="A396:D396"/>
    <mergeCell ref="A101:C101"/>
    <mergeCell ref="A34:C34"/>
    <mergeCell ref="A102:C102"/>
    <mergeCell ref="A103:C103"/>
    <mergeCell ref="A104:C104"/>
    <mergeCell ref="A158:C158"/>
    <mergeCell ref="A159:C159"/>
    <mergeCell ref="A160:C160"/>
    <mergeCell ref="A161:C161"/>
    <mergeCell ref="A144:B145"/>
    <mergeCell ref="A131:C131"/>
    <mergeCell ref="A96:C96"/>
    <mergeCell ref="A110:C110"/>
    <mergeCell ref="A115:C115"/>
    <mergeCell ref="A116:C116"/>
    <mergeCell ref="A106:C106"/>
    <mergeCell ref="A95:C95"/>
    <mergeCell ref="A85:D85"/>
    <mergeCell ref="A86:D86"/>
    <mergeCell ref="A87:D87"/>
    <mergeCell ref="A63:D63"/>
    <mergeCell ref="A64:C64"/>
    <mergeCell ref="B80:D80"/>
    <mergeCell ref="A81:D81"/>
    <mergeCell ref="A162:C162"/>
    <mergeCell ref="A163:C163"/>
    <mergeCell ref="A229:C229"/>
    <mergeCell ref="A155:C155"/>
    <mergeCell ref="A135:C135"/>
    <mergeCell ref="A136:C136"/>
    <mergeCell ref="A148:C148"/>
    <mergeCell ref="A149:C149"/>
    <mergeCell ref="A150:C150"/>
    <mergeCell ref="A151:C151"/>
    <mergeCell ref="A153:C153"/>
    <mergeCell ref="A154:C154"/>
    <mergeCell ref="A147:D147"/>
    <mergeCell ref="A152:C152"/>
    <mergeCell ref="A190:C190"/>
    <mergeCell ref="A191:C191"/>
    <mergeCell ref="A192:C192"/>
    <mergeCell ref="A227:C227"/>
    <mergeCell ref="B219:D219"/>
    <mergeCell ref="A193:C193"/>
    <mergeCell ref="A194:C194"/>
    <mergeCell ref="A179:C179"/>
    <mergeCell ref="A180:C180"/>
    <mergeCell ref="A181:C181"/>
    <mergeCell ref="A378:D378"/>
    <mergeCell ref="A379:B379"/>
    <mergeCell ref="A380:B380"/>
    <mergeCell ref="A230:C230"/>
    <mergeCell ref="A231:C231"/>
    <mergeCell ref="A185:C185"/>
    <mergeCell ref="B333:D333"/>
    <mergeCell ref="A320:C320"/>
    <mergeCell ref="A321:C321"/>
    <mergeCell ref="A369:C369"/>
    <mergeCell ref="A356:C356"/>
    <mergeCell ref="A370:C370"/>
    <mergeCell ref="A376:B377"/>
    <mergeCell ref="B372:D372"/>
    <mergeCell ref="A341:D341"/>
    <mergeCell ref="A342:C342"/>
    <mergeCell ref="A343:C343"/>
    <mergeCell ref="A344:C344"/>
    <mergeCell ref="A345:C345"/>
    <mergeCell ref="A346:C346"/>
    <mergeCell ref="A347:C347"/>
    <mergeCell ref="A349:C349"/>
    <mergeCell ref="A366:C366"/>
    <mergeCell ref="A367:C367"/>
    <mergeCell ref="A183:C183"/>
    <mergeCell ref="A184:C184"/>
    <mergeCell ref="B195:D195"/>
    <mergeCell ref="A228:C228"/>
    <mergeCell ref="A208:C208"/>
    <mergeCell ref="A209:C209"/>
    <mergeCell ref="A213:C213"/>
    <mergeCell ref="A214:C214"/>
    <mergeCell ref="A215:C215"/>
    <mergeCell ref="A216:C216"/>
    <mergeCell ref="A217:C217"/>
    <mergeCell ref="A175:C175"/>
    <mergeCell ref="A176:C176"/>
    <mergeCell ref="A177:C177"/>
    <mergeCell ref="A178:C178"/>
    <mergeCell ref="A170:C170"/>
    <mergeCell ref="A171:C171"/>
    <mergeCell ref="A172:C172"/>
    <mergeCell ref="A173:C173"/>
    <mergeCell ref="A182:C182"/>
    <mergeCell ref="A169:D169"/>
    <mergeCell ref="A156:C156"/>
    <mergeCell ref="A157:C157"/>
    <mergeCell ref="A188:C188"/>
    <mergeCell ref="A88:D88"/>
    <mergeCell ref="A91:D91"/>
    <mergeCell ref="A92:D92"/>
    <mergeCell ref="A111:C111"/>
    <mergeCell ref="A112:C112"/>
    <mergeCell ref="A113:C113"/>
    <mergeCell ref="A130:C130"/>
    <mergeCell ref="B118:D118"/>
    <mergeCell ref="A122:D122"/>
    <mergeCell ref="A124:C124"/>
    <mergeCell ref="A117:C117"/>
    <mergeCell ref="A107:C107"/>
    <mergeCell ref="A105:C105"/>
    <mergeCell ref="A97:C97"/>
    <mergeCell ref="A98:C98"/>
    <mergeCell ref="A99:C99"/>
    <mergeCell ref="A100:C100"/>
    <mergeCell ref="A94:D94"/>
    <mergeCell ref="A93:D93"/>
    <mergeCell ref="A174:C174"/>
    <mergeCell ref="A260:C260"/>
    <mergeCell ref="A270:C270"/>
    <mergeCell ref="A265:C265"/>
    <mergeCell ref="A245:C245"/>
    <mergeCell ref="A239:C239"/>
    <mergeCell ref="A137:C137"/>
    <mergeCell ref="A138:C138"/>
    <mergeCell ref="A139:C139"/>
    <mergeCell ref="A140:C140"/>
    <mergeCell ref="A141:C141"/>
    <mergeCell ref="A243:D243"/>
    <mergeCell ref="A222:D222"/>
    <mergeCell ref="A210:C210"/>
    <mergeCell ref="A211:C211"/>
    <mergeCell ref="A212:C212"/>
    <mergeCell ref="A218:C218"/>
    <mergeCell ref="A223:D223"/>
    <mergeCell ref="A257:C257"/>
    <mergeCell ref="A233:C233"/>
    <mergeCell ref="A234:C234"/>
    <mergeCell ref="A235:C235"/>
    <mergeCell ref="A236:C236"/>
    <mergeCell ref="A237:C237"/>
    <mergeCell ref="A168:D168"/>
    <mergeCell ref="A294:C294"/>
    <mergeCell ref="A291:C291"/>
    <mergeCell ref="A262:C262"/>
    <mergeCell ref="A263:C263"/>
    <mergeCell ref="A264:C264"/>
    <mergeCell ref="A284:C284"/>
    <mergeCell ref="A285:C285"/>
    <mergeCell ref="A286:C286"/>
    <mergeCell ref="A287:C287"/>
    <mergeCell ref="A278:C278"/>
    <mergeCell ref="A279:C279"/>
    <mergeCell ref="A274:D274"/>
    <mergeCell ref="A275:D275"/>
    <mergeCell ref="A290:C290"/>
    <mergeCell ref="A292:C292"/>
    <mergeCell ref="A293:C293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B12:D12"/>
    <mergeCell ref="B13:D13"/>
    <mergeCell ref="B14:D14"/>
    <mergeCell ref="A16:D16"/>
    <mergeCell ref="A18:D18"/>
    <mergeCell ref="A20:D20"/>
    <mergeCell ref="A21:B21"/>
    <mergeCell ref="A232:C232"/>
    <mergeCell ref="A224:C224"/>
    <mergeCell ref="A38:C38"/>
    <mergeCell ref="A46:C46"/>
    <mergeCell ref="A45:C45"/>
    <mergeCell ref="A39:C39"/>
    <mergeCell ref="A41:C41"/>
    <mergeCell ref="A33:C33"/>
    <mergeCell ref="A53:C53"/>
    <mergeCell ref="A48:C48"/>
    <mergeCell ref="A50:C50"/>
    <mergeCell ref="A51:C51"/>
    <mergeCell ref="A55:C55"/>
    <mergeCell ref="B56:D56"/>
    <mergeCell ref="A58:B58"/>
    <mergeCell ref="A59:B59"/>
    <mergeCell ref="C59:C60"/>
    <mergeCell ref="A259:C259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D26"/>
    <mergeCell ref="A27:D27"/>
    <mergeCell ref="A28:D28"/>
    <mergeCell ref="B49:D49"/>
    <mergeCell ref="A54:C54"/>
    <mergeCell ref="A52:C52"/>
    <mergeCell ref="B35:D35"/>
    <mergeCell ref="A40:C40"/>
    <mergeCell ref="B42:D42"/>
    <mergeCell ref="A47:C47"/>
    <mergeCell ref="A43:C43"/>
    <mergeCell ref="A44:C44"/>
    <mergeCell ref="A36:C36"/>
    <mergeCell ref="A37:C37"/>
    <mergeCell ref="D59:D60"/>
    <mergeCell ref="A60:B60"/>
    <mergeCell ref="A61:D61"/>
    <mergeCell ref="A62:D62"/>
    <mergeCell ref="A57:D57"/>
    <mergeCell ref="A82:B82"/>
    <mergeCell ref="A83:B83"/>
    <mergeCell ref="C83:C84"/>
    <mergeCell ref="D83:D84"/>
    <mergeCell ref="A84:B8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108:C108"/>
    <mergeCell ref="A109:C109"/>
    <mergeCell ref="B240:D240"/>
    <mergeCell ref="A241:B242"/>
    <mergeCell ref="B271:D271"/>
    <mergeCell ref="A272:B273"/>
    <mergeCell ref="B302:D302"/>
    <mergeCell ref="A303:B304"/>
    <mergeCell ref="A305:D305"/>
    <mergeCell ref="A198:D198"/>
    <mergeCell ref="A301:C301"/>
    <mergeCell ref="A246:C246"/>
    <mergeCell ref="A261:C261"/>
    <mergeCell ref="A258:C258"/>
    <mergeCell ref="A256:C256"/>
    <mergeCell ref="A255:C255"/>
    <mergeCell ref="A247:C247"/>
    <mergeCell ref="A248:C248"/>
    <mergeCell ref="A249:C249"/>
    <mergeCell ref="A250:C250"/>
    <mergeCell ref="A114:C114"/>
    <mergeCell ref="A119:B120"/>
    <mergeCell ref="A142:C142"/>
    <mergeCell ref="B143:D143"/>
    <mergeCell ref="A388:D388"/>
    <mergeCell ref="C380:C381"/>
    <mergeCell ref="D380:D381"/>
    <mergeCell ref="A381:B381"/>
    <mergeCell ref="A382:D382"/>
    <mergeCell ref="C385:D385"/>
    <mergeCell ref="A386:B386"/>
    <mergeCell ref="C386:D386"/>
    <mergeCell ref="A387:B387"/>
    <mergeCell ref="C387:D387"/>
    <mergeCell ref="A383:D383"/>
    <mergeCell ref="A385:B385"/>
    <mergeCell ref="A384:D384"/>
    <mergeCell ref="A128:C128"/>
    <mergeCell ref="A129:C129"/>
    <mergeCell ref="A123:C123"/>
    <mergeCell ref="A225:C225"/>
    <mergeCell ref="A226:C226"/>
    <mergeCell ref="A132:C132"/>
    <mergeCell ref="A133:C133"/>
    <mergeCell ref="A134:C134"/>
    <mergeCell ref="A125:C125"/>
    <mergeCell ref="A126:C126"/>
    <mergeCell ref="A127:C127"/>
    <mergeCell ref="A203:D203"/>
    <mergeCell ref="A202:D202"/>
    <mergeCell ref="A199:B200"/>
    <mergeCell ref="A201:D201"/>
    <mergeCell ref="A220:B221"/>
    <mergeCell ref="A204:C204"/>
    <mergeCell ref="A205:C205"/>
    <mergeCell ref="A206:C206"/>
    <mergeCell ref="A207:C207"/>
    <mergeCell ref="A196:B197"/>
    <mergeCell ref="A186:C186"/>
    <mergeCell ref="A187:C187"/>
    <mergeCell ref="A189:C189"/>
    <mergeCell ref="A314:C314"/>
    <mergeCell ref="A315:C315"/>
    <mergeCell ref="A306:B307"/>
    <mergeCell ref="A238:C238"/>
    <mergeCell ref="A266:C266"/>
    <mergeCell ref="A267:C267"/>
    <mergeCell ref="A268:C268"/>
    <mergeCell ref="A269:C269"/>
    <mergeCell ref="A298:C298"/>
    <mergeCell ref="A299:C299"/>
    <mergeCell ref="A300:C300"/>
    <mergeCell ref="A288:C288"/>
    <mergeCell ref="A282:C282"/>
    <mergeCell ref="A283:C283"/>
    <mergeCell ref="A276:C276"/>
    <mergeCell ref="A277:C277"/>
    <mergeCell ref="A289:C289"/>
    <mergeCell ref="A280:C280"/>
    <mergeCell ref="A281:C281"/>
    <mergeCell ref="A251:C251"/>
    <mergeCell ref="A252:C252"/>
    <mergeCell ref="A253:C253"/>
    <mergeCell ref="A254:C254"/>
    <mergeCell ref="A244:D244"/>
  </mergeCells>
  <conditionalFormatting sqref="C394">
    <cfRule type="containsText" dxfId="11" priority="4" operator="containsText" text="INSATISFATÓRIO">
      <formula>NOT(ISERROR(SEARCH("INSATISFATÓRIO",C394)))</formula>
    </cfRule>
  </conditionalFormatting>
  <conditionalFormatting sqref="D394">
    <cfRule type="cellIs" dxfId="10" priority="1" operator="between">
      <formula>0</formula>
      <formula>50</formula>
    </cfRule>
    <cfRule type="cellIs" dxfId="9" priority="2" operator="between">
      <formula>0</formula>
      <formula>50</formula>
    </cfRule>
    <cfRule type="cellIs" dxfId="8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100-000000000000}">
          <x14:formula1>
            <xm:f>DADOS!$A$2:$A$5</xm:f>
          </x14:formula1>
          <xm:sqref>D364:D370 D65:D78 D97:D109 D111:D113 D115:D116 D125:D132 D134:D136 D138:D141 D150:D153 D155:D157 D159:D163 D172:D179 D181:D186 D188:D193 D206:D209 D211:D212 D214:D217 D226:D228 D230:D232 D234:D238 D247:D255 D257:D265 D267:D269 D278:D290 D292:D297 D299:D300 D313:D323 D325:D326 D328:D331 D344:D353 D355:D362</xm:sqref>
        </x14:dataValidation>
        <x14:dataValidation type="list" allowBlank="1" showInputMessage="1" showErrorMessage="1" xr:uid="{00000000-0002-0000-0100-000001000000}">
          <x14:formula1>
            <xm:f>DADOS!$A$1</xm:f>
          </x14:formula1>
          <xm:sqref>D51:D54 D30:D33 D37:D40 D44:D47</xm:sqref>
        </x14:dataValidation>
        <x14:dataValidation type="list" allowBlank="1" showInputMessage="1" showErrorMessage="1" xr:uid="{00000000-0002-0000-0100-000002000000}">
          <x14:formula1>
            <xm:f>DADOS!$B$1:$B$33</xm:f>
          </x14:formula1>
          <xm:sqref>B14:D14</xm:sqref>
        </x14:dataValidation>
        <x14:dataValidation type="list" allowBlank="1" showInputMessage="1" showErrorMessage="1" xr:uid="{00000000-0002-0000-0100-000003000000}">
          <x14:formula1>
            <xm:f>DADOS!$C$1:$C$134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T405"/>
  <sheetViews>
    <sheetView view="pageBreakPreview" zoomScaleNormal="110" zoomScaleSheetLayoutView="100" workbookViewId="0">
      <selection activeCell="D374" sqref="D374"/>
    </sheetView>
  </sheetViews>
  <sheetFormatPr defaultColWidth="8.7109375" defaultRowHeight="33.75" customHeight="1"/>
  <cols>
    <col min="1" max="1" width="40" style="168" customWidth="1"/>
    <col min="2" max="2" width="28" style="123" customWidth="1"/>
    <col min="3" max="4" width="28" style="168" customWidth="1"/>
    <col min="5" max="5" width="29.42578125" style="106" hidden="1" customWidth="1"/>
    <col min="6" max="6" width="43.140625" style="107" customWidth="1"/>
    <col min="7" max="254" width="8.7109375" style="107"/>
    <col min="255" max="255" width="40" style="107" customWidth="1"/>
    <col min="256" max="256" width="21.85546875" style="107" customWidth="1"/>
    <col min="257" max="257" width="14.85546875" style="107" customWidth="1"/>
    <col min="258" max="258" width="12.85546875" style="107" customWidth="1"/>
    <col min="259" max="259" width="8.7109375" style="107"/>
    <col min="260" max="260" width="52" style="107" bestFit="1" customWidth="1"/>
    <col min="261" max="261" width="8.7109375" style="107"/>
    <col min="262" max="262" width="43.140625" style="107" customWidth="1"/>
    <col min="263" max="510" width="8.7109375" style="107"/>
    <col min="511" max="511" width="40" style="107" customWidth="1"/>
    <col min="512" max="512" width="21.85546875" style="107" customWidth="1"/>
    <col min="513" max="513" width="14.85546875" style="107" customWidth="1"/>
    <col min="514" max="514" width="12.85546875" style="107" customWidth="1"/>
    <col min="515" max="515" width="8.7109375" style="107"/>
    <col min="516" max="516" width="52" style="107" bestFit="1" customWidth="1"/>
    <col min="517" max="517" width="8.7109375" style="107"/>
    <col min="518" max="518" width="43.140625" style="107" customWidth="1"/>
    <col min="519" max="766" width="8.7109375" style="107"/>
    <col min="767" max="767" width="40" style="107" customWidth="1"/>
    <col min="768" max="768" width="21.85546875" style="107" customWidth="1"/>
    <col min="769" max="769" width="14.85546875" style="107" customWidth="1"/>
    <col min="770" max="770" width="12.85546875" style="107" customWidth="1"/>
    <col min="771" max="771" width="8.7109375" style="107"/>
    <col min="772" max="772" width="52" style="107" bestFit="1" customWidth="1"/>
    <col min="773" max="773" width="8.7109375" style="107"/>
    <col min="774" max="774" width="43.140625" style="107" customWidth="1"/>
    <col min="775" max="1022" width="8.7109375" style="107"/>
    <col min="1023" max="1023" width="40" style="107" customWidth="1"/>
    <col min="1024" max="1024" width="21.85546875" style="107" customWidth="1"/>
    <col min="1025" max="1025" width="14.85546875" style="107" customWidth="1"/>
    <col min="1026" max="1026" width="12.85546875" style="107" customWidth="1"/>
    <col min="1027" max="1027" width="8.7109375" style="107"/>
    <col min="1028" max="1028" width="52" style="107" bestFit="1" customWidth="1"/>
    <col min="1029" max="1029" width="8.7109375" style="107"/>
    <col min="1030" max="1030" width="43.140625" style="107" customWidth="1"/>
    <col min="1031" max="1278" width="8.7109375" style="107"/>
    <col min="1279" max="1279" width="40" style="107" customWidth="1"/>
    <col min="1280" max="1280" width="21.85546875" style="107" customWidth="1"/>
    <col min="1281" max="1281" width="14.85546875" style="107" customWidth="1"/>
    <col min="1282" max="1282" width="12.85546875" style="107" customWidth="1"/>
    <col min="1283" max="1283" width="8.7109375" style="107"/>
    <col min="1284" max="1284" width="52" style="107" bestFit="1" customWidth="1"/>
    <col min="1285" max="1285" width="8.7109375" style="107"/>
    <col min="1286" max="1286" width="43.140625" style="107" customWidth="1"/>
    <col min="1287" max="1534" width="8.7109375" style="107"/>
    <col min="1535" max="1535" width="40" style="107" customWidth="1"/>
    <col min="1536" max="1536" width="21.85546875" style="107" customWidth="1"/>
    <col min="1537" max="1537" width="14.85546875" style="107" customWidth="1"/>
    <col min="1538" max="1538" width="12.85546875" style="107" customWidth="1"/>
    <col min="1539" max="1539" width="8.7109375" style="107"/>
    <col min="1540" max="1540" width="52" style="107" bestFit="1" customWidth="1"/>
    <col min="1541" max="1541" width="8.7109375" style="107"/>
    <col min="1542" max="1542" width="43.140625" style="107" customWidth="1"/>
    <col min="1543" max="1790" width="8.7109375" style="107"/>
    <col min="1791" max="1791" width="40" style="107" customWidth="1"/>
    <col min="1792" max="1792" width="21.85546875" style="107" customWidth="1"/>
    <col min="1793" max="1793" width="14.85546875" style="107" customWidth="1"/>
    <col min="1794" max="1794" width="12.85546875" style="107" customWidth="1"/>
    <col min="1795" max="1795" width="8.7109375" style="107"/>
    <col min="1796" max="1796" width="52" style="107" bestFit="1" customWidth="1"/>
    <col min="1797" max="1797" width="8.7109375" style="107"/>
    <col min="1798" max="1798" width="43.140625" style="107" customWidth="1"/>
    <col min="1799" max="2046" width="8.7109375" style="107"/>
    <col min="2047" max="2047" width="40" style="107" customWidth="1"/>
    <col min="2048" max="2048" width="21.85546875" style="107" customWidth="1"/>
    <col min="2049" max="2049" width="14.85546875" style="107" customWidth="1"/>
    <col min="2050" max="2050" width="12.85546875" style="107" customWidth="1"/>
    <col min="2051" max="2051" width="8.7109375" style="107"/>
    <col min="2052" max="2052" width="52" style="107" bestFit="1" customWidth="1"/>
    <col min="2053" max="2053" width="8.7109375" style="107"/>
    <col min="2054" max="2054" width="43.140625" style="107" customWidth="1"/>
    <col min="2055" max="2302" width="8.7109375" style="107"/>
    <col min="2303" max="2303" width="40" style="107" customWidth="1"/>
    <col min="2304" max="2304" width="21.85546875" style="107" customWidth="1"/>
    <col min="2305" max="2305" width="14.85546875" style="107" customWidth="1"/>
    <col min="2306" max="2306" width="12.85546875" style="107" customWidth="1"/>
    <col min="2307" max="2307" width="8.7109375" style="107"/>
    <col min="2308" max="2308" width="52" style="107" bestFit="1" customWidth="1"/>
    <col min="2309" max="2309" width="8.7109375" style="107"/>
    <col min="2310" max="2310" width="43.140625" style="107" customWidth="1"/>
    <col min="2311" max="2558" width="8.7109375" style="107"/>
    <col min="2559" max="2559" width="40" style="107" customWidth="1"/>
    <col min="2560" max="2560" width="21.85546875" style="107" customWidth="1"/>
    <col min="2561" max="2561" width="14.85546875" style="107" customWidth="1"/>
    <col min="2562" max="2562" width="12.85546875" style="107" customWidth="1"/>
    <col min="2563" max="2563" width="8.7109375" style="107"/>
    <col min="2564" max="2564" width="52" style="107" bestFit="1" customWidth="1"/>
    <col min="2565" max="2565" width="8.7109375" style="107"/>
    <col min="2566" max="2566" width="43.140625" style="107" customWidth="1"/>
    <col min="2567" max="2814" width="8.7109375" style="107"/>
    <col min="2815" max="2815" width="40" style="107" customWidth="1"/>
    <col min="2816" max="2816" width="21.85546875" style="107" customWidth="1"/>
    <col min="2817" max="2817" width="14.85546875" style="107" customWidth="1"/>
    <col min="2818" max="2818" width="12.85546875" style="107" customWidth="1"/>
    <col min="2819" max="2819" width="8.7109375" style="107"/>
    <col min="2820" max="2820" width="52" style="107" bestFit="1" customWidth="1"/>
    <col min="2821" max="2821" width="8.7109375" style="107"/>
    <col min="2822" max="2822" width="43.140625" style="107" customWidth="1"/>
    <col min="2823" max="3070" width="8.7109375" style="107"/>
    <col min="3071" max="3071" width="40" style="107" customWidth="1"/>
    <col min="3072" max="3072" width="21.85546875" style="107" customWidth="1"/>
    <col min="3073" max="3073" width="14.85546875" style="107" customWidth="1"/>
    <col min="3074" max="3074" width="12.85546875" style="107" customWidth="1"/>
    <col min="3075" max="3075" width="8.7109375" style="107"/>
    <col min="3076" max="3076" width="52" style="107" bestFit="1" customWidth="1"/>
    <col min="3077" max="3077" width="8.7109375" style="107"/>
    <col min="3078" max="3078" width="43.140625" style="107" customWidth="1"/>
    <col min="3079" max="3326" width="8.7109375" style="107"/>
    <col min="3327" max="3327" width="40" style="107" customWidth="1"/>
    <col min="3328" max="3328" width="21.85546875" style="107" customWidth="1"/>
    <col min="3329" max="3329" width="14.85546875" style="107" customWidth="1"/>
    <col min="3330" max="3330" width="12.85546875" style="107" customWidth="1"/>
    <col min="3331" max="3331" width="8.7109375" style="107"/>
    <col min="3332" max="3332" width="52" style="107" bestFit="1" customWidth="1"/>
    <col min="3333" max="3333" width="8.7109375" style="107"/>
    <col min="3334" max="3334" width="43.140625" style="107" customWidth="1"/>
    <col min="3335" max="3582" width="8.7109375" style="107"/>
    <col min="3583" max="3583" width="40" style="107" customWidth="1"/>
    <col min="3584" max="3584" width="21.85546875" style="107" customWidth="1"/>
    <col min="3585" max="3585" width="14.85546875" style="107" customWidth="1"/>
    <col min="3586" max="3586" width="12.85546875" style="107" customWidth="1"/>
    <col min="3587" max="3587" width="8.7109375" style="107"/>
    <col min="3588" max="3588" width="52" style="107" bestFit="1" customWidth="1"/>
    <col min="3589" max="3589" width="8.7109375" style="107"/>
    <col min="3590" max="3590" width="43.140625" style="107" customWidth="1"/>
    <col min="3591" max="3838" width="8.7109375" style="107"/>
    <col min="3839" max="3839" width="40" style="107" customWidth="1"/>
    <col min="3840" max="3840" width="21.85546875" style="107" customWidth="1"/>
    <col min="3841" max="3841" width="14.85546875" style="107" customWidth="1"/>
    <col min="3842" max="3842" width="12.85546875" style="107" customWidth="1"/>
    <col min="3843" max="3843" width="8.7109375" style="107"/>
    <col min="3844" max="3844" width="52" style="107" bestFit="1" customWidth="1"/>
    <col min="3845" max="3845" width="8.7109375" style="107"/>
    <col min="3846" max="3846" width="43.140625" style="107" customWidth="1"/>
    <col min="3847" max="4094" width="8.7109375" style="107"/>
    <col min="4095" max="4095" width="40" style="107" customWidth="1"/>
    <col min="4096" max="4096" width="21.85546875" style="107" customWidth="1"/>
    <col min="4097" max="4097" width="14.85546875" style="107" customWidth="1"/>
    <col min="4098" max="4098" width="12.85546875" style="107" customWidth="1"/>
    <col min="4099" max="4099" width="8.7109375" style="107"/>
    <col min="4100" max="4100" width="52" style="107" bestFit="1" customWidth="1"/>
    <col min="4101" max="4101" width="8.7109375" style="107"/>
    <col min="4102" max="4102" width="43.140625" style="107" customWidth="1"/>
    <col min="4103" max="4350" width="8.7109375" style="107"/>
    <col min="4351" max="4351" width="40" style="107" customWidth="1"/>
    <col min="4352" max="4352" width="21.85546875" style="107" customWidth="1"/>
    <col min="4353" max="4353" width="14.85546875" style="107" customWidth="1"/>
    <col min="4354" max="4354" width="12.85546875" style="107" customWidth="1"/>
    <col min="4355" max="4355" width="8.7109375" style="107"/>
    <col min="4356" max="4356" width="52" style="107" bestFit="1" customWidth="1"/>
    <col min="4357" max="4357" width="8.7109375" style="107"/>
    <col min="4358" max="4358" width="43.140625" style="107" customWidth="1"/>
    <col min="4359" max="4606" width="8.7109375" style="107"/>
    <col min="4607" max="4607" width="40" style="107" customWidth="1"/>
    <col min="4608" max="4608" width="21.85546875" style="107" customWidth="1"/>
    <col min="4609" max="4609" width="14.85546875" style="107" customWidth="1"/>
    <col min="4610" max="4610" width="12.85546875" style="107" customWidth="1"/>
    <col min="4611" max="4611" width="8.7109375" style="107"/>
    <col min="4612" max="4612" width="52" style="107" bestFit="1" customWidth="1"/>
    <col min="4613" max="4613" width="8.7109375" style="107"/>
    <col min="4614" max="4614" width="43.140625" style="107" customWidth="1"/>
    <col min="4615" max="4862" width="8.7109375" style="107"/>
    <col min="4863" max="4863" width="40" style="107" customWidth="1"/>
    <col min="4864" max="4864" width="21.85546875" style="107" customWidth="1"/>
    <col min="4865" max="4865" width="14.85546875" style="107" customWidth="1"/>
    <col min="4866" max="4866" width="12.85546875" style="107" customWidth="1"/>
    <col min="4867" max="4867" width="8.7109375" style="107"/>
    <col min="4868" max="4868" width="52" style="107" bestFit="1" customWidth="1"/>
    <col min="4869" max="4869" width="8.7109375" style="107"/>
    <col min="4870" max="4870" width="43.140625" style="107" customWidth="1"/>
    <col min="4871" max="5118" width="8.7109375" style="107"/>
    <col min="5119" max="5119" width="40" style="107" customWidth="1"/>
    <col min="5120" max="5120" width="21.85546875" style="107" customWidth="1"/>
    <col min="5121" max="5121" width="14.85546875" style="107" customWidth="1"/>
    <col min="5122" max="5122" width="12.85546875" style="107" customWidth="1"/>
    <col min="5123" max="5123" width="8.7109375" style="107"/>
    <col min="5124" max="5124" width="52" style="107" bestFit="1" customWidth="1"/>
    <col min="5125" max="5125" width="8.7109375" style="107"/>
    <col min="5126" max="5126" width="43.140625" style="107" customWidth="1"/>
    <col min="5127" max="5374" width="8.7109375" style="107"/>
    <col min="5375" max="5375" width="40" style="107" customWidth="1"/>
    <col min="5376" max="5376" width="21.85546875" style="107" customWidth="1"/>
    <col min="5377" max="5377" width="14.85546875" style="107" customWidth="1"/>
    <col min="5378" max="5378" width="12.85546875" style="107" customWidth="1"/>
    <col min="5379" max="5379" width="8.7109375" style="107"/>
    <col min="5380" max="5380" width="52" style="107" bestFit="1" customWidth="1"/>
    <col min="5381" max="5381" width="8.7109375" style="107"/>
    <col min="5382" max="5382" width="43.140625" style="107" customWidth="1"/>
    <col min="5383" max="5630" width="8.7109375" style="107"/>
    <col min="5631" max="5631" width="40" style="107" customWidth="1"/>
    <col min="5632" max="5632" width="21.85546875" style="107" customWidth="1"/>
    <col min="5633" max="5633" width="14.85546875" style="107" customWidth="1"/>
    <col min="5634" max="5634" width="12.85546875" style="107" customWidth="1"/>
    <col min="5635" max="5635" width="8.7109375" style="107"/>
    <col min="5636" max="5636" width="52" style="107" bestFit="1" customWidth="1"/>
    <col min="5637" max="5637" width="8.7109375" style="107"/>
    <col min="5638" max="5638" width="43.140625" style="107" customWidth="1"/>
    <col min="5639" max="5886" width="8.7109375" style="107"/>
    <col min="5887" max="5887" width="40" style="107" customWidth="1"/>
    <col min="5888" max="5888" width="21.85546875" style="107" customWidth="1"/>
    <col min="5889" max="5889" width="14.85546875" style="107" customWidth="1"/>
    <col min="5890" max="5890" width="12.85546875" style="107" customWidth="1"/>
    <col min="5891" max="5891" width="8.7109375" style="107"/>
    <col min="5892" max="5892" width="52" style="107" bestFit="1" customWidth="1"/>
    <col min="5893" max="5893" width="8.7109375" style="107"/>
    <col min="5894" max="5894" width="43.140625" style="107" customWidth="1"/>
    <col min="5895" max="6142" width="8.7109375" style="107"/>
    <col min="6143" max="6143" width="40" style="107" customWidth="1"/>
    <col min="6144" max="6144" width="21.85546875" style="107" customWidth="1"/>
    <col min="6145" max="6145" width="14.85546875" style="107" customWidth="1"/>
    <col min="6146" max="6146" width="12.85546875" style="107" customWidth="1"/>
    <col min="6147" max="6147" width="8.7109375" style="107"/>
    <col min="6148" max="6148" width="52" style="107" bestFit="1" customWidth="1"/>
    <col min="6149" max="6149" width="8.7109375" style="107"/>
    <col min="6150" max="6150" width="43.140625" style="107" customWidth="1"/>
    <col min="6151" max="6398" width="8.7109375" style="107"/>
    <col min="6399" max="6399" width="40" style="107" customWidth="1"/>
    <col min="6400" max="6400" width="21.85546875" style="107" customWidth="1"/>
    <col min="6401" max="6401" width="14.85546875" style="107" customWidth="1"/>
    <col min="6402" max="6402" width="12.85546875" style="107" customWidth="1"/>
    <col min="6403" max="6403" width="8.7109375" style="107"/>
    <col min="6404" max="6404" width="52" style="107" bestFit="1" customWidth="1"/>
    <col min="6405" max="6405" width="8.7109375" style="107"/>
    <col min="6406" max="6406" width="43.140625" style="107" customWidth="1"/>
    <col min="6407" max="6654" width="8.7109375" style="107"/>
    <col min="6655" max="6655" width="40" style="107" customWidth="1"/>
    <col min="6656" max="6656" width="21.85546875" style="107" customWidth="1"/>
    <col min="6657" max="6657" width="14.85546875" style="107" customWidth="1"/>
    <col min="6658" max="6658" width="12.85546875" style="107" customWidth="1"/>
    <col min="6659" max="6659" width="8.7109375" style="107"/>
    <col min="6660" max="6660" width="52" style="107" bestFit="1" customWidth="1"/>
    <col min="6661" max="6661" width="8.7109375" style="107"/>
    <col min="6662" max="6662" width="43.140625" style="107" customWidth="1"/>
    <col min="6663" max="6910" width="8.7109375" style="107"/>
    <col min="6911" max="6911" width="40" style="107" customWidth="1"/>
    <col min="6912" max="6912" width="21.85546875" style="107" customWidth="1"/>
    <col min="6913" max="6913" width="14.85546875" style="107" customWidth="1"/>
    <col min="6914" max="6914" width="12.85546875" style="107" customWidth="1"/>
    <col min="6915" max="6915" width="8.7109375" style="107"/>
    <col min="6916" max="6916" width="52" style="107" bestFit="1" customWidth="1"/>
    <col min="6917" max="6917" width="8.7109375" style="107"/>
    <col min="6918" max="6918" width="43.140625" style="107" customWidth="1"/>
    <col min="6919" max="7166" width="8.7109375" style="107"/>
    <col min="7167" max="7167" width="40" style="107" customWidth="1"/>
    <col min="7168" max="7168" width="21.85546875" style="107" customWidth="1"/>
    <col min="7169" max="7169" width="14.85546875" style="107" customWidth="1"/>
    <col min="7170" max="7170" width="12.85546875" style="107" customWidth="1"/>
    <col min="7171" max="7171" width="8.7109375" style="107"/>
    <col min="7172" max="7172" width="52" style="107" bestFit="1" customWidth="1"/>
    <col min="7173" max="7173" width="8.7109375" style="107"/>
    <col min="7174" max="7174" width="43.140625" style="107" customWidth="1"/>
    <col min="7175" max="7422" width="8.7109375" style="107"/>
    <col min="7423" max="7423" width="40" style="107" customWidth="1"/>
    <col min="7424" max="7424" width="21.85546875" style="107" customWidth="1"/>
    <col min="7425" max="7425" width="14.85546875" style="107" customWidth="1"/>
    <col min="7426" max="7426" width="12.85546875" style="107" customWidth="1"/>
    <col min="7427" max="7427" width="8.7109375" style="107"/>
    <col min="7428" max="7428" width="52" style="107" bestFit="1" customWidth="1"/>
    <col min="7429" max="7429" width="8.7109375" style="107"/>
    <col min="7430" max="7430" width="43.140625" style="107" customWidth="1"/>
    <col min="7431" max="7678" width="8.7109375" style="107"/>
    <col min="7679" max="7679" width="40" style="107" customWidth="1"/>
    <col min="7680" max="7680" width="21.85546875" style="107" customWidth="1"/>
    <col min="7681" max="7681" width="14.85546875" style="107" customWidth="1"/>
    <col min="7682" max="7682" width="12.85546875" style="107" customWidth="1"/>
    <col min="7683" max="7683" width="8.7109375" style="107"/>
    <col min="7684" max="7684" width="52" style="107" bestFit="1" customWidth="1"/>
    <col min="7685" max="7685" width="8.7109375" style="107"/>
    <col min="7686" max="7686" width="43.140625" style="107" customWidth="1"/>
    <col min="7687" max="7934" width="8.7109375" style="107"/>
    <col min="7935" max="7935" width="40" style="107" customWidth="1"/>
    <col min="7936" max="7936" width="21.85546875" style="107" customWidth="1"/>
    <col min="7937" max="7937" width="14.85546875" style="107" customWidth="1"/>
    <col min="7938" max="7938" width="12.85546875" style="107" customWidth="1"/>
    <col min="7939" max="7939" width="8.7109375" style="107"/>
    <col min="7940" max="7940" width="52" style="107" bestFit="1" customWidth="1"/>
    <col min="7941" max="7941" width="8.7109375" style="107"/>
    <col min="7942" max="7942" width="43.140625" style="107" customWidth="1"/>
    <col min="7943" max="8190" width="8.7109375" style="107"/>
    <col min="8191" max="8191" width="40" style="107" customWidth="1"/>
    <col min="8192" max="8192" width="21.85546875" style="107" customWidth="1"/>
    <col min="8193" max="8193" width="14.85546875" style="107" customWidth="1"/>
    <col min="8194" max="8194" width="12.85546875" style="107" customWidth="1"/>
    <col min="8195" max="8195" width="8.7109375" style="107"/>
    <col min="8196" max="8196" width="52" style="107" bestFit="1" customWidth="1"/>
    <col min="8197" max="8197" width="8.7109375" style="107"/>
    <col min="8198" max="8198" width="43.140625" style="107" customWidth="1"/>
    <col min="8199" max="8446" width="8.7109375" style="107"/>
    <col min="8447" max="8447" width="40" style="107" customWidth="1"/>
    <col min="8448" max="8448" width="21.85546875" style="107" customWidth="1"/>
    <col min="8449" max="8449" width="14.85546875" style="107" customWidth="1"/>
    <col min="8450" max="8450" width="12.85546875" style="107" customWidth="1"/>
    <col min="8451" max="8451" width="8.7109375" style="107"/>
    <col min="8452" max="8452" width="52" style="107" bestFit="1" customWidth="1"/>
    <col min="8453" max="8453" width="8.7109375" style="107"/>
    <col min="8454" max="8454" width="43.140625" style="107" customWidth="1"/>
    <col min="8455" max="8702" width="8.7109375" style="107"/>
    <col min="8703" max="8703" width="40" style="107" customWidth="1"/>
    <col min="8704" max="8704" width="21.85546875" style="107" customWidth="1"/>
    <col min="8705" max="8705" width="14.85546875" style="107" customWidth="1"/>
    <col min="8706" max="8706" width="12.85546875" style="107" customWidth="1"/>
    <col min="8707" max="8707" width="8.7109375" style="107"/>
    <col min="8708" max="8708" width="52" style="107" bestFit="1" customWidth="1"/>
    <col min="8709" max="8709" width="8.7109375" style="107"/>
    <col min="8710" max="8710" width="43.140625" style="107" customWidth="1"/>
    <col min="8711" max="8958" width="8.7109375" style="107"/>
    <col min="8959" max="8959" width="40" style="107" customWidth="1"/>
    <col min="8960" max="8960" width="21.85546875" style="107" customWidth="1"/>
    <col min="8961" max="8961" width="14.85546875" style="107" customWidth="1"/>
    <col min="8962" max="8962" width="12.85546875" style="107" customWidth="1"/>
    <col min="8963" max="8963" width="8.7109375" style="107"/>
    <col min="8964" max="8964" width="52" style="107" bestFit="1" customWidth="1"/>
    <col min="8965" max="8965" width="8.7109375" style="107"/>
    <col min="8966" max="8966" width="43.140625" style="107" customWidth="1"/>
    <col min="8967" max="9214" width="8.7109375" style="107"/>
    <col min="9215" max="9215" width="40" style="107" customWidth="1"/>
    <col min="9216" max="9216" width="21.85546875" style="107" customWidth="1"/>
    <col min="9217" max="9217" width="14.85546875" style="107" customWidth="1"/>
    <col min="9218" max="9218" width="12.85546875" style="107" customWidth="1"/>
    <col min="9219" max="9219" width="8.7109375" style="107"/>
    <col min="9220" max="9220" width="52" style="107" bestFit="1" customWidth="1"/>
    <col min="9221" max="9221" width="8.7109375" style="107"/>
    <col min="9222" max="9222" width="43.140625" style="107" customWidth="1"/>
    <col min="9223" max="9470" width="8.7109375" style="107"/>
    <col min="9471" max="9471" width="40" style="107" customWidth="1"/>
    <col min="9472" max="9472" width="21.85546875" style="107" customWidth="1"/>
    <col min="9473" max="9473" width="14.85546875" style="107" customWidth="1"/>
    <col min="9474" max="9474" width="12.85546875" style="107" customWidth="1"/>
    <col min="9475" max="9475" width="8.7109375" style="107"/>
    <col min="9476" max="9476" width="52" style="107" bestFit="1" customWidth="1"/>
    <col min="9477" max="9477" width="8.7109375" style="107"/>
    <col min="9478" max="9478" width="43.140625" style="107" customWidth="1"/>
    <col min="9479" max="9726" width="8.7109375" style="107"/>
    <col min="9727" max="9727" width="40" style="107" customWidth="1"/>
    <col min="9728" max="9728" width="21.85546875" style="107" customWidth="1"/>
    <col min="9729" max="9729" width="14.85546875" style="107" customWidth="1"/>
    <col min="9730" max="9730" width="12.85546875" style="107" customWidth="1"/>
    <col min="9731" max="9731" width="8.7109375" style="107"/>
    <col min="9732" max="9732" width="52" style="107" bestFit="1" customWidth="1"/>
    <col min="9733" max="9733" width="8.7109375" style="107"/>
    <col min="9734" max="9734" width="43.140625" style="107" customWidth="1"/>
    <col min="9735" max="9982" width="8.7109375" style="107"/>
    <col min="9983" max="9983" width="40" style="107" customWidth="1"/>
    <col min="9984" max="9984" width="21.85546875" style="107" customWidth="1"/>
    <col min="9985" max="9985" width="14.85546875" style="107" customWidth="1"/>
    <col min="9986" max="9986" width="12.85546875" style="107" customWidth="1"/>
    <col min="9987" max="9987" width="8.7109375" style="107"/>
    <col min="9988" max="9988" width="52" style="107" bestFit="1" customWidth="1"/>
    <col min="9989" max="9989" width="8.7109375" style="107"/>
    <col min="9990" max="9990" width="43.140625" style="107" customWidth="1"/>
    <col min="9991" max="10238" width="8.7109375" style="107"/>
    <col min="10239" max="10239" width="40" style="107" customWidth="1"/>
    <col min="10240" max="10240" width="21.85546875" style="107" customWidth="1"/>
    <col min="10241" max="10241" width="14.85546875" style="107" customWidth="1"/>
    <col min="10242" max="10242" width="12.85546875" style="107" customWidth="1"/>
    <col min="10243" max="10243" width="8.7109375" style="107"/>
    <col min="10244" max="10244" width="52" style="107" bestFit="1" customWidth="1"/>
    <col min="10245" max="10245" width="8.7109375" style="107"/>
    <col min="10246" max="10246" width="43.140625" style="107" customWidth="1"/>
    <col min="10247" max="10494" width="8.7109375" style="107"/>
    <col min="10495" max="10495" width="40" style="107" customWidth="1"/>
    <col min="10496" max="10496" width="21.85546875" style="107" customWidth="1"/>
    <col min="10497" max="10497" width="14.85546875" style="107" customWidth="1"/>
    <col min="10498" max="10498" width="12.85546875" style="107" customWidth="1"/>
    <col min="10499" max="10499" width="8.7109375" style="107"/>
    <col min="10500" max="10500" width="52" style="107" bestFit="1" customWidth="1"/>
    <col min="10501" max="10501" width="8.7109375" style="107"/>
    <col min="10502" max="10502" width="43.140625" style="107" customWidth="1"/>
    <col min="10503" max="10750" width="8.7109375" style="107"/>
    <col min="10751" max="10751" width="40" style="107" customWidth="1"/>
    <col min="10752" max="10752" width="21.85546875" style="107" customWidth="1"/>
    <col min="10753" max="10753" width="14.85546875" style="107" customWidth="1"/>
    <col min="10754" max="10754" width="12.85546875" style="107" customWidth="1"/>
    <col min="10755" max="10755" width="8.7109375" style="107"/>
    <col min="10756" max="10756" width="52" style="107" bestFit="1" customWidth="1"/>
    <col min="10757" max="10757" width="8.7109375" style="107"/>
    <col min="10758" max="10758" width="43.140625" style="107" customWidth="1"/>
    <col min="10759" max="11006" width="8.7109375" style="107"/>
    <col min="11007" max="11007" width="40" style="107" customWidth="1"/>
    <col min="11008" max="11008" width="21.85546875" style="107" customWidth="1"/>
    <col min="11009" max="11009" width="14.85546875" style="107" customWidth="1"/>
    <col min="11010" max="11010" width="12.85546875" style="107" customWidth="1"/>
    <col min="11011" max="11011" width="8.7109375" style="107"/>
    <col min="11012" max="11012" width="52" style="107" bestFit="1" customWidth="1"/>
    <col min="11013" max="11013" width="8.7109375" style="107"/>
    <col min="11014" max="11014" width="43.140625" style="107" customWidth="1"/>
    <col min="11015" max="11262" width="8.7109375" style="107"/>
    <col min="11263" max="11263" width="40" style="107" customWidth="1"/>
    <col min="11264" max="11264" width="21.85546875" style="107" customWidth="1"/>
    <col min="11265" max="11265" width="14.85546875" style="107" customWidth="1"/>
    <col min="11266" max="11266" width="12.85546875" style="107" customWidth="1"/>
    <col min="11267" max="11267" width="8.7109375" style="107"/>
    <col min="11268" max="11268" width="52" style="107" bestFit="1" customWidth="1"/>
    <col min="11269" max="11269" width="8.7109375" style="107"/>
    <col min="11270" max="11270" width="43.140625" style="107" customWidth="1"/>
    <col min="11271" max="11518" width="8.7109375" style="107"/>
    <col min="11519" max="11519" width="40" style="107" customWidth="1"/>
    <col min="11520" max="11520" width="21.85546875" style="107" customWidth="1"/>
    <col min="11521" max="11521" width="14.85546875" style="107" customWidth="1"/>
    <col min="11522" max="11522" width="12.85546875" style="107" customWidth="1"/>
    <col min="11523" max="11523" width="8.7109375" style="107"/>
    <col min="11524" max="11524" width="52" style="107" bestFit="1" customWidth="1"/>
    <col min="11525" max="11525" width="8.7109375" style="107"/>
    <col min="11526" max="11526" width="43.140625" style="107" customWidth="1"/>
    <col min="11527" max="11774" width="8.7109375" style="107"/>
    <col min="11775" max="11775" width="40" style="107" customWidth="1"/>
    <col min="11776" max="11776" width="21.85546875" style="107" customWidth="1"/>
    <col min="11777" max="11777" width="14.85546875" style="107" customWidth="1"/>
    <col min="11778" max="11778" width="12.85546875" style="107" customWidth="1"/>
    <col min="11779" max="11779" width="8.7109375" style="107"/>
    <col min="11780" max="11780" width="52" style="107" bestFit="1" customWidth="1"/>
    <col min="11781" max="11781" width="8.7109375" style="107"/>
    <col min="11782" max="11782" width="43.140625" style="107" customWidth="1"/>
    <col min="11783" max="12030" width="8.7109375" style="107"/>
    <col min="12031" max="12031" width="40" style="107" customWidth="1"/>
    <col min="12032" max="12032" width="21.85546875" style="107" customWidth="1"/>
    <col min="12033" max="12033" width="14.85546875" style="107" customWidth="1"/>
    <col min="12034" max="12034" width="12.85546875" style="107" customWidth="1"/>
    <col min="12035" max="12035" width="8.7109375" style="107"/>
    <col min="12036" max="12036" width="52" style="107" bestFit="1" customWidth="1"/>
    <col min="12037" max="12037" width="8.7109375" style="107"/>
    <col min="12038" max="12038" width="43.140625" style="107" customWidth="1"/>
    <col min="12039" max="12286" width="8.7109375" style="107"/>
    <col min="12287" max="12287" width="40" style="107" customWidth="1"/>
    <col min="12288" max="12288" width="21.85546875" style="107" customWidth="1"/>
    <col min="12289" max="12289" width="14.85546875" style="107" customWidth="1"/>
    <col min="12290" max="12290" width="12.85546875" style="107" customWidth="1"/>
    <col min="12291" max="12291" width="8.7109375" style="107"/>
    <col min="12292" max="12292" width="52" style="107" bestFit="1" customWidth="1"/>
    <col min="12293" max="12293" width="8.7109375" style="107"/>
    <col min="12294" max="12294" width="43.140625" style="107" customWidth="1"/>
    <col min="12295" max="12542" width="8.7109375" style="107"/>
    <col min="12543" max="12543" width="40" style="107" customWidth="1"/>
    <col min="12544" max="12544" width="21.85546875" style="107" customWidth="1"/>
    <col min="12545" max="12545" width="14.85546875" style="107" customWidth="1"/>
    <col min="12546" max="12546" width="12.85546875" style="107" customWidth="1"/>
    <col min="12547" max="12547" width="8.7109375" style="107"/>
    <col min="12548" max="12548" width="52" style="107" bestFit="1" customWidth="1"/>
    <col min="12549" max="12549" width="8.7109375" style="107"/>
    <col min="12550" max="12550" width="43.140625" style="107" customWidth="1"/>
    <col min="12551" max="12798" width="8.7109375" style="107"/>
    <col min="12799" max="12799" width="40" style="107" customWidth="1"/>
    <col min="12800" max="12800" width="21.85546875" style="107" customWidth="1"/>
    <col min="12801" max="12801" width="14.85546875" style="107" customWidth="1"/>
    <col min="12802" max="12802" width="12.85546875" style="107" customWidth="1"/>
    <col min="12803" max="12803" width="8.7109375" style="107"/>
    <col min="12804" max="12804" width="52" style="107" bestFit="1" customWidth="1"/>
    <col min="12805" max="12805" width="8.7109375" style="107"/>
    <col min="12806" max="12806" width="43.140625" style="107" customWidth="1"/>
    <col min="12807" max="13054" width="8.7109375" style="107"/>
    <col min="13055" max="13055" width="40" style="107" customWidth="1"/>
    <col min="13056" max="13056" width="21.85546875" style="107" customWidth="1"/>
    <col min="13057" max="13057" width="14.85546875" style="107" customWidth="1"/>
    <col min="13058" max="13058" width="12.85546875" style="107" customWidth="1"/>
    <col min="13059" max="13059" width="8.7109375" style="107"/>
    <col min="13060" max="13060" width="52" style="107" bestFit="1" customWidth="1"/>
    <col min="13061" max="13061" width="8.7109375" style="107"/>
    <col min="13062" max="13062" width="43.140625" style="107" customWidth="1"/>
    <col min="13063" max="13310" width="8.7109375" style="107"/>
    <col min="13311" max="13311" width="40" style="107" customWidth="1"/>
    <col min="13312" max="13312" width="21.85546875" style="107" customWidth="1"/>
    <col min="13313" max="13313" width="14.85546875" style="107" customWidth="1"/>
    <col min="13314" max="13314" width="12.85546875" style="107" customWidth="1"/>
    <col min="13315" max="13315" width="8.7109375" style="107"/>
    <col min="13316" max="13316" width="52" style="107" bestFit="1" customWidth="1"/>
    <col min="13317" max="13317" width="8.7109375" style="107"/>
    <col min="13318" max="13318" width="43.140625" style="107" customWidth="1"/>
    <col min="13319" max="13566" width="8.7109375" style="107"/>
    <col min="13567" max="13567" width="40" style="107" customWidth="1"/>
    <col min="13568" max="13568" width="21.85546875" style="107" customWidth="1"/>
    <col min="13569" max="13569" width="14.85546875" style="107" customWidth="1"/>
    <col min="13570" max="13570" width="12.85546875" style="107" customWidth="1"/>
    <col min="13571" max="13571" width="8.7109375" style="107"/>
    <col min="13572" max="13572" width="52" style="107" bestFit="1" customWidth="1"/>
    <col min="13573" max="13573" width="8.7109375" style="107"/>
    <col min="13574" max="13574" width="43.140625" style="107" customWidth="1"/>
    <col min="13575" max="13822" width="8.7109375" style="107"/>
    <col min="13823" max="13823" width="40" style="107" customWidth="1"/>
    <col min="13824" max="13824" width="21.85546875" style="107" customWidth="1"/>
    <col min="13825" max="13825" width="14.85546875" style="107" customWidth="1"/>
    <col min="13826" max="13826" width="12.85546875" style="107" customWidth="1"/>
    <col min="13827" max="13827" width="8.7109375" style="107"/>
    <col min="13828" max="13828" width="52" style="107" bestFit="1" customWidth="1"/>
    <col min="13829" max="13829" width="8.7109375" style="107"/>
    <col min="13830" max="13830" width="43.140625" style="107" customWidth="1"/>
    <col min="13831" max="14078" width="8.7109375" style="107"/>
    <col min="14079" max="14079" width="40" style="107" customWidth="1"/>
    <col min="14080" max="14080" width="21.85546875" style="107" customWidth="1"/>
    <col min="14081" max="14081" width="14.85546875" style="107" customWidth="1"/>
    <col min="14082" max="14082" width="12.85546875" style="107" customWidth="1"/>
    <col min="14083" max="14083" width="8.7109375" style="107"/>
    <col min="14084" max="14084" width="52" style="107" bestFit="1" customWidth="1"/>
    <col min="14085" max="14085" width="8.7109375" style="107"/>
    <col min="14086" max="14086" width="43.140625" style="107" customWidth="1"/>
    <col min="14087" max="14334" width="8.7109375" style="107"/>
    <col min="14335" max="14335" width="40" style="107" customWidth="1"/>
    <col min="14336" max="14336" width="21.85546875" style="107" customWidth="1"/>
    <col min="14337" max="14337" width="14.85546875" style="107" customWidth="1"/>
    <col min="14338" max="14338" width="12.85546875" style="107" customWidth="1"/>
    <col min="14339" max="14339" width="8.7109375" style="107"/>
    <col min="14340" max="14340" width="52" style="107" bestFit="1" customWidth="1"/>
    <col min="14341" max="14341" width="8.7109375" style="107"/>
    <col min="14342" max="14342" width="43.140625" style="107" customWidth="1"/>
    <col min="14343" max="14590" width="8.7109375" style="107"/>
    <col min="14591" max="14591" width="40" style="107" customWidth="1"/>
    <col min="14592" max="14592" width="21.85546875" style="107" customWidth="1"/>
    <col min="14593" max="14593" width="14.85546875" style="107" customWidth="1"/>
    <col min="14594" max="14594" width="12.85546875" style="107" customWidth="1"/>
    <col min="14595" max="14595" width="8.7109375" style="107"/>
    <col min="14596" max="14596" width="52" style="107" bestFit="1" customWidth="1"/>
    <col min="14597" max="14597" width="8.7109375" style="107"/>
    <col min="14598" max="14598" width="43.140625" style="107" customWidth="1"/>
    <col min="14599" max="14846" width="8.7109375" style="107"/>
    <col min="14847" max="14847" width="40" style="107" customWidth="1"/>
    <col min="14848" max="14848" width="21.85546875" style="107" customWidth="1"/>
    <col min="14849" max="14849" width="14.85546875" style="107" customWidth="1"/>
    <col min="14850" max="14850" width="12.85546875" style="107" customWidth="1"/>
    <col min="14851" max="14851" width="8.7109375" style="107"/>
    <col min="14852" max="14852" width="52" style="107" bestFit="1" customWidth="1"/>
    <col min="14853" max="14853" width="8.7109375" style="107"/>
    <col min="14854" max="14854" width="43.140625" style="107" customWidth="1"/>
    <col min="14855" max="15102" width="8.7109375" style="107"/>
    <col min="15103" max="15103" width="40" style="107" customWidth="1"/>
    <col min="15104" max="15104" width="21.85546875" style="107" customWidth="1"/>
    <col min="15105" max="15105" width="14.85546875" style="107" customWidth="1"/>
    <col min="15106" max="15106" width="12.85546875" style="107" customWidth="1"/>
    <col min="15107" max="15107" width="8.7109375" style="107"/>
    <col min="15108" max="15108" width="52" style="107" bestFit="1" customWidth="1"/>
    <col min="15109" max="15109" width="8.7109375" style="107"/>
    <col min="15110" max="15110" width="43.140625" style="107" customWidth="1"/>
    <col min="15111" max="15358" width="8.7109375" style="107"/>
    <col min="15359" max="15359" width="40" style="107" customWidth="1"/>
    <col min="15360" max="15360" width="21.85546875" style="107" customWidth="1"/>
    <col min="15361" max="15361" width="14.85546875" style="107" customWidth="1"/>
    <col min="15362" max="15362" width="12.85546875" style="107" customWidth="1"/>
    <col min="15363" max="15363" width="8.7109375" style="107"/>
    <col min="15364" max="15364" width="52" style="107" bestFit="1" customWidth="1"/>
    <col min="15365" max="15365" width="8.7109375" style="107"/>
    <col min="15366" max="15366" width="43.140625" style="107" customWidth="1"/>
    <col min="15367" max="15614" width="8.7109375" style="107"/>
    <col min="15615" max="15615" width="40" style="107" customWidth="1"/>
    <col min="15616" max="15616" width="21.85546875" style="107" customWidth="1"/>
    <col min="15617" max="15617" width="14.85546875" style="107" customWidth="1"/>
    <col min="15618" max="15618" width="12.85546875" style="107" customWidth="1"/>
    <col min="15619" max="15619" width="8.7109375" style="107"/>
    <col min="15620" max="15620" width="52" style="107" bestFit="1" customWidth="1"/>
    <col min="15621" max="15621" width="8.7109375" style="107"/>
    <col min="15622" max="15622" width="43.140625" style="107" customWidth="1"/>
    <col min="15623" max="15870" width="8.7109375" style="107"/>
    <col min="15871" max="15871" width="40" style="107" customWidth="1"/>
    <col min="15872" max="15872" width="21.85546875" style="107" customWidth="1"/>
    <col min="15873" max="15873" width="14.85546875" style="107" customWidth="1"/>
    <col min="15874" max="15874" width="12.85546875" style="107" customWidth="1"/>
    <col min="15875" max="15875" width="8.7109375" style="107"/>
    <col min="15876" max="15876" width="52" style="107" bestFit="1" customWidth="1"/>
    <col min="15877" max="15877" width="8.7109375" style="107"/>
    <col min="15878" max="15878" width="43.140625" style="107" customWidth="1"/>
    <col min="15879" max="16126" width="8.7109375" style="107"/>
    <col min="16127" max="16127" width="40" style="107" customWidth="1"/>
    <col min="16128" max="16128" width="21.85546875" style="107" customWidth="1"/>
    <col min="16129" max="16129" width="14.85546875" style="107" customWidth="1"/>
    <col min="16130" max="16130" width="12.85546875" style="107" customWidth="1"/>
    <col min="16131" max="16131" width="8.7109375" style="107"/>
    <col min="16132" max="16132" width="52" style="107" bestFit="1" customWidth="1"/>
    <col min="16133" max="16133" width="8.7109375" style="107"/>
    <col min="16134" max="16134" width="43.140625" style="107" customWidth="1"/>
    <col min="16135" max="16384" width="8.7109375" style="107"/>
  </cols>
  <sheetData>
    <row r="1" spans="1:5" ht="39.950000000000003" customHeight="1">
      <c r="A1" s="439" t="s">
        <v>557</v>
      </c>
      <c r="B1" s="439"/>
      <c r="C1" s="439"/>
      <c r="D1" s="439"/>
    </row>
    <row r="2" spans="1:5" ht="39.950000000000003" customHeight="1" thickBot="1">
      <c r="A2" s="446" t="s">
        <v>556</v>
      </c>
      <c r="B2" s="439"/>
      <c r="C2" s="439"/>
      <c r="D2" s="439"/>
    </row>
    <row r="3" spans="1:5" ht="33.75" customHeight="1" thickBot="1">
      <c r="A3" s="453" t="s">
        <v>129</v>
      </c>
      <c r="B3" s="453"/>
      <c r="C3" s="453"/>
      <c r="D3" s="453"/>
      <c r="E3" s="105"/>
    </row>
    <row r="4" spans="1:5" ht="21.75" customHeight="1" thickBot="1">
      <c r="A4" s="454"/>
      <c r="B4" s="455"/>
      <c r="C4" s="455"/>
      <c r="D4" s="456"/>
      <c r="E4" s="105"/>
    </row>
    <row r="5" spans="1:5" ht="33.75" customHeight="1" thickBot="1">
      <c r="A5" s="457" t="s">
        <v>130</v>
      </c>
      <c r="B5" s="457"/>
      <c r="C5" s="457"/>
      <c r="D5" s="457"/>
      <c r="E5" s="105"/>
    </row>
    <row r="6" spans="1:5" ht="33.75" customHeight="1" thickBot="1">
      <c r="A6" s="15" t="s">
        <v>490</v>
      </c>
      <c r="B6" s="458" t="s">
        <v>233</v>
      </c>
      <c r="C6" s="459"/>
      <c r="D6" s="460"/>
      <c r="E6" s="105"/>
    </row>
    <row r="7" spans="1:5" ht="33.75" customHeight="1" thickBot="1">
      <c r="A7" s="461"/>
      <c r="B7" s="461"/>
      <c r="C7" s="461"/>
      <c r="D7" s="461"/>
      <c r="E7" s="105"/>
    </row>
    <row r="8" spans="1:5" ht="33.75" customHeight="1" thickBot="1">
      <c r="A8" s="462" t="s">
        <v>132</v>
      </c>
      <c r="B8" s="462"/>
      <c r="C8" s="462"/>
      <c r="D8" s="462"/>
      <c r="E8" s="105"/>
    </row>
    <row r="9" spans="1:5" ht="33.75" customHeight="1" thickBot="1">
      <c r="A9" s="472" t="s">
        <v>133</v>
      </c>
      <c r="B9" s="473"/>
      <c r="C9" s="473"/>
      <c r="D9" s="474"/>
    </row>
    <row r="10" spans="1:5" ht="33.75" customHeight="1">
      <c r="A10" s="108" t="s">
        <v>0</v>
      </c>
      <c r="B10" s="475"/>
      <c r="C10" s="475"/>
      <c r="D10" s="476"/>
    </row>
    <row r="11" spans="1:5" ht="33.75" customHeight="1">
      <c r="A11" s="109" t="s">
        <v>1</v>
      </c>
      <c r="B11" s="477"/>
      <c r="C11" s="477"/>
      <c r="D11" s="478"/>
    </row>
    <row r="12" spans="1:5" ht="33.75" customHeight="1">
      <c r="A12" s="109" t="s">
        <v>134</v>
      </c>
      <c r="B12" s="344" t="s">
        <v>551</v>
      </c>
      <c r="C12" s="345"/>
      <c r="D12" s="346"/>
    </row>
    <row r="13" spans="1:5" ht="33.75" customHeight="1">
      <c r="A13" s="110" t="s">
        <v>135</v>
      </c>
      <c r="B13" s="479"/>
      <c r="C13" s="480"/>
      <c r="D13" s="481"/>
    </row>
    <row r="14" spans="1:5" ht="33.75" customHeight="1">
      <c r="A14" s="35" t="s">
        <v>547</v>
      </c>
      <c r="B14" s="477" t="s">
        <v>234</v>
      </c>
      <c r="C14" s="477"/>
      <c r="D14" s="478"/>
    </row>
    <row r="15" spans="1:5" ht="33.75" customHeight="1" thickBot="1">
      <c r="A15" s="111" t="s">
        <v>137</v>
      </c>
      <c r="B15" s="485" t="s">
        <v>264</v>
      </c>
      <c r="C15" s="486"/>
      <c r="D15" s="487"/>
    </row>
    <row r="16" spans="1:5" ht="33.75" customHeight="1">
      <c r="A16" s="482" t="s">
        <v>396</v>
      </c>
      <c r="B16" s="482"/>
      <c r="C16" s="482"/>
      <c r="D16" s="482"/>
    </row>
    <row r="17" spans="1:5" ht="33.75" customHeight="1">
      <c r="A17" s="16" t="s">
        <v>111</v>
      </c>
      <c r="B17" s="483"/>
      <c r="C17" s="483"/>
      <c r="D17" s="484"/>
    </row>
    <row r="18" spans="1:5" ht="33.75" customHeight="1" thickBot="1">
      <c r="A18" s="17" t="s">
        <v>491</v>
      </c>
      <c r="B18" s="488" t="s">
        <v>552</v>
      </c>
      <c r="C18" s="489"/>
      <c r="D18" s="490"/>
    </row>
    <row r="19" spans="1:5" ht="33.75" customHeight="1">
      <c r="A19" s="463" t="s">
        <v>105</v>
      </c>
      <c r="B19" s="464"/>
      <c r="C19" s="464"/>
      <c r="D19" s="465"/>
    </row>
    <row r="20" spans="1:5" ht="33.75" customHeight="1" thickBot="1">
      <c r="A20" s="188" t="s">
        <v>554</v>
      </c>
      <c r="B20" s="443"/>
      <c r="C20" s="444"/>
      <c r="D20" s="445"/>
    </row>
    <row r="21" spans="1:5" ht="33.75" customHeight="1" thickBot="1">
      <c r="A21" s="466"/>
      <c r="B21" s="466"/>
      <c r="C21" s="466"/>
      <c r="D21" s="466"/>
      <c r="E21" s="105"/>
    </row>
    <row r="22" spans="1:5" ht="33.75" customHeight="1" thickBot="1">
      <c r="A22" s="467" t="s">
        <v>112</v>
      </c>
      <c r="B22" s="467"/>
      <c r="C22" s="467"/>
      <c r="D22" s="467"/>
      <c r="E22" s="105"/>
    </row>
    <row r="23" spans="1:5" ht="33.75" customHeight="1" thickBot="1">
      <c r="A23" s="468" t="s">
        <v>139</v>
      </c>
      <c r="B23" s="468"/>
      <c r="C23" s="468"/>
      <c r="D23" s="468"/>
      <c r="E23" s="105"/>
    </row>
    <row r="24" spans="1:5" ht="33.75" customHeight="1" thickBot="1">
      <c r="A24" s="469" t="s">
        <v>2</v>
      </c>
      <c r="B24" s="470"/>
      <c r="C24" s="470" t="s">
        <v>3</v>
      </c>
      <c r="D24" s="471"/>
      <c r="E24" s="105"/>
    </row>
    <row r="25" spans="1:5" ht="33.75" customHeight="1">
      <c r="A25" s="329" t="s">
        <v>544</v>
      </c>
      <c r="B25" s="330"/>
      <c r="C25" s="331">
        <v>0</v>
      </c>
      <c r="D25" s="332"/>
      <c r="E25" s="105"/>
    </row>
    <row r="26" spans="1:5" ht="33.75" customHeight="1">
      <c r="A26" s="333" t="s">
        <v>6</v>
      </c>
      <c r="B26" s="334"/>
      <c r="C26" s="288">
        <v>1</v>
      </c>
      <c r="D26" s="289"/>
    </row>
    <row r="27" spans="1:5" ht="33.75" customHeight="1">
      <c r="A27" s="333" t="s">
        <v>140</v>
      </c>
      <c r="B27" s="334"/>
      <c r="C27" s="288">
        <v>2</v>
      </c>
      <c r="D27" s="289"/>
    </row>
    <row r="28" spans="1:5" ht="33.75" customHeight="1" thickBot="1">
      <c r="A28" s="335" t="s">
        <v>4</v>
      </c>
      <c r="B28" s="336"/>
      <c r="C28" s="292">
        <v>3</v>
      </c>
      <c r="D28" s="293"/>
    </row>
    <row r="29" spans="1:5" s="113" customFormat="1" ht="33.75" customHeight="1" thickBot="1">
      <c r="A29" s="491"/>
      <c r="B29" s="491"/>
      <c r="C29" s="491"/>
      <c r="D29" s="491"/>
      <c r="E29" s="112"/>
    </row>
    <row r="30" spans="1:5" ht="33.75" customHeight="1" thickBot="1">
      <c r="A30" s="492" t="s">
        <v>492</v>
      </c>
      <c r="B30" s="492"/>
      <c r="C30" s="492"/>
      <c r="D30" s="492"/>
    </row>
    <row r="31" spans="1:5" ht="33.75" customHeight="1" thickBot="1">
      <c r="A31" s="493" t="s">
        <v>486</v>
      </c>
      <c r="B31" s="493"/>
      <c r="C31" s="493"/>
      <c r="D31" s="493"/>
    </row>
    <row r="32" spans="1:5" ht="27" customHeight="1">
      <c r="A32" s="343" t="s">
        <v>524</v>
      </c>
      <c r="B32" s="343"/>
      <c r="C32" s="343"/>
      <c r="D32" s="26" t="s">
        <v>3</v>
      </c>
    </row>
    <row r="33" spans="1:5" ht="33.75" customHeight="1">
      <c r="A33" s="356" t="s">
        <v>525</v>
      </c>
      <c r="B33" s="357"/>
      <c r="C33" s="358"/>
      <c r="D33" s="18"/>
    </row>
    <row r="34" spans="1:5" ht="33.75" customHeight="1">
      <c r="A34" s="356" t="s">
        <v>526</v>
      </c>
      <c r="B34" s="357"/>
      <c r="C34" s="358"/>
      <c r="D34" s="19"/>
    </row>
    <row r="35" spans="1:5" ht="33.75" customHeight="1">
      <c r="A35" s="356" t="s">
        <v>527</v>
      </c>
      <c r="B35" s="357"/>
      <c r="C35" s="358"/>
      <c r="D35" s="19"/>
    </row>
    <row r="36" spans="1:5" ht="33.75" customHeight="1">
      <c r="A36" s="356" t="s">
        <v>528</v>
      </c>
      <c r="B36" s="357"/>
      <c r="C36" s="358"/>
      <c r="D36" s="19"/>
    </row>
    <row r="37" spans="1:5" ht="33.75" customHeight="1" thickBot="1">
      <c r="A37" s="495" t="s">
        <v>144</v>
      </c>
      <c r="B37" s="495"/>
      <c r="C37" s="495"/>
      <c r="D37" s="115" t="str">
        <f>IF(COUNTIF($D33:$D36,"x") &lt; 2,IF(D33="x",0,IF(D34="x",1,IF(D35="x",2,IF(D36="x",3,"-")))),"ERRO - Escolher apenas UMA opção")</f>
        <v>-</v>
      </c>
      <c r="E37" s="29">
        <v>3</v>
      </c>
    </row>
    <row r="38" spans="1:5" ht="80.25" customHeight="1" thickBot="1">
      <c r="A38" s="117" t="s">
        <v>107</v>
      </c>
      <c r="B38" s="297" t="s">
        <v>145</v>
      </c>
      <c r="C38" s="297"/>
      <c r="D38" s="297"/>
      <c r="E38" s="29"/>
    </row>
    <row r="39" spans="1:5" ht="33.75" customHeight="1">
      <c r="A39" s="343" t="s">
        <v>529</v>
      </c>
      <c r="B39" s="343"/>
      <c r="C39" s="343"/>
      <c r="D39" s="118" t="s">
        <v>3</v>
      </c>
      <c r="E39" s="29"/>
    </row>
    <row r="40" spans="1:5" ht="33.75" customHeight="1">
      <c r="A40" s="340" t="s">
        <v>146</v>
      </c>
      <c r="B40" s="340"/>
      <c r="C40" s="340"/>
      <c r="D40" s="19"/>
      <c r="E40" s="29"/>
    </row>
    <row r="41" spans="1:5" ht="33.75" customHeight="1">
      <c r="A41" s="340" t="s">
        <v>147</v>
      </c>
      <c r="B41" s="340"/>
      <c r="C41" s="340"/>
      <c r="D41" s="19"/>
      <c r="E41" s="29"/>
    </row>
    <row r="42" spans="1:5" s="119" customFormat="1" ht="33.75" customHeight="1">
      <c r="A42" s="340" t="s">
        <v>148</v>
      </c>
      <c r="B42" s="340"/>
      <c r="C42" s="340"/>
      <c r="D42" s="19"/>
      <c r="E42" s="29"/>
    </row>
    <row r="43" spans="1:5" s="119" customFormat="1" ht="33.75" customHeight="1">
      <c r="A43" s="340" t="s">
        <v>149</v>
      </c>
      <c r="B43" s="340"/>
      <c r="C43" s="340"/>
      <c r="D43" s="19"/>
      <c r="E43" s="29"/>
    </row>
    <row r="44" spans="1:5" s="119" customFormat="1" ht="33.75" customHeight="1">
      <c r="A44" s="494" t="s">
        <v>150</v>
      </c>
      <c r="B44" s="494"/>
      <c r="C44" s="494"/>
      <c r="D44" s="120" t="str">
        <f>IF(COUNTIF($D40:$D43,"x") &lt; 2,IF(D40="x",0,IF(D41="x",1,IF(D42="x",2,IF(D43="x",3,"-")))),"ERRO - Escolher apenas UMA opção")</f>
        <v>-</v>
      </c>
      <c r="E44" s="29">
        <v>3</v>
      </c>
    </row>
    <row r="45" spans="1:5" s="119" customFormat="1" ht="81" customHeight="1" thickBot="1">
      <c r="A45" s="121" t="s">
        <v>107</v>
      </c>
      <c r="B45" s="297" t="s">
        <v>145</v>
      </c>
      <c r="C45" s="297"/>
      <c r="D45" s="297"/>
      <c r="E45" s="40"/>
    </row>
    <row r="46" spans="1:5" ht="53.25" customHeight="1">
      <c r="A46" s="342" t="s">
        <v>530</v>
      </c>
      <c r="B46" s="342"/>
      <c r="C46" s="342"/>
      <c r="D46" s="122" t="s">
        <v>3</v>
      </c>
      <c r="E46" s="40"/>
    </row>
    <row r="47" spans="1:5" ht="44.25" customHeight="1">
      <c r="A47" s="339" t="s">
        <v>538</v>
      </c>
      <c r="B47" s="339"/>
      <c r="C47" s="339"/>
      <c r="D47" s="19"/>
      <c r="E47" s="40"/>
    </row>
    <row r="48" spans="1:5" ht="33.75" customHeight="1">
      <c r="A48" s="339" t="s">
        <v>539</v>
      </c>
      <c r="B48" s="339"/>
      <c r="C48" s="339"/>
      <c r="D48" s="19"/>
      <c r="E48" s="40"/>
    </row>
    <row r="49" spans="1:5" s="119" customFormat="1" ht="33.75" customHeight="1">
      <c r="A49" s="339" t="s">
        <v>531</v>
      </c>
      <c r="B49" s="339"/>
      <c r="C49" s="339"/>
      <c r="D49" s="19"/>
      <c r="E49" s="29"/>
    </row>
    <row r="50" spans="1:5" s="119" customFormat="1" ht="41.25" customHeight="1">
      <c r="A50" s="339" t="s">
        <v>532</v>
      </c>
      <c r="B50" s="339"/>
      <c r="C50" s="339"/>
      <c r="D50" s="19"/>
      <c r="E50" s="29"/>
    </row>
    <row r="51" spans="1:5" s="119" customFormat="1" ht="33.75" customHeight="1">
      <c r="A51" s="494" t="s">
        <v>151</v>
      </c>
      <c r="B51" s="494"/>
      <c r="C51" s="494"/>
      <c r="D51" s="120" t="str">
        <f>IF(COUNTIF($D47:$D50,"x") &lt; 2,IF(D47="x",0,IF(D48="x",1,IF(D49="x",2,IF(D50="x",3,"-")))),"ERRO - Escolher apenas UMA opção")</f>
        <v>-</v>
      </c>
      <c r="E51" s="29">
        <v>3</v>
      </c>
    </row>
    <row r="52" spans="1:5" s="119" customFormat="1" ht="79.5" customHeight="1" thickBot="1">
      <c r="A52" s="121" t="s">
        <v>107</v>
      </c>
      <c r="B52" s="297" t="s">
        <v>145</v>
      </c>
      <c r="C52" s="297"/>
      <c r="D52" s="297"/>
      <c r="E52" s="40"/>
    </row>
    <row r="53" spans="1:5" ht="33.75" customHeight="1">
      <c r="A53" s="359" t="s">
        <v>533</v>
      </c>
      <c r="B53" s="359"/>
      <c r="C53" s="359"/>
      <c r="D53" s="122" t="s">
        <v>3</v>
      </c>
      <c r="E53" s="40"/>
    </row>
    <row r="54" spans="1:5" ht="33.75" customHeight="1">
      <c r="A54" s="339" t="s">
        <v>534</v>
      </c>
      <c r="B54" s="339"/>
      <c r="C54" s="339"/>
      <c r="D54" s="19"/>
      <c r="E54" s="40"/>
    </row>
    <row r="55" spans="1:5" ht="33.75" customHeight="1">
      <c r="A55" s="339" t="s">
        <v>535</v>
      </c>
      <c r="B55" s="339"/>
      <c r="C55" s="339"/>
      <c r="D55" s="19"/>
      <c r="E55" s="40"/>
    </row>
    <row r="56" spans="1:5" ht="33.75" customHeight="1">
      <c r="A56" s="339" t="s">
        <v>536</v>
      </c>
      <c r="B56" s="339"/>
      <c r="C56" s="339"/>
      <c r="D56" s="19"/>
      <c r="E56" s="29"/>
    </row>
    <row r="57" spans="1:5" ht="33.75" customHeight="1">
      <c r="A57" s="339" t="s">
        <v>537</v>
      </c>
      <c r="B57" s="339"/>
      <c r="C57" s="339"/>
      <c r="D57" s="19"/>
      <c r="E57" s="29"/>
    </row>
    <row r="58" spans="1:5" ht="33.75" customHeight="1">
      <c r="A58" s="503" t="s">
        <v>152</v>
      </c>
      <c r="B58" s="503"/>
      <c r="C58" s="503"/>
      <c r="D58" s="114" t="str">
        <f>IF(COUNTIF($D54:$D57,"x") &lt; 2,IF(D54="x",0,IF(D55="x",1,IF(D56="x",2,IF(D57="x",3,"-")))),"ERRO - Escolher apenas UMA opção")</f>
        <v>-</v>
      </c>
      <c r="E58" s="29">
        <v>3</v>
      </c>
    </row>
    <row r="59" spans="1:5" ht="33.75" customHeight="1" thickBot="1">
      <c r="A59" s="121" t="s">
        <v>107</v>
      </c>
      <c r="B59" s="341" t="s">
        <v>145</v>
      </c>
      <c r="C59" s="341"/>
      <c r="D59" s="341"/>
      <c r="E59" s="29"/>
    </row>
    <row r="60" spans="1:5" ht="33.75" customHeight="1" thickBot="1">
      <c r="A60" s="462"/>
      <c r="B60" s="462"/>
      <c r="C60" s="462"/>
      <c r="D60" s="462"/>
      <c r="E60" s="29"/>
    </row>
    <row r="61" spans="1:5" ht="33.75" customHeight="1">
      <c r="A61" s="504" t="s">
        <v>153</v>
      </c>
      <c r="B61" s="504"/>
      <c r="C61" s="124" t="s">
        <v>154</v>
      </c>
      <c r="D61" s="125" t="s">
        <v>155</v>
      </c>
      <c r="E61" s="29">
        <f>SUM(E37:E58)</f>
        <v>12</v>
      </c>
    </row>
    <row r="62" spans="1:5" ht="33.75" customHeight="1">
      <c r="A62" s="505" t="s">
        <v>493</v>
      </c>
      <c r="B62" s="506"/>
      <c r="C62" s="507" t="e">
        <f>D37+D44+D51+D58</f>
        <v>#VALUE!</v>
      </c>
      <c r="D62" s="509" t="e">
        <f>C62/12*100</f>
        <v>#VALUE!</v>
      </c>
    </row>
    <row r="63" spans="1:5" ht="33.75" customHeight="1" thickBot="1">
      <c r="A63" s="511" t="s">
        <v>156</v>
      </c>
      <c r="B63" s="512"/>
      <c r="C63" s="508"/>
      <c r="D63" s="510"/>
    </row>
    <row r="64" spans="1:5" ht="33.75" customHeight="1" thickBot="1">
      <c r="A64" s="496"/>
      <c r="B64" s="497"/>
      <c r="C64" s="497"/>
      <c r="D64" s="498"/>
    </row>
    <row r="65" spans="1:5" ht="33.75" customHeight="1" thickBot="1">
      <c r="A65" s="492" t="s">
        <v>494</v>
      </c>
      <c r="B65" s="492"/>
      <c r="C65" s="492"/>
      <c r="D65" s="492"/>
    </row>
    <row r="66" spans="1:5" ht="33.75" customHeight="1" thickBot="1">
      <c r="A66" s="499" t="s">
        <v>487</v>
      </c>
      <c r="B66" s="499"/>
      <c r="C66" s="499"/>
      <c r="D66" s="499"/>
    </row>
    <row r="67" spans="1:5" ht="33.75" customHeight="1">
      <c r="A67" s="500" t="s">
        <v>110</v>
      </c>
      <c r="B67" s="501"/>
      <c r="C67" s="502"/>
      <c r="D67" s="126" t="s">
        <v>3</v>
      </c>
    </row>
    <row r="68" spans="1:5" ht="33.75" customHeight="1">
      <c r="A68" s="257" t="s">
        <v>409</v>
      </c>
      <c r="B68" s="258"/>
      <c r="C68" s="259"/>
      <c r="D68" s="20"/>
      <c r="E68" s="106">
        <v>3</v>
      </c>
    </row>
    <row r="69" spans="1:5" ht="33.75" customHeight="1">
      <c r="A69" s="257" t="s">
        <v>410</v>
      </c>
      <c r="B69" s="258"/>
      <c r="C69" s="259"/>
      <c r="D69" s="20"/>
      <c r="E69" s="106">
        <v>3</v>
      </c>
    </row>
    <row r="70" spans="1:5" ht="33.75" customHeight="1">
      <c r="A70" s="257" t="s">
        <v>411</v>
      </c>
      <c r="B70" s="258"/>
      <c r="C70" s="259"/>
      <c r="D70" s="20"/>
      <c r="E70" s="106">
        <v>3</v>
      </c>
    </row>
    <row r="71" spans="1:5" ht="33.75" customHeight="1">
      <c r="A71" s="257" t="s">
        <v>412</v>
      </c>
      <c r="B71" s="258"/>
      <c r="C71" s="259"/>
      <c r="D71" s="20"/>
      <c r="E71" s="106">
        <v>3</v>
      </c>
    </row>
    <row r="72" spans="1:5" ht="33.75" customHeight="1">
      <c r="A72" s="257" t="s">
        <v>413</v>
      </c>
      <c r="B72" s="258"/>
      <c r="C72" s="259"/>
      <c r="D72" s="20"/>
      <c r="E72" s="106">
        <v>3</v>
      </c>
    </row>
    <row r="73" spans="1:5" ht="33.75" customHeight="1">
      <c r="A73" s="257" t="s">
        <v>414</v>
      </c>
      <c r="B73" s="258"/>
      <c r="C73" s="259"/>
      <c r="D73" s="20"/>
      <c r="E73" s="106">
        <v>3</v>
      </c>
    </row>
    <row r="74" spans="1:5" ht="33.75" customHeight="1">
      <c r="A74" s="257" t="s">
        <v>415</v>
      </c>
      <c r="B74" s="258"/>
      <c r="C74" s="259"/>
      <c r="D74" s="20"/>
      <c r="E74" s="106">
        <v>3</v>
      </c>
    </row>
    <row r="75" spans="1:5" ht="33.75" customHeight="1">
      <c r="A75" s="257" t="s">
        <v>416</v>
      </c>
      <c r="B75" s="258"/>
      <c r="C75" s="259"/>
      <c r="D75" s="20"/>
      <c r="E75" s="106">
        <v>3</v>
      </c>
    </row>
    <row r="76" spans="1:5" ht="33.75" customHeight="1">
      <c r="A76" s="257" t="s">
        <v>417</v>
      </c>
      <c r="B76" s="258"/>
      <c r="C76" s="259"/>
      <c r="D76" s="20"/>
      <c r="E76" s="106">
        <v>3</v>
      </c>
    </row>
    <row r="77" spans="1:5" ht="33.75" customHeight="1">
      <c r="A77" s="257" t="s">
        <v>418</v>
      </c>
      <c r="B77" s="258"/>
      <c r="C77" s="259"/>
      <c r="D77" s="20"/>
      <c r="E77" s="106">
        <v>3</v>
      </c>
    </row>
    <row r="78" spans="1:5" ht="33.75" customHeight="1">
      <c r="A78" s="257" t="s">
        <v>419</v>
      </c>
      <c r="B78" s="258"/>
      <c r="C78" s="259"/>
      <c r="D78" s="20"/>
      <c r="E78" s="106">
        <v>3</v>
      </c>
    </row>
    <row r="79" spans="1:5" ht="33.75" customHeight="1">
      <c r="A79" s="257" t="s">
        <v>420</v>
      </c>
      <c r="B79" s="258"/>
      <c r="C79" s="259"/>
      <c r="D79" s="20"/>
      <c r="E79" s="106">
        <v>3</v>
      </c>
    </row>
    <row r="80" spans="1:5" ht="33.75" customHeight="1">
      <c r="A80" s="257" t="s">
        <v>421</v>
      </c>
      <c r="B80" s="258"/>
      <c r="C80" s="259"/>
      <c r="D80" s="20"/>
      <c r="E80" s="106">
        <v>3</v>
      </c>
    </row>
    <row r="81" spans="1:5" ht="33.75" customHeight="1">
      <c r="A81" s="257" t="s">
        <v>422</v>
      </c>
      <c r="B81" s="258"/>
      <c r="C81" s="259"/>
      <c r="D81" s="20"/>
      <c r="E81" s="106">
        <v>3</v>
      </c>
    </row>
    <row r="82" spans="1:5" ht="33.75" customHeight="1">
      <c r="A82" s="127"/>
      <c r="B82" s="128"/>
      <c r="C82" s="128" t="s">
        <v>158</v>
      </c>
      <c r="D82" s="129">
        <f>SUM(D68:D81)</f>
        <v>0</v>
      </c>
      <c r="E82" s="106">
        <f>SUM(E68:E81)</f>
        <v>42</v>
      </c>
    </row>
    <row r="83" spans="1:5" ht="80.25" customHeight="1" thickBot="1">
      <c r="A83" s="130" t="s">
        <v>107</v>
      </c>
      <c r="B83" s="297" t="s">
        <v>145</v>
      </c>
      <c r="C83" s="297"/>
      <c r="D83" s="297"/>
    </row>
    <row r="84" spans="1:5" ht="33.75" customHeight="1" thickBot="1">
      <c r="A84" s="518"/>
      <c r="B84" s="519"/>
      <c r="C84" s="519"/>
      <c r="D84" s="520"/>
    </row>
    <row r="85" spans="1:5" ht="33.75" customHeight="1">
      <c r="A85" s="504" t="s">
        <v>159</v>
      </c>
      <c r="B85" s="521"/>
      <c r="C85" s="124" t="s">
        <v>154</v>
      </c>
      <c r="D85" s="125" t="s">
        <v>155</v>
      </c>
    </row>
    <row r="86" spans="1:5" ht="33.75" customHeight="1">
      <c r="A86" s="522" t="s">
        <v>160</v>
      </c>
      <c r="B86" s="523"/>
      <c r="C86" s="524">
        <f>D82</f>
        <v>0</v>
      </c>
      <c r="D86" s="526">
        <f>C86/42*100</f>
        <v>0</v>
      </c>
    </row>
    <row r="87" spans="1:5" ht="33.75" customHeight="1" thickBot="1">
      <c r="A87" s="528" t="s">
        <v>156</v>
      </c>
      <c r="B87" s="529"/>
      <c r="C87" s="525"/>
      <c r="D87" s="527"/>
    </row>
    <row r="88" spans="1:5" ht="33.75" customHeight="1" thickBot="1">
      <c r="A88" s="496"/>
      <c r="B88" s="497"/>
      <c r="C88" s="497"/>
      <c r="D88" s="498"/>
    </row>
    <row r="89" spans="1:5" ht="33.75" customHeight="1">
      <c r="A89" s="513" t="s">
        <v>572</v>
      </c>
      <c r="B89" s="513"/>
      <c r="C89" s="513"/>
      <c r="D89" s="513"/>
    </row>
    <row r="90" spans="1:5" s="132" customFormat="1" ht="33.75" customHeight="1">
      <c r="A90" s="514" t="s">
        <v>488</v>
      </c>
      <c r="B90" s="515"/>
      <c r="C90" s="515"/>
      <c r="D90" s="516"/>
      <c r="E90" s="106"/>
    </row>
    <row r="91" spans="1:5" ht="33.75" customHeight="1">
      <c r="A91" s="517" t="s">
        <v>142</v>
      </c>
      <c r="B91" s="515"/>
      <c r="C91" s="515"/>
      <c r="D91" s="516"/>
    </row>
    <row r="92" spans="1:5" ht="33.75" customHeight="1">
      <c r="A92" s="514" t="s">
        <v>495</v>
      </c>
      <c r="B92" s="515"/>
      <c r="C92" s="515"/>
      <c r="D92" s="516"/>
    </row>
    <row r="93" spans="1:5" ht="33.75" customHeight="1">
      <c r="A93" s="514" t="s">
        <v>496</v>
      </c>
      <c r="B93" s="515"/>
      <c r="C93" s="515"/>
      <c r="D93" s="516"/>
      <c r="E93" s="131"/>
    </row>
    <row r="94" spans="1:5" ht="33.75" customHeight="1">
      <c r="A94" s="514" t="s">
        <v>497</v>
      </c>
      <c r="B94" s="515"/>
      <c r="C94" s="515"/>
      <c r="D94" s="516"/>
    </row>
    <row r="95" spans="1:5" ht="33.75" customHeight="1" thickBot="1">
      <c r="A95" s="532" t="s">
        <v>498</v>
      </c>
      <c r="B95" s="533"/>
      <c r="C95" s="533"/>
      <c r="D95" s="534"/>
    </row>
    <row r="96" spans="1:5" ht="33.75" customHeight="1" thickBot="1">
      <c r="A96" s="535" t="s">
        <v>569</v>
      </c>
      <c r="B96" s="535"/>
      <c r="C96" s="535"/>
      <c r="D96" s="535"/>
    </row>
    <row r="97" spans="1:5" ht="54.75" customHeight="1">
      <c r="A97" s="410" t="s">
        <v>499</v>
      </c>
      <c r="B97" s="411"/>
      <c r="C97" s="411"/>
      <c r="D97" s="536"/>
    </row>
    <row r="98" spans="1:5" ht="33.75" customHeight="1">
      <c r="A98" s="271" t="s">
        <v>500</v>
      </c>
      <c r="B98" s="272"/>
      <c r="C98" s="272"/>
      <c r="D98" s="133" t="s">
        <v>8</v>
      </c>
    </row>
    <row r="99" spans="1:5" ht="33.75" customHeight="1">
      <c r="A99" s="271" t="s">
        <v>163</v>
      </c>
      <c r="B99" s="272"/>
      <c r="C99" s="272"/>
      <c r="D99" s="134" t="s">
        <v>3</v>
      </c>
    </row>
    <row r="100" spans="1:5" ht="33.75" customHeight="1">
      <c r="A100" s="410" t="s">
        <v>9</v>
      </c>
      <c r="B100" s="411"/>
      <c r="C100" s="411"/>
      <c r="D100" s="19"/>
      <c r="E100" s="105">
        <v>3</v>
      </c>
    </row>
    <row r="101" spans="1:5" s="119" customFormat="1" ht="33.75" customHeight="1">
      <c r="A101" s="410" t="s">
        <v>10</v>
      </c>
      <c r="B101" s="411"/>
      <c r="C101" s="411"/>
      <c r="D101" s="19"/>
      <c r="E101" s="105">
        <v>3</v>
      </c>
    </row>
    <row r="102" spans="1:5" s="119" customFormat="1" ht="33.75" customHeight="1">
      <c r="A102" s="410" t="s">
        <v>11</v>
      </c>
      <c r="B102" s="411"/>
      <c r="C102" s="411"/>
      <c r="D102" s="19"/>
      <c r="E102" s="105">
        <v>3</v>
      </c>
    </row>
    <row r="103" spans="1:5" ht="33.75" customHeight="1">
      <c r="A103" s="530" t="s">
        <v>12</v>
      </c>
      <c r="B103" s="531"/>
      <c r="C103" s="531"/>
      <c r="D103" s="19"/>
      <c r="E103" s="105">
        <v>3</v>
      </c>
    </row>
    <row r="104" spans="1:5" ht="33.75" customHeight="1">
      <c r="A104" s="410" t="s">
        <v>13</v>
      </c>
      <c r="B104" s="411"/>
      <c r="C104" s="411"/>
      <c r="D104" s="19"/>
      <c r="E104" s="105">
        <v>3</v>
      </c>
    </row>
    <row r="105" spans="1:5" ht="33.75" customHeight="1">
      <c r="A105" s="410" t="s">
        <v>14</v>
      </c>
      <c r="B105" s="411"/>
      <c r="C105" s="411"/>
      <c r="D105" s="19"/>
      <c r="E105" s="105">
        <v>3</v>
      </c>
    </row>
    <row r="106" spans="1:5" ht="33.75" customHeight="1">
      <c r="A106" s="410" t="s">
        <v>15</v>
      </c>
      <c r="B106" s="411"/>
      <c r="C106" s="411"/>
      <c r="D106" s="19"/>
      <c r="E106" s="105">
        <v>3</v>
      </c>
    </row>
    <row r="107" spans="1:5" ht="33.75" customHeight="1">
      <c r="A107" s="410" t="s">
        <v>16</v>
      </c>
      <c r="B107" s="411"/>
      <c r="C107" s="411"/>
      <c r="D107" s="19"/>
      <c r="E107" s="105">
        <v>3</v>
      </c>
    </row>
    <row r="108" spans="1:5" ht="33.75" customHeight="1">
      <c r="A108" s="410" t="s">
        <v>17</v>
      </c>
      <c r="B108" s="411"/>
      <c r="C108" s="411"/>
      <c r="D108" s="19"/>
      <c r="E108" s="105">
        <v>3</v>
      </c>
    </row>
    <row r="109" spans="1:5" ht="33.75" customHeight="1">
      <c r="A109" s="410" t="s">
        <v>18</v>
      </c>
      <c r="B109" s="411"/>
      <c r="C109" s="411"/>
      <c r="D109" s="19"/>
      <c r="E109" s="105">
        <v>3</v>
      </c>
    </row>
    <row r="110" spans="1:5" ht="33.75" customHeight="1">
      <c r="A110" s="410" t="s">
        <v>19</v>
      </c>
      <c r="B110" s="411"/>
      <c r="C110" s="411"/>
      <c r="D110" s="19"/>
      <c r="E110" s="105">
        <v>3</v>
      </c>
    </row>
    <row r="111" spans="1:5" ht="33.75" customHeight="1">
      <c r="A111" s="410" t="s">
        <v>20</v>
      </c>
      <c r="B111" s="411"/>
      <c r="C111" s="411"/>
      <c r="D111" s="19"/>
      <c r="E111" s="105">
        <v>3</v>
      </c>
    </row>
    <row r="112" spans="1:5" ht="33.75" customHeight="1">
      <c r="A112" s="410" t="s">
        <v>21</v>
      </c>
      <c r="B112" s="411"/>
      <c r="C112" s="411"/>
      <c r="D112" s="19"/>
      <c r="E112" s="105">
        <v>3</v>
      </c>
    </row>
    <row r="113" spans="1:5" ht="33.75" customHeight="1">
      <c r="A113" s="271" t="s">
        <v>164</v>
      </c>
      <c r="B113" s="272"/>
      <c r="C113" s="272"/>
      <c r="D113" s="134" t="s">
        <v>3</v>
      </c>
    </row>
    <row r="114" spans="1:5" ht="33.75" customHeight="1">
      <c r="A114" s="340" t="s">
        <v>22</v>
      </c>
      <c r="B114" s="537"/>
      <c r="C114" s="537"/>
      <c r="D114" s="19"/>
      <c r="E114" s="105">
        <v>3</v>
      </c>
    </row>
    <row r="115" spans="1:5" ht="33.75" customHeight="1">
      <c r="A115" s="340" t="s">
        <v>23</v>
      </c>
      <c r="B115" s="537"/>
      <c r="C115" s="537"/>
      <c r="D115" s="19"/>
      <c r="E115" s="105">
        <v>3</v>
      </c>
    </row>
    <row r="116" spans="1:5" ht="33.75" customHeight="1">
      <c r="A116" s="340" t="s">
        <v>24</v>
      </c>
      <c r="B116" s="537"/>
      <c r="C116" s="537"/>
      <c r="D116" s="19"/>
      <c r="E116" s="105">
        <v>3</v>
      </c>
    </row>
    <row r="117" spans="1:5" ht="33.75" customHeight="1">
      <c r="A117" s="271" t="s">
        <v>424</v>
      </c>
      <c r="B117" s="272"/>
      <c r="C117" s="272"/>
      <c r="D117" s="134" t="s">
        <v>3</v>
      </c>
      <c r="E117" s="105"/>
    </row>
    <row r="118" spans="1:5" ht="33.75" customHeight="1">
      <c r="A118" s="541" t="s">
        <v>425</v>
      </c>
      <c r="B118" s="542"/>
      <c r="C118" s="543"/>
      <c r="D118" s="19"/>
      <c r="E118" s="105">
        <v>3</v>
      </c>
    </row>
    <row r="119" spans="1:5" ht="33.75" customHeight="1">
      <c r="A119" s="410" t="s">
        <v>426</v>
      </c>
      <c r="B119" s="411"/>
      <c r="C119" s="411"/>
      <c r="D119" s="19"/>
      <c r="E119" s="105">
        <v>3</v>
      </c>
    </row>
    <row r="120" spans="1:5" ht="33.75" customHeight="1">
      <c r="A120" s="494" t="s">
        <v>162</v>
      </c>
      <c r="B120" s="494"/>
      <c r="C120" s="494"/>
      <c r="D120" s="120">
        <f>SUM(D100:D119)</f>
        <v>0</v>
      </c>
      <c r="E120" s="105">
        <f>SUM(E100:E119)</f>
        <v>54</v>
      </c>
    </row>
    <row r="121" spans="1:5" ht="80.25" customHeight="1" thickBot="1">
      <c r="A121" s="135" t="s">
        <v>107</v>
      </c>
      <c r="B121" s="297" t="s">
        <v>145</v>
      </c>
      <c r="C121" s="297"/>
      <c r="D121" s="297"/>
    </row>
    <row r="122" spans="1:5" ht="33.75" customHeight="1">
      <c r="A122" s="544" t="s">
        <v>165</v>
      </c>
      <c r="B122" s="545"/>
      <c r="C122" s="136" t="s">
        <v>501</v>
      </c>
      <c r="D122" s="69" t="s">
        <v>167</v>
      </c>
    </row>
    <row r="123" spans="1:5" ht="33.75" customHeight="1" thickBot="1">
      <c r="A123" s="546"/>
      <c r="B123" s="547"/>
      <c r="C123" s="137">
        <f>D120</f>
        <v>0</v>
      </c>
      <c r="D123" s="138">
        <f>C123/54*100</f>
        <v>0</v>
      </c>
    </row>
    <row r="124" spans="1:5" ht="33.75" customHeight="1">
      <c r="A124" s="548"/>
      <c r="B124" s="549"/>
      <c r="C124" s="549"/>
      <c r="D124" s="550"/>
    </row>
    <row r="125" spans="1:5" s="132" customFormat="1" ht="33.75" customHeight="1">
      <c r="A125" s="410" t="s">
        <v>502</v>
      </c>
      <c r="B125" s="411"/>
      <c r="C125" s="411"/>
      <c r="D125" s="536"/>
      <c r="E125" s="106"/>
    </row>
    <row r="126" spans="1:5" ht="33.75" customHeight="1">
      <c r="A126" s="538" t="s">
        <v>432</v>
      </c>
      <c r="B126" s="538"/>
      <c r="C126" s="538"/>
      <c r="D126" s="134" t="s">
        <v>8</v>
      </c>
    </row>
    <row r="127" spans="1:5" ht="33.75" customHeight="1">
      <c r="A127" s="539" t="s">
        <v>179</v>
      </c>
      <c r="B127" s="539"/>
      <c r="C127" s="539"/>
      <c r="D127" s="134" t="s">
        <v>3</v>
      </c>
    </row>
    <row r="128" spans="1:5" ht="33.75" customHeight="1">
      <c r="A128" s="540" t="s">
        <v>25</v>
      </c>
      <c r="B128" s="540"/>
      <c r="C128" s="540"/>
      <c r="D128" s="22"/>
      <c r="E128" s="21">
        <v>3</v>
      </c>
    </row>
    <row r="129" spans="1:5" ht="33.75" customHeight="1">
      <c r="A129" s="540" t="s">
        <v>26</v>
      </c>
      <c r="B129" s="540"/>
      <c r="C129" s="540"/>
      <c r="D129" s="22"/>
      <c r="E129" s="21">
        <v>3</v>
      </c>
    </row>
    <row r="130" spans="1:5" ht="33.75" customHeight="1">
      <c r="A130" s="540" t="s">
        <v>27</v>
      </c>
      <c r="B130" s="540"/>
      <c r="C130" s="540"/>
      <c r="D130" s="22"/>
      <c r="E130" s="21">
        <v>3</v>
      </c>
    </row>
    <row r="131" spans="1:5" ht="33.75" customHeight="1">
      <c r="A131" s="551" t="s">
        <v>28</v>
      </c>
      <c r="B131" s="551"/>
      <c r="C131" s="551"/>
      <c r="D131" s="22"/>
      <c r="E131" s="21">
        <v>3</v>
      </c>
    </row>
    <row r="132" spans="1:5" ht="33.75" customHeight="1">
      <c r="A132" s="540" t="s">
        <v>29</v>
      </c>
      <c r="B132" s="540"/>
      <c r="C132" s="540"/>
      <c r="D132" s="22"/>
      <c r="E132" s="21">
        <v>3</v>
      </c>
    </row>
    <row r="133" spans="1:5" ht="33.75" customHeight="1">
      <c r="A133" s="540" t="s">
        <v>30</v>
      </c>
      <c r="B133" s="540"/>
      <c r="C133" s="540"/>
      <c r="D133" s="22"/>
      <c r="E133" s="21">
        <v>3</v>
      </c>
    </row>
    <row r="134" spans="1:5" ht="33.75" customHeight="1">
      <c r="A134" s="540" t="s">
        <v>31</v>
      </c>
      <c r="B134" s="540"/>
      <c r="C134" s="540"/>
      <c r="D134" s="22"/>
      <c r="E134" s="21">
        <v>3</v>
      </c>
    </row>
    <row r="135" spans="1:5" ht="33.75" customHeight="1">
      <c r="A135" s="540" t="s">
        <v>32</v>
      </c>
      <c r="B135" s="540"/>
      <c r="C135" s="540"/>
      <c r="D135" s="22"/>
      <c r="E135" s="21">
        <v>3</v>
      </c>
    </row>
    <row r="136" spans="1:5" ht="33.75" customHeight="1">
      <c r="A136" s="271" t="s">
        <v>164</v>
      </c>
      <c r="B136" s="272"/>
      <c r="C136" s="272"/>
      <c r="D136" s="134" t="s">
        <v>3</v>
      </c>
      <c r="E136" s="105"/>
    </row>
    <row r="137" spans="1:5" ht="33.75" customHeight="1">
      <c r="A137" s="340" t="s">
        <v>33</v>
      </c>
      <c r="B137" s="537"/>
      <c r="C137" s="537"/>
      <c r="D137" s="19"/>
      <c r="E137" s="105">
        <v>3</v>
      </c>
    </row>
    <row r="138" spans="1:5" ht="33.75" customHeight="1">
      <c r="A138" s="340" t="s">
        <v>34</v>
      </c>
      <c r="B138" s="537"/>
      <c r="C138" s="537"/>
      <c r="D138" s="19"/>
      <c r="E138" s="105">
        <v>3</v>
      </c>
    </row>
    <row r="139" spans="1:5" ht="33.75" customHeight="1">
      <c r="A139" s="340" t="s">
        <v>35</v>
      </c>
      <c r="B139" s="537"/>
      <c r="C139" s="537"/>
      <c r="D139" s="19"/>
      <c r="E139" s="105">
        <v>3</v>
      </c>
    </row>
    <row r="140" spans="1:5" ht="33.75" customHeight="1">
      <c r="A140" s="271" t="s">
        <v>424</v>
      </c>
      <c r="B140" s="272"/>
      <c r="C140" s="272"/>
      <c r="D140" s="134" t="s">
        <v>3</v>
      </c>
      <c r="E140" s="105"/>
    </row>
    <row r="141" spans="1:5" ht="33.75" customHeight="1">
      <c r="A141" s="410" t="s">
        <v>427</v>
      </c>
      <c r="B141" s="411"/>
      <c r="C141" s="411"/>
      <c r="D141" s="19"/>
      <c r="E141" s="105">
        <v>3</v>
      </c>
    </row>
    <row r="142" spans="1:5" ht="33.75" customHeight="1">
      <c r="A142" s="410" t="s">
        <v>428</v>
      </c>
      <c r="B142" s="411"/>
      <c r="C142" s="411"/>
      <c r="D142" s="19"/>
      <c r="E142" s="105">
        <v>3</v>
      </c>
    </row>
    <row r="143" spans="1:5" ht="33.75" customHeight="1">
      <c r="A143" s="257" t="s">
        <v>429</v>
      </c>
      <c r="B143" s="258"/>
      <c r="C143" s="259"/>
      <c r="D143" s="19"/>
      <c r="E143" s="105">
        <v>3</v>
      </c>
    </row>
    <row r="144" spans="1:5" ht="33.75" customHeight="1">
      <c r="A144" s="530" t="s">
        <v>430</v>
      </c>
      <c r="B144" s="531"/>
      <c r="C144" s="531"/>
      <c r="D144" s="19"/>
      <c r="E144" s="105">
        <v>3</v>
      </c>
    </row>
    <row r="145" spans="1:5" ht="33.75" customHeight="1">
      <c r="A145" s="494" t="s">
        <v>180</v>
      </c>
      <c r="B145" s="494"/>
      <c r="C145" s="494"/>
      <c r="D145" s="120">
        <f>SUM(D128:D144)</f>
        <v>0</v>
      </c>
      <c r="E145" s="106">
        <f>SUM(E128:E144)</f>
        <v>45</v>
      </c>
    </row>
    <row r="146" spans="1:5" ht="80.25" customHeight="1" thickBot="1">
      <c r="A146" s="135" t="s">
        <v>107</v>
      </c>
      <c r="B146" s="297" t="s">
        <v>145</v>
      </c>
      <c r="C146" s="297"/>
      <c r="D146" s="297"/>
    </row>
    <row r="147" spans="1:5" ht="33.75" customHeight="1">
      <c r="A147" s="552" t="s">
        <v>181</v>
      </c>
      <c r="B147" s="553"/>
      <c r="C147" s="136" t="s">
        <v>501</v>
      </c>
      <c r="D147" s="69" t="s">
        <v>167</v>
      </c>
    </row>
    <row r="148" spans="1:5" ht="33.75" customHeight="1" thickBot="1">
      <c r="A148" s="554"/>
      <c r="B148" s="555"/>
      <c r="C148" s="137">
        <f>D145</f>
        <v>0</v>
      </c>
      <c r="D148" s="138">
        <f>C148/45*100</f>
        <v>0</v>
      </c>
    </row>
    <row r="149" spans="1:5" ht="33.75" customHeight="1">
      <c r="A149" s="556"/>
      <c r="B149" s="557"/>
      <c r="C149" s="557"/>
      <c r="D149" s="558"/>
    </row>
    <row r="150" spans="1:5" ht="33.75" customHeight="1">
      <c r="A150" s="410" t="s">
        <v>503</v>
      </c>
      <c r="B150" s="411"/>
      <c r="C150" s="411"/>
      <c r="D150" s="536"/>
    </row>
    <row r="151" spans="1:5" ht="33.75" customHeight="1">
      <c r="A151" s="271" t="s">
        <v>570</v>
      </c>
      <c r="B151" s="272"/>
      <c r="C151" s="272"/>
      <c r="D151" s="133" t="s">
        <v>8</v>
      </c>
    </row>
    <row r="152" spans="1:5" ht="33.75" customHeight="1">
      <c r="A152" s="271" t="s">
        <v>179</v>
      </c>
      <c r="B152" s="272"/>
      <c r="C152" s="272"/>
      <c r="D152" s="134" t="s">
        <v>3</v>
      </c>
    </row>
    <row r="153" spans="1:5" ht="33.75" customHeight="1">
      <c r="A153" s="262" t="s">
        <v>560</v>
      </c>
      <c r="B153" s="263"/>
      <c r="C153" s="263"/>
      <c r="D153" s="183"/>
      <c r="E153" s="105">
        <v>3</v>
      </c>
    </row>
    <row r="154" spans="1:5" ht="33.75" customHeight="1">
      <c r="A154" s="262" t="s">
        <v>561</v>
      </c>
      <c r="B154" s="263"/>
      <c r="C154" s="263"/>
      <c r="D154" s="183"/>
      <c r="E154" s="105">
        <v>3</v>
      </c>
    </row>
    <row r="155" spans="1:5" ht="33.75" customHeight="1">
      <c r="A155" s="262" t="s">
        <v>562</v>
      </c>
      <c r="B155" s="263"/>
      <c r="C155" s="263"/>
      <c r="D155" s="183"/>
      <c r="E155" s="105">
        <v>3</v>
      </c>
    </row>
    <row r="156" spans="1:5" ht="33.75" customHeight="1">
      <c r="A156" s="262" t="s">
        <v>563</v>
      </c>
      <c r="B156" s="263"/>
      <c r="C156" s="263"/>
      <c r="D156" s="183"/>
      <c r="E156" s="105">
        <v>3</v>
      </c>
    </row>
    <row r="157" spans="1:5" ht="33.75" customHeight="1">
      <c r="A157" s="271" t="s">
        <v>164</v>
      </c>
      <c r="B157" s="272"/>
      <c r="C157" s="272"/>
      <c r="D157" s="134" t="s">
        <v>3</v>
      </c>
      <c r="E157" s="105"/>
    </row>
    <row r="158" spans="1:5" ht="33.75" customHeight="1">
      <c r="A158" s="262" t="s">
        <v>564</v>
      </c>
      <c r="B158" s="263"/>
      <c r="C158" s="263"/>
      <c r="D158" s="19"/>
      <c r="E158" s="105">
        <v>3</v>
      </c>
    </row>
    <row r="159" spans="1:5" ht="33.75" customHeight="1">
      <c r="A159" s="262" t="s">
        <v>36</v>
      </c>
      <c r="B159" s="263"/>
      <c r="C159" s="263"/>
      <c r="D159" s="19"/>
      <c r="E159" s="105">
        <v>3</v>
      </c>
    </row>
    <row r="160" spans="1:5" ht="33.75" customHeight="1">
      <c r="A160" s="262" t="s">
        <v>37</v>
      </c>
      <c r="B160" s="263"/>
      <c r="C160" s="263"/>
      <c r="D160" s="19"/>
      <c r="E160" s="105">
        <v>3</v>
      </c>
    </row>
    <row r="161" spans="1:5" ht="33.75" customHeight="1">
      <c r="A161" s="271" t="s">
        <v>424</v>
      </c>
      <c r="B161" s="272"/>
      <c r="C161" s="272"/>
      <c r="D161" s="134" t="s">
        <v>3</v>
      </c>
      <c r="E161" s="105"/>
    </row>
    <row r="162" spans="1:5" ht="33.75" customHeight="1">
      <c r="A162" s="410" t="s">
        <v>38</v>
      </c>
      <c r="B162" s="411"/>
      <c r="C162" s="411"/>
      <c r="D162" s="19"/>
      <c r="E162" s="105">
        <v>3</v>
      </c>
    </row>
    <row r="163" spans="1:5" ht="33.75" customHeight="1">
      <c r="A163" s="410" t="s">
        <v>39</v>
      </c>
      <c r="B163" s="411"/>
      <c r="C163" s="411"/>
      <c r="D163" s="19"/>
      <c r="E163" s="105">
        <v>3</v>
      </c>
    </row>
    <row r="164" spans="1:5" ht="33.75" customHeight="1">
      <c r="A164" s="410" t="s">
        <v>40</v>
      </c>
      <c r="B164" s="411"/>
      <c r="C164" s="411"/>
      <c r="D164" s="19"/>
      <c r="E164" s="105">
        <v>3</v>
      </c>
    </row>
    <row r="165" spans="1:5" ht="33.75" customHeight="1">
      <c r="A165" s="410" t="s">
        <v>41</v>
      </c>
      <c r="B165" s="411"/>
      <c r="C165" s="411"/>
      <c r="D165" s="19"/>
      <c r="E165" s="105">
        <v>3</v>
      </c>
    </row>
    <row r="166" spans="1:5" ht="33.75" customHeight="1">
      <c r="A166" s="410" t="s">
        <v>565</v>
      </c>
      <c r="B166" s="411"/>
      <c r="C166" s="411"/>
      <c r="D166" s="19"/>
      <c r="E166" s="105">
        <v>3</v>
      </c>
    </row>
    <row r="167" spans="1:5" ht="33.75" customHeight="1">
      <c r="A167" s="494" t="s">
        <v>182</v>
      </c>
      <c r="B167" s="494"/>
      <c r="C167" s="494"/>
      <c r="D167" s="120">
        <f>SUM(D153:D166)</f>
        <v>0</v>
      </c>
      <c r="E167" s="106">
        <f>SUM(E153:E166)</f>
        <v>36</v>
      </c>
    </row>
    <row r="168" spans="1:5" ht="80.25" customHeight="1" thickBot="1">
      <c r="A168" s="139" t="s">
        <v>107</v>
      </c>
      <c r="B168" s="297" t="s">
        <v>145</v>
      </c>
      <c r="C168" s="297"/>
      <c r="D168" s="297"/>
    </row>
    <row r="169" spans="1:5" ht="33.75" customHeight="1">
      <c r="A169" s="559" t="s">
        <v>183</v>
      </c>
      <c r="B169" s="560"/>
      <c r="C169" s="136" t="s">
        <v>501</v>
      </c>
      <c r="D169" s="69" t="s">
        <v>167</v>
      </c>
    </row>
    <row r="170" spans="1:5" ht="33.75" customHeight="1" thickBot="1">
      <c r="A170" s="561"/>
      <c r="B170" s="562"/>
      <c r="C170" s="137">
        <f>D167</f>
        <v>0</v>
      </c>
      <c r="D170" s="138">
        <f>C170/36*100</f>
        <v>0</v>
      </c>
    </row>
    <row r="171" spans="1:5" ht="33.75" customHeight="1">
      <c r="A171" s="548"/>
      <c r="B171" s="549"/>
      <c r="C171" s="549"/>
      <c r="D171" s="550"/>
    </row>
    <row r="172" spans="1:5" s="132" customFormat="1" ht="33.75" customHeight="1">
      <c r="A172" s="410" t="s">
        <v>504</v>
      </c>
      <c r="B172" s="411"/>
      <c r="C172" s="411"/>
      <c r="D172" s="536"/>
      <c r="E172" s="106"/>
    </row>
    <row r="173" spans="1:5" ht="33.75" customHeight="1">
      <c r="A173" s="271" t="s">
        <v>505</v>
      </c>
      <c r="B173" s="272"/>
      <c r="C173" s="272"/>
      <c r="D173" s="133" t="s">
        <v>8</v>
      </c>
    </row>
    <row r="174" spans="1:5" ht="33.75" customHeight="1">
      <c r="A174" s="271" t="s">
        <v>179</v>
      </c>
      <c r="B174" s="272"/>
      <c r="C174" s="272"/>
      <c r="D174" s="134" t="s">
        <v>3</v>
      </c>
    </row>
    <row r="175" spans="1:5" ht="33.75" customHeight="1">
      <c r="A175" s="410" t="s">
        <v>42</v>
      </c>
      <c r="B175" s="411"/>
      <c r="C175" s="411"/>
      <c r="D175" s="183"/>
      <c r="E175" s="21">
        <v>3</v>
      </c>
    </row>
    <row r="176" spans="1:5" ht="33.75" customHeight="1">
      <c r="A176" s="410" t="s">
        <v>43</v>
      </c>
      <c r="B176" s="411"/>
      <c r="C176" s="411"/>
      <c r="D176" s="183"/>
      <c r="E176" s="21">
        <v>3</v>
      </c>
    </row>
    <row r="177" spans="1:5" ht="33.75" customHeight="1">
      <c r="A177" s="410" t="s">
        <v>44</v>
      </c>
      <c r="B177" s="411"/>
      <c r="C177" s="411"/>
      <c r="D177" s="183"/>
      <c r="E177" s="21">
        <v>3</v>
      </c>
    </row>
    <row r="178" spans="1:5" ht="33.75" customHeight="1">
      <c r="A178" s="530" t="s">
        <v>45</v>
      </c>
      <c r="B178" s="531"/>
      <c r="C178" s="531"/>
      <c r="D178" s="183"/>
      <c r="E178" s="21">
        <v>3</v>
      </c>
    </row>
    <row r="179" spans="1:5" ht="33.75" customHeight="1">
      <c r="A179" s="410" t="s">
        <v>46</v>
      </c>
      <c r="B179" s="411"/>
      <c r="C179" s="411"/>
      <c r="D179" s="183"/>
      <c r="E179" s="21">
        <v>3</v>
      </c>
    </row>
    <row r="180" spans="1:5" ht="33.75" customHeight="1">
      <c r="A180" s="410" t="s">
        <v>47</v>
      </c>
      <c r="B180" s="411"/>
      <c r="C180" s="411"/>
      <c r="D180" s="183"/>
      <c r="E180" s="21">
        <v>3</v>
      </c>
    </row>
    <row r="181" spans="1:5" ht="33.75" customHeight="1">
      <c r="A181" s="410" t="s">
        <v>48</v>
      </c>
      <c r="B181" s="411"/>
      <c r="C181" s="411"/>
      <c r="D181" s="183"/>
      <c r="E181" s="21">
        <v>3</v>
      </c>
    </row>
    <row r="182" spans="1:5" ht="33.75" customHeight="1">
      <c r="A182" s="410" t="s">
        <v>49</v>
      </c>
      <c r="B182" s="411"/>
      <c r="C182" s="411"/>
      <c r="D182" s="183"/>
      <c r="E182" s="21">
        <v>3</v>
      </c>
    </row>
    <row r="183" spans="1:5" ht="33.75" customHeight="1">
      <c r="A183" s="271" t="s">
        <v>164</v>
      </c>
      <c r="B183" s="272"/>
      <c r="C183" s="272"/>
      <c r="D183" s="134" t="s">
        <v>3</v>
      </c>
    </row>
    <row r="184" spans="1:5" ht="33.75" customHeight="1">
      <c r="A184" s="410" t="s">
        <v>50</v>
      </c>
      <c r="B184" s="411"/>
      <c r="C184" s="411"/>
      <c r="D184" s="19"/>
      <c r="E184" s="21">
        <v>3</v>
      </c>
    </row>
    <row r="185" spans="1:5" ht="33.75" customHeight="1">
      <c r="A185" s="410" t="s">
        <v>51</v>
      </c>
      <c r="B185" s="411"/>
      <c r="C185" s="411"/>
      <c r="D185" s="19"/>
      <c r="E185" s="21">
        <v>3</v>
      </c>
    </row>
    <row r="186" spans="1:5" ht="33.75" customHeight="1">
      <c r="A186" s="410" t="s">
        <v>52</v>
      </c>
      <c r="B186" s="411"/>
      <c r="C186" s="411"/>
      <c r="D186" s="19"/>
      <c r="E186" s="21">
        <v>3</v>
      </c>
    </row>
    <row r="187" spans="1:5" ht="33.75" customHeight="1">
      <c r="A187" s="530" t="s">
        <v>53</v>
      </c>
      <c r="B187" s="531"/>
      <c r="C187" s="531"/>
      <c r="D187" s="19"/>
      <c r="E187" s="21">
        <v>3</v>
      </c>
    </row>
    <row r="188" spans="1:5" ht="33.75" customHeight="1">
      <c r="A188" s="410" t="s">
        <v>54</v>
      </c>
      <c r="B188" s="411"/>
      <c r="C188" s="411"/>
      <c r="D188" s="19"/>
      <c r="E188" s="21">
        <v>3</v>
      </c>
    </row>
    <row r="189" spans="1:5" ht="33.75" customHeight="1">
      <c r="A189" s="410" t="s">
        <v>55</v>
      </c>
      <c r="B189" s="411"/>
      <c r="C189" s="411"/>
      <c r="D189" s="19"/>
      <c r="E189" s="21">
        <v>3</v>
      </c>
    </row>
    <row r="190" spans="1:5" ht="33.75" customHeight="1">
      <c r="A190" s="271" t="s">
        <v>424</v>
      </c>
      <c r="B190" s="272"/>
      <c r="C190" s="272"/>
      <c r="D190" s="134" t="s">
        <v>3</v>
      </c>
      <c r="E190" s="21"/>
    </row>
    <row r="191" spans="1:5" ht="33.75" customHeight="1">
      <c r="A191" s="410" t="s">
        <v>433</v>
      </c>
      <c r="B191" s="411"/>
      <c r="C191" s="411"/>
      <c r="D191" s="19"/>
      <c r="E191" s="21">
        <v>3</v>
      </c>
    </row>
    <row r="192" spans="1:5" ht="33.75" customHeight="1">
      <c r="A192" s="410" t="s">
        <v>434</v>
      </c>
      <c r="B192" s="411"/>
      <c r="C192" s="411"/>
      <c r="D192" s="19"/>
      <c r="E192" s="21">
        <v>3</v>
      </c>
    </row>
    <row r="193" spans="1:5" ht="33.75" customHeight="1">
      <c r="A193" s="410" t="s">
        <v>435</v>
      </c>
      <c r="B193" s="411"/>
      <c r="C193" s="411"/>
      <c r="D193" s="19"/>
      <c r="E193" s="21">
        <v>3</v>
      </c>
    </row>
    <row r="194" spans="1:5" ht="33.75" customHeight="1">
      <c r="A194" s="530" t="s">
        <v>436</v>
      </c>
      <c r="B194" s="531"/>
      <c r="C194" s="531"/>
      <c r="D194" s="19"/>
      <c r="E194" s="21">
        <v>3</v>
      </c>
    </row>
    <row r="195" spans="1:5" s="132" customFormat="1" ht="33.75" customHeight="1">
      <c r="A195" s="410" t="s">
        <v>437</v>
      </c>
      <c r="B195" s="411"/>
      <c r="C195" s="411"/>
      <c r="D195" s="19"/>
      <c r="E195" s="21">
        <v>3</v>
      </c>
    </row>
    <row r="196" spans="1:5" ht="33.75" customHeight="1">
      <c r="A196" s="410" t="s">
        <v>438</v>
      </c>
      <c r="B196" s="411"/>
      <c r="C196" s="411"/>
      <c r="D196" s="19"/>
      <c r="E196" s="21">
        <v>3</v>
      </c>
    </row>
    <row r="197" spans="1:5" ht="33.75" customHeight="1">
      <c r="A197" s="494" t="s">
        <v>188</v>
      </c>
      <c r="B197" s="494"/>
      <c r="C197" s="494"/>
      <c r="D197" s="120">
        <f>SUM(D175:D196)</f>
        <v>0</v>
      </c>
      <c r="E197" s="21">
        <f>SUM(E175:E196)</f>
        <v>60</v>
      </c>
    </row>
    <row r="198" spans="1:5" ht="80.25" customHeight="1" thickBot="1">
      <c r="A198" s="130" t="s">
        <v>107</v>
      </c>
      <c r="B198" s="297" t="s">
        <v>145</v>
      </c>
      <c r="C198" s="297"/>
      <c r="D198" s="297"/>
      <c r="E198" s="21"/>
    </row>
    <row r="199" spans="1:5" ht="33.75" customHeight="1">
      <c r="A199" s="563" t="s">
        <v>189</v>
      </c>
      <c r="B199" s="564"/>
      <c r="C199" s="136" t="s">
        <v>501</v>
      </c>
      <c r="D199" s="69" t="s">
        <v>167</v>
      </c>
    </row>
    <row r="200" spans="1:5" ht="33.75" customHeight="1" thickBot="1">
      <c r="A200" s="561"/>
      <c r="B200" s="562"/>
      <c r="C200" s="137">
        <f>D197</f>
        <v>0</v>
      </c>
      <c r="D200" s="138">
        <f>C200/60*100</f>
        <v>0</v>
      </c>
    </row>
    <row r="201" spans="1:5" ht="33.75" customHeight="1" thickBot="1">
      <c r="A201" s="565"/>
      <c r="B201" s="566"/>
      <c r="C201" s="566"/>
      <c r="D201" s="567"/>
    </row>
    <row r="202" spans="1:5" ht="33.75" customHeight="1">
      <c r="A202" s="563" t="s">
        <v>190</v>
      </c>
      <c r="B202" s="564"/>
      <c r="C202" s="136" t="s">
        <v>506</v>
      </c>
      <c r="D202" s="125" t="s">
        <v>192</v>
      </c>
    </row>
    <row r="203" spans="1:5" ht="33.75" customHeight="1" thickBot="1">
      <c r="A203" s="561"/>
      <c r="B203" s="562"/>
      <c r="C203" s="140">
        <f>C123+C148+C170+C200</f>
        <v>0</v>
      </c>
      <c r="D203" s="141">
        <f>C203/195*100</f>
        <v>0</v>
      </c>
      <c r="E203" s="106">
        <f>E120+E145+E167+E197</f>
        <v>195</v>
      </c>
    </row>
    <row r="204" spans="1:5" ht="33.75" customHeight="1">
      <c r="A204" s="568"/>
      <c r="B204" s="568"/>
      <c r="C204" s="568"/>
      <c r="D204" s="568"/>
    </row>
    <row r="205" spans="1:5" ht="33.75" customHeight="1">
      <c r="A205" s="569" t="s">
        <v>507</v>
      </c>
      <c r="B205" s="569"/>
      <c r="C205" s="569"/>
      <c r="D205" s="569"/>
    </row>
    <row r="206" spans="1:5" ht="33.75" customHeight="1">
      <c r="A206" s="410" t="s">
        <v>508</v>
      </c>
      <c r="B206" s="411"/>
      <c r="C206" s="411"/>
      <c r="D206" s="536"/>
    </row>
    <row r="207" spans="1:5" ht="33.75" customHeight="1">
      <c r="A207" s="271" t="s">
        <v>509</v>
      </c>
      <c r="B207" s="272"/>
      <c r="C207" s="272"/>
      <c r="D207" s="133" t="s">
        <v>8</v>
      </c>
    </row>
    <row r="208" spans="1:5" ht="33.75" customHeight="1">
      <c r="A208" s="271" t="s">
        <v>179</v>
      </c>
      <c r="B208" s="272"/>
      <c r="C208" s="272"/>
      <c r="D208" s="134" t="s">
        <v>3</v>
      </c>
    </row>
    <row r="209" spans="1:5" ht="33.75" customHeight="1">
      <c r="A209" s="410" t="s">
        <v>56</v>
      </c>
      <c r="B209" s="411"/>
      <c r="C209" s="411"/>
      <c r="D209" s="184"/>
      <c r="E209" s="105">
        <v>3</v>
      </c>
    </row>
    <row r="210" spans="1:5" ht="33.75" customHeight="1">
      <c r="A210" s="410" t="s">
        <v>57</v>
      </c>
      <c r="B210" s="411"/>
      <c r="C210" s="411"/>
      <c r="D210" s="184"/>
      <c r="E210" s="105">
        <v>3</v>
      </c>
    </row>
    <row r="211" spans="1:5" ht="33.75" customHeight="1">
      <c r="A211" s="410" t="s">
        <v>58</v>
      </c>
      <c r="B211" s="411"/>
      <c r="C211" s="411"/>
      <c r="D211" s="184"/>
      <c r="E211" s="105">
        <v>3</v>
      </c>
    </row>
    <row r="212" spans="1:5" ht="33.75" customHeight="1">
      <c r="A212" s="530" t="s">
        <v>59</v>
      </c>
      <c r="B212" s="531"/>
      <c r="C212" s="531"/>
      <c r="D212" s="184"/>
      <c r="E212" s="105">
        <v>3</v>
      </c>
    </row>
    <row r="213" spans="1:5" ht="33.75" customHeight="1">
      <c r="A213" s="271" t="s">
        <v>164</v>
      </c>
      <c r="B213" s="272"/>
      <c r="C213" s="272"/>
      <c r="D213" s="134" t="s">
        <v>3</v>
      </c>
    </row>
    <row r="214" spans="1:5" ht="33.75" customHeight="1">
      <c r="A214" s="410" t="s">
        <v>60</v>
      </c>
      <c r="B214" s="411"/>
      <c r="C214" s="411"/>
      <c r="D214" s="19"/>
      <c r="E214" s="105">
        <v>3</v>
      </c>
    </row>
    <row r="215" spans="1:5" ht="33.75" customHeight="1">
      <c r="A215" s="410" t="s">
        <v>61</v>
      </c>
      <c r="B215" s="411"/>
      <c r="C215" s="411"/>
      <c r="D215" s="19"/>
      <c r="E215" s="105">
        <v>3</v>
      </c>
    </row>
    <row r="216" spans="1:5" ht="33.75" customHeight="1">
      <c r="A216" s="271" t="s">
        <v>424</v>
      </c>
      <c r="B216" s="272"/>
      <c r="C216" s="272"/>
      <c r="D216" s="134" t="s">
        <v>3</v>
      </c>
      <c r="E216" s="105"/>
    </row>
    <row r="217" spans="1:5" ht="33.75" customHeight="1">
      <c r="A217" s="410" t="s">
        <v>440</v>
      </c>
      <c r="B217" s="411"/>
      <c r="C217" s="411"/>
      <c r="D217" s="19"/>
      <c r="E217" s="105">
        <v>3</v>
      </c>
    </row>
    <row r="218" spans="1:5" ht="33.75" customHeight="1">
      <c r="A218" s="410" t="s">
        <v>441</v>
      </c>
      <c r="B218" s="411"/>
      <c r="C218" s="411"/>
      <c r="D218" s="19"/>
      <c r="E218" s="105">
        <v>3</v>
      </c>
    </row>
    <row r="219" spans="1:5" ht="33.75" customHeight="1">
      <c r="A219" s="410" t="s">
        <v>442</v>
      </c>
      <c r="B219" s="411"/>
      <c r="C219" s="411"/>
      <c r="D219" s="19"/>
      <c r="E219" s="105">
        <v>3</v>
      </c>
    </row>
    <row r="220" spans="1:5" ht="33.75" customHeight="1">
      <c r="A220" s="530" t="s">
        <v>443</v>
      </c>
      <c r="B220" s="531"/>
      <c r="C220" s="531"/>
      <c r="D220" s="19"/>
      <c r="E220" s="105">
        <v>3</v>
      </c>
    </row>
    <row r="221" spans="1:5" ht="33.75" customHeight="1">
      <c r="A221" s="494" t="s">
        <v>196</v>
      </c>
      <c r="B221" s="494"/>
      <c r="C221" s="494"/>
      <c r="D221" s="120">
        <f>SUM(D209:D220)</f>
        <v>0</v>
      </c>
      <c r="E221" s="106">
        <f>SUM(E209:E220)</f>
        <v>30</v>
      </c>
    </row>
    <row r="222" spans="1:5" ht="80.25" customHeight="1" thickBot="1">
      <c r="A222" s="142" t="s">
        <v>107</v>
      </c>
      <c r="B222" s="297" t="s">
        <v>145</v>
      </c>
      <c r="C222" s="297"/>
      <c r="D222" s="297"/>
    </row>
    <row r="223" spans="1:5" ht="33.75" customHeight="1">
      <c r="A223" s="563" t="s">
        <v>197</v>
      </c>
      <c r="B223" s="564"/>
      <c r="C223" s="136" t="s">
        <v>501</v>
      </c>
      <c r="D223" s="69" t="s">
        <v>167</v>
      </c>
    </row>
    <row r="224" spans="1:5" ht="33.75" customHeight="1" thickBot="1">
      <c r="A224" s="561"/>
      <c r="B224" s="562"/>
      <c r="C224" s="143">
        <f>D221</f>
        <v>0</v>
      </c>
      <c r="D224" s="138">
        <f>C224/30*100</f>
        <v>0</v>
      </c>
    </row>
    <row r="225" spans="1:5" ht="33.75" customHeight="1">
      <c r="A225" s="570"/>
      <c r="B225" s="571"/>
      <c r="C225" s="571"/>
      <c r="D225" s="572"/>
    </row>
    <row r="226" spans="1:5" ht="33.75" customHeight="1">
      <c r="A226" s="257" t="s">
        <v>510</v>
      </c>
      <c r="B226" s="258"/>
      <c r="C226" s="258"/>
      <c r="D226" s="436"/>
    </row>
    <row r="227" spans="1:5" ht="33.75" customHeight="1">
      <c r="A227" s="254" t="s">
        <v>511</v>
      </c>
      <c r="B227" s="255"/>
      <c r="C227" s="256"/>
      <c r="D227" s="133" t="s">
        <v>8</v>
      </c>
    </row>
    <row r="228" spans="1:5" ht="33.75" customHeight="1">
      <c r="A228" s="271" t="s">
        <v>512</v>
      </c>
      <c r="B228" s="272"/>
      <c r="C228" s="272"/>
      <c r="D228" s="134" t="s">
        <v>3</v>
      </c>
    </row>
    <row r="229" spans="1:5" ht="33.75" customHeight="1">
      <c r="A229" s="257" t="s">
        <v>62</v>
      </c>
      <c r="B229" s="258"/>
      <c r="C229" s="259"/>
      <c r="D229" s="185"/>
      <c r="E229" s="105">
        <v>3</v>
      </c>
    </row>
    <row r="230" spans="1:5" ht="33.75" customHeight="1">
      <c r="A230" s="257" t="s">
        <v>63</v>
      </c>
      <c r="B230" s="258"/>
      <c r="C230" s="259"/>
      <c r="D230" s="185"/>
      <c r="E230" s="105">
        <v>3</v>
      </c>
    </row>
    <row r="231" spans="1:5" ht="33.75" customHeight="1">
      <c r="A231" s="257" t="s">
        <v>64</v>
      </c>
      <c r="B231" s="258"/>
      <c r="C231" s="259"/>
      <c r="D231" s="185"/>
      <c r="E231" s="105">
        <v>3</v>
      </c>
    </row>
    <row r="232" spans="1:5" ht="33.75" customHeight="1">
      <c r="A232" s="254" t="s">
        <v>164</v>
      </c>
      <c r="B232" s="255"/>
      <c r="C232" s="256"/>
      <c r="D232" s="134" t="s">
        <v>3</v>
      </c>
    </row>
    <row r="233" spans="1:5" ht="33.75" customHeight="1">
      <c r="A233" s="257" t="s">
        <v>65</v>
      </c>
      <c r="B233" s="258"/>
      <c r="C233" s="259"/>
      <c r="D233" s="186"/>
      <c r="E233" s="105">
        <v>3</v>
      </c>
    </row>
    <row r="234" spans="1:5" ht="33.75" customHeight="1">
      <c r="A234" s="257" t="s">
        <v>66</v>
      </c>
      <c r="B234" s="258"/>
      <c r="C234" s="259"/>
      <c r="D234" s="186"/>
      <c r="E234" s="105">
        <v>3</v>
      </c>
    </row>
    <row r="235" spans="1:5" ht="33.75" customHeight="1">
      <c r="A235" s="257" t="s">
        <v>67</v>
      </c>
      <c r="B235" s="258"/>
      <c r="C235" s="259"/>
      <c r="D235" s="186"/>
      <c r="E235" s="105">
        <v>3</v>
      </c>
    </row>
    <row r="236" spans="1:5" ht="33.75" customHeight="1">
      <c r="A236" s="254" t="s">
        <v>424</v>
      </c>
      <c r="B236" s="255"/>
      <c r="C236" s="256"/>
      <c r="D236" s="134" t="s">
        <v>3</v>
      </c>
      <c r="E236" s="105"/>
    </row>
    <row r="237" spans="1:5" ht="33.75" customHeight="1">
      <c r="A237" s="257" t="s">
        <v>445</v>
      </c>
      <c r="B237" s="258"/>
      <c r="C237" s="259"/>
      <c r="D237" s="186"/>
      <c r="E237" s="105">
        <v>3</v>
      </c>
    </row>
    <row r="238" spans="1:5" ht="33.75" customHeight="1">
      <c r="A238" s="257" t="s">
        <v>446</v>
      </c>
      <c r="B238" s="258"/>
      <c r="C238" s="259"/>
      <c r="D238" s="186"/>
      <c r="E238" s="105">
        <v>3</v>
      </c>
    </row>
    <row r="239" spans="1:5" ht="33.75" customHeight="1">
      <c r="A239" s="257" t="s">
        <v>447</v>
      </c>
      <c r="B239" s="258"/>
      <c r="C239" s="259"/>
      <c r="D239" s="186"/>
      <c r="E239" s="105">
        <v>3</v>
      </c>
    </row>
    <row r="240" spans="1:5" ht="33.75" customHeight="1">
      <c r="A240" s="257" t="s">
        <v>448</v>
      </c>
      <c r="B240" s="258"/>
      <c r="C240" s="259"/>
      <c r="D240" s="186"/>
      <c r="E240" s="105">
        <v>3</v>
      </c>
    </row>
    <row r="241" spans="1:5" ht="33.75" customHeight="1">
      <c r="A241" s="257" t="s">
        <v>449</v>
      </c>
      <c r="B241" s="258"/>
      <c r="C241" s="259"/>
      <c r="D241" s="186"/>
      <c r="E241" s="105">
        <v>3</v>
      </c>
    </row>
    <row r="242" spans="1:5" ht="33.75" customHeight="1">
      <c r="A242" s="494" t="s">
        <v>198</v>
      </c>
      <c r="B242" s="494"/>
      <c r="C242" s="494"/>
      <c r="D242" s="120">
        <f>SUM(D229:D241)</f>
        <v>0</v>
      </c>
      <c r="E242" s="106">
        <f>SUM(E229:E241)</f>
        <v>33</v>
      </c>
    </row>
    <row r="243" spans="1:5" ht="80.25" customHeight="1" thickBot="1">
      <c r="A243" s="130" t="s">
        <v>107</v>
      </c>
      <c r="B243" s="297" t="s">
        <v>145</v>
      </c>
      <c r="C243" s="297"/>
      <c r="D243" s="297"/>
    </row>
    <row r="244" spans="1:5" ht="33.75" customHeight="1">
      <c r="A244" s="563" t="s">
        <v>199</v>
      </c>
      <c r="B244" s="564"/>
      <c r="C244" s="136" t="s">
        <v>501</v>
      </c>
      <c r="D244" s="69" t="s">
        <v>167</v>
      </c>
    </row>
    <row r="245" spans="1:5" ht="33.75" customHeight="1" thickBot="1">
      <c r="A245" s="561"/>
      <c r="B245" s="562"/>
      <c r="C245" s="144">
        <f>D242</f>
        <v>0</v>
      </c>
      <c r="D245" s="145">
        <f>C245/33*100</f>
        <v>0</v>
      </c>
    </row>
    <row r="246" spans="1:5" ht="33.75" customHeight="1">
      <c r="A246" s="573"/>
      <c r="B246" s="574"/>
      <c r="C246" s="574"/>
      <c r="D246" s="575"/>
    </row>
    <row r="247" spans="1:5" ht="33.75" customHeight="1">
      <c r="A247" s="410" t="s">
        <v>513</v>
      </c>
      <c r="B247" s="411"/>
      <c r="C247" s="411"/>
      <c r="D247" s="536"/>
    </row>
    <row r="248" spans="1:5" ht="33.75" customHeight="1">
      <c r="A248" s="271" t="s">
        <v>514</v>
      </c>
      <c r="B248" s="272"/>
      <c r="C248" s="272"/>
      <c r="D248" s="133" t="s">
        <v>8</v>
      </c>
    </row>
    <row r="249" spans="1:5" ht="33.75" customHeight="1">
      <c r="A249" s="271" t="s">
        <v>163</v>
      </c>
      <c r="B249" s="272"/>
      <c r="C249" s="272"/>
      <c r="D249" s="134" t="s">
        <v>3</v>
      </c>
    </row>
    <row r="250" spans="1:5" ht="33.75" customHeight="1">
      <c r="A250" s="257" t="s">
        <v>68</v>
      </c>
      <c r="B250" s="258"/>
      <c r="C250" s="259"/>
      <c r="D250" s="183"/>
      <c r="E250" s="105">
        <v>3</v>
      </c>
    </row>
    <row r="251" spans="1:5" ht="33.75" customHeight="1">
      <c r="A251" s="257" t="s">
        <v>69</v>
      </c>
      <c r="B251" s="258"/>
      <c r="C251" s="259"/>
      <c r="D251" s="183"/>
      <c r="E251" s="105">
        <v>3</v>
      </c>
    </row>
    <row r="252" spans="1:5" ht="33.75" customHeight="1">
      <c r="A252" s="257" t="s">
        <v>70</v>
      </c>
      <c r="B252" s="258"/>
      <c r="C252" s="259"/>
      <c r="D252" s="183"/>
      <c r="E252" s="105">
        <v>3</v>
      </c>
    </row>
    <row r="253" spans="1:5" ht="33.75" customHeight="1">
      <c r="A253" s="257" t="s">
        <v>71</v>
      </c>
      <c r="B253" s="258"/>
      <c r="C253" s="259"/>
      <c r="D253" s="183"/>
      <c r="E253" s="105">
        <v>3</v>
      </c>
    </row>
    <row r="254" spans="1:5" ht="33.75" customHeight="1">
      <c r="A254" s="257" t="s">
        <v>72</v>
      </c>
      <c r="B254" s="258"/>
      <c r="C254" s="259"/>
      <c r="D254" s="183"/>
      <c r="E254" s="105">
        <v>3</v>
      </c>
    </row>
    <row r="255" spans="1:5" ht="33.75" customHeight="1">
      <c r="A255" s="257" t="s">
        <v>73</v>
      </c>
      <c r="B255" s="258"/>
      <c r="C255" s="259"/>
      <c r="D255" s="183"/>
      <c r="E255" s="105">
        <v>3</v>
      </c>
    </row>
    <row r="256" spans="1:5" ht="33.75" customHeight="1">
      <c r="A256" s="257" t="s">
        <v>74</v>
      </c>
      <c r="B256" s="258"/>
      <c r="C256" s="259"/>
      <c r="D256" s="183"/>
      <c r="E256" s="105">
        <v>3</v>
      </c>
    </row>
    <row r="257" spans="1:5" ht="33.75" customHeight="1">
      <c r="A257" s="257" t="s">
        <v>75</v>
      </c>
      <c r="B257" s="258"/>
      <c r="C257" s="259"/>
      <c r="D257" s="183"/>
      <c r="E257" s="105">
        <v>3</v>
      </c>
    </row>
    <row r="258" spans="1:5" ht="33.75" customHeight="1">
      <c r="A258" s="257" t="s">
        <v>76</v>
      </c>
      <c r="B258" s="258"/>
      <c r="C258" s="259"/>
      <c r="D258" s="183"/>
      <c r="E258" s="105">
        <v>3</v>
      </c>
    </row>
    <row r="259" spans="1:5" ht="33.75" customHeight="1">
      <c r="A259" s="254" t="s">
        <v>164</v>
      </c>
      <c r="B259" s="255"/>
      <c r="C259" s="256"/>
      <c r="D259" s="134" t="s">
        <v>3</v>
      </c>
    </row>
    <row r="260" spans="1:5" ht="33.75" customHeight="1">
      <c r="A260" s="392" t="s">
        <v>567</v>
      </c>
      <c r="B260" s="393"/>
      <c r="C260" s="394"/>
      <c r="D260" s="19"/>
      <c r="E260" s="105">
        <v>3</v>
      </c>
    </row>
    <row r="261" spans="1:5" ht="33.75" customHeight="1">
      <c r="A261" s="257" t="s">
        <v>77</v>
      </c>
      <c r="B261" s="258"/>
      <c r="C261" s="259"/>
      <c r="D261" s="19"/>
      <c r="E261" s="105">
        <v>3</v>
      </c>
    </row>
    <row r="262" spans="1:5" ht="33.75" customHeight="1">
      <c r="A262" s="257" t="s">
        <v>78</v>
      </c>
      <c r="B262" s="258"/>
      <c r="C262" s="259"/>
      <c r="D262" s="19"/>
      <c r="E262" s="105">
        <v>3</v>
      </c>
    </row>
    <row r="263" spans="1:5" ht="33.75" customHeight="1">
      <c r="A263" s="257" t="s">
        <v>79</v>
      </c>
      <c r="B263" s="258"/>
      <c r="C263" s="259"/>
      <c r="D263" s="19"/>
      <c r="E263" s="105">
        <v>3</v>
      </c>
    </row>
    <row r="264" spans="1:5" ht="33.75" customHeight="1">
      <c r="A264" s="257" t="s">
        <v>80</v>
      </c>
      <c r="B264" s="258"/>
      <c r="C264" s="259"/>
      <c r="D264" s="19"/>
      <c r="E264" s="105">
        <v>3</v>
      </c>
    </row>
    <row r="265" spans="1:5" ht="33.75" customHeight="1">
      <c r="A265" s="257" t="s">
        <v>81</v>
      </c>
      <c r="B265" s="258"/>
      <c r="C265" s="259"/>
      <c r="D265" s="19"/>
      <c r="E265" s="105">
        <v>3</v>
      </c>
    </row>
    <row r="266" spans="1:5" ht="33.75" customHeight="1">
      <c r="A266" s="257" t="s">
        <v>82</v>
      </c>
      <c r="B266" s="258"/>
      <c r="C266" s="259"/>
      <c r="D266" s="19"/>
      <c r="E266" s="105">
        <v>3</v>
      </c>
    </row>
    <row r="267" spans="1:5" ht="33.75" customHeight="1">
      <c r="A267" s="257" t="s">
        <v>83</v>
      </c>
      <c r="B267" s="258"/>
      <c r="C267" s="259"/>
      <c r="D267" s="19"/>
      <c r="E267" s="105">
        <v>3</v>
      </c>
    </row>
    <row r="268" spans="1:5" ht="33.75" customHeight="1">
      <c r="A268" s="257" t="s">
        <v>84</v>
      </c>
      <c r="B268" s="258"/>
      <c r="C268" s="259"/>
      <c r="D268" s="19"/>
      <c r="E268" s="105">
        <v>3</v>
      </c>
    </row>
    <row r="269" spans="1:5" ht="33.75" customHeight="1">
      <c r="A269" s="254" t="s">
        <v>424</v>
      </c>
      <c r="B269" s="255"/>
      <c r="C269" s="256"/>
      <c r="D269" s="134" t="s">
        <v>3</v>
      </c>
      <c r="E269" s="105"/>
    </row>
    <row r="270" spans="1:5" ht="33.75" customHeight="1">
      <c r="A270" s="257" t="s">
        <v>451</v>
      </c>
      <c r="B270" s="258"/>
      <c r="C270" s="259"/>
      <c r="D270" s="19"/>
      <c r="E270" s="105">
        <v>3</v>
      </c>
    </row>
    <row r="271" spans="1:5" ht="33.75" customHeight="1">
      <c r="A271" s="257" t="s">
        <v>452</v>
      </c>
      <c r="B271" s="258"/>
      <c r="C271" s="259"/>
      <c r="D271" s="19"/>
      <c r="E271" s="105">
        <v>3</v>
      </c>
    </row>
    <row r="272" spans="1:5" ht="33.75" customHeight="1">
      <c r="A272" s="257" t="s">
        <v>453</v>
      </c>
      <c r="B272" s="258"/>
      <c r="C272" s="259"/>
      <c r="D272" s="19"/>
      <c r="E272" s="105">
        <v>3</v>
      </c>
    </row>
    <row r="273" spans="1:5" ht="33.75" customHeight="1">
      <c r="A273" s="494" t="s">
        <v>201</v>
      </c>
      <c r="B273" s="494"/>
      <c r="C273" s="494"/>
      <c r="D273" s="120">
        <f>SUM(D250:D272)</f>
        <v>0</v>
      </c>
      <c r="E273" s="106">
        <f>SUM(E250:E272)</f>
        <v>63</v>
      </c>
    </row>
    <row r="274" spans="1:5" ht="80.25" customHeight="1" thickBot="1">
      <c r="A274" s="135" t="s">
        <v>107</v>
      </c>
      <c r="B274" s="297" t="s">
        <v>145</v>
      </c>
      <c r="C274" s="297"/>
      <c r="D274" s="297"/>
    </row>
    <row r="275" spans="1:5" ht="33.75" customHeight="1">
      <c r="A275" s="563" t="s">
        <v>202</v>
      </c>
      <c r="B275" s="564"/>
      <c r="C275" s="136" t="s">
        <v>501</v>
      </c>
      <c r="D275" s="69" t="s">
        <v>167</v>
      </c>
    </row>
    <row r="276" spans="1:5" ht="33.75" customHeight="1" thickBot="1">
      <c r="A276" s="561"/>
      <c r="B276" s="562"/>
      <c r="C276" s="137">
        <f>D273</f>
        <v>0</v>
      </c>
      <c r="D276" s="138">
        <f>C276/63*100</f>
        <v>0</v>
      </c>
    </row>
    <row r="277" spans="1:5" ht="33.75" customHeight="1">
      <c r="A277" s="548"/>
      <c r="B277" s="549"/>
      <c r="C277" s="549"/>
      <c r="D277" s="550"/>
    </row>
    <row r="278" spans="1:5" ht="33.75" customHeight="1">
      <c r="A278" s="410" t="s">
        <v>515</v>
      </c>
      <c r="B278" s="411"/>
      <c r="C278" s="411"/>
      <c r="D278" s="536"/>
    </row>
    <row r="279" spans="1:5" ht="33.75" customHeight="1">
      <c r="A279" s="271" t="s">
        <v>516</v>
      </c>
      <c r="B279" s="272"/>
      <c r="C279" s="272"/>
      <c r="D279" s="133" t="s">
        <v>8</v>
      </c>
    </row>
    <row r="280" spans="1:5" ht="33.75" customHeight="1">
      <c r="A280" s="271" t="s">
        <v>179</v>
      </c>
      <c r="B280" s="272"/>
      <c r="C280" s="272"/>
      <c r="D280" s="134" t="s">
        <v>3</v>
      </c>
    </row>
    <row r="281" spans="1:5" ht="33.75" customHeight="1">
      <c r="A281" s="257" t="s">
        <v>85</v>
      </c>
      <c r="B281" s="258"/>
      <c r="C281" s="259"/>
      <c r="D281" s="183"/>
      <c r="E281" s="105">
        <v>3</v>
      </c>
    </row>
    <row r="282" spans="1:5" ht="33.75" customHeight="1">
      <c r="A282" s="257" t="s">
        <v>86</v>
      </c>
      <c r="B282" s="258"/>
      <c r="C282" s="259"/>
      <c r="D282" s="183"/>
      <c r="E282" s="105">
        <v>3</v>
      </c>
    </row>
    <row r="283" spans="1:5" ht="33.75" customHeight="1">
      <c r="A283" s="257" t="s">
        <v>87</v>
      </c>
      <c r="B283" s="258"/>
      <c r="C283" s="259"/>
      <c r="D283" s="183"/>
      <c r="E283" s="105">
        <v>3</v>
      </c>
    </row>
    <row r="284" spans="1:5" ht="33.75" customHeight="1">
      <c r="A284" s="257" t="s">
        <v>88</v>
      </c>
      <c r="B284" s="258"/>
      <c r="C284" s="259"/>
      <c r="D284" s="183"/>
      <c r="E284" s="105">
        <v>3</v>
      </c>
    </row>
    <row r="285" spans="1:5" ht="33.75" customHeight="1">
      <c r="A285" s="257" t="s">
        <v>89</v>
      </c>
      <c r="B285" s="258"/>
      <c r="C285" s="259"/>
      <c r="D285" s="183"/>
      <c r="E285" s="105">
        <v>3</v>
      </c>
    </row>
    <row r="286" spans="1:5" ht="33.75" customHeight="1">
      <c r="A286" s="257" t="s">
        <v>90</v>
      </c>
      <c r="B286" s="258"/>
      <c r="C286" s="259"/>
      <c r="D286" s="183"/>
      <c r="E286" s="105">
        <v>3</v>
      </c>
    </row>
    <row r="287" spans="1:5" ht="33.75" customHeight="1">
      <c r="A287" s="257" t="s">
        <v>91</v>
      </c>
      <c r="B287" s="258"/>
      <c r="C287" s="259"/>
      <c r="D287" s="183"/>
      <c r="E287" s="105">
        <v>3</v>
      </c>
    </row>
    <row r="288" spans="1:5" ht="33.75" customHeight="1">
      <c r="A288" s="257" t="s">
        <v>92</v>
      </c>
      <c r="B288" s="258"/>
      <c r="C288" s="259"/>
      <c r="D288" s="183"/>
      <c r="E288" s="105">
        <v>3</v>
      </c>
    </row>
    <row r="289" spans="1:5" ht="33.75" customHeight="1">
      <c r="A289" s="257" t="s">
        <v>93</v>
      </c>
      <c r="B289" s="258"/>
      <c r="C289" s="259"/>
      <c r="D289" s="183"/>
      <c r="E289" s="105">
        <v>3</v>
      </c>
    </row>
    <row r="290" spans="1:5" ht="33.75" customHeight="1">
      <c r="A290" s="257" t="s">
        <v>100</v>
      </c>
      <c r="B290" s="258"/>
      <c r="C290" s="259"/>
      <c r="D290" s="183"/>
      <c r="E290" s="105">
        <v>3</v>
      </c>
    </row>
    <row r="291" spans="1:5" ht="33.75" customHeight="1">
      <c r="A291" s="257" t="s">
        <v>101</v>
      </c>
      <c r="B291" s="258"/>
      <c r="C291" s="259"/>
      <c r="D291" s="183"/>
      <c r="E291" s="105">
        <v>3</v>
      </c>
    </row>
    <row r="292" spans="1:5" ht="33.75" customHeight="1">
      <c r="A292" s="257" t="s">
        <v>102</v>
      </c>
      <c r="B292" s="258"/>
      <c r="C292" s="259"/>
      <c r="D292" s="183"/>
      <c r="E292" s="105">
        <v>3</v>
      </c>
    </row>
    <row r="293" spans="1:5" ht="33.75" customHeight="1">
      <c r="A293" s="257" t="s">
        <v>103</v>
      </c>
      <c r="B293" s="258"/>
      <c r="C293" s="259"/>
      <c r="D293" s="183"/>
      <c r="E293" s="105">
        <v>3</v>
      </c>
    </row>
    <row r="294" spans="1:5" ht="33.75" customHeight="1">
      <c r="A294" s="254" t="s">
        <v>164</v>
      </c>
      <c r="B294" s="255"/>
      <c r="C294" s="256"/>
      <c r="D294" s="134" t="s">
        <v>3</v>
      </c>
    </row>
    <row r="295" spans="1:5" ht="33.75" customHeight="1">
      <c r="A295" s="257" t="s">
        <v>94</v>
      </c>
      <c r="B295" s="258"/>
      <c r="C295" s="259"/>
      <c r="D295" s="19"/>
      <c r="E295" s="105">
        <v>3</v>
      </c>
    </row>
    <row r="296" spans="1:5" ht="33.75" customHeight="1">
      <c r="A296" s="257" t="s">
        <v>95</v>
      </c>
      <c r="B296" s="258"/>
      <c r="C296" s="259"/>
      <c r="D296" s="19"/>
      <c r="E296" s="105">
        <v>3</v>
      </c>
    </row>
    <row r="297" spans="1:5" ht="33.75" customHeight="1">
      <c r="A297" s="257" t="s">
        <v>96</v>
      </c>
      <c r="B297" s="258"/>
      <c r="C297" s="259"/>
      <c r="D297" s="19"/>
      <c r="E297" s="105">
        <v>3</v>
      </c>
    </row>
    <row r="298" spans="1:5" ht="33.75" customHeight="1">
      <c r="A298" s="257" t="s">
        <v>97</v>
      </c>
      <c r="B298" s="258"/>
      <c r="C298" s="259"/>
      <c r="D298" s="19"/>
      <c r="E298" s="105">
        <v>3</v>
      </c>
    </row>
    <row r="299" spans="1:5" ht="33.75" customHeight="1">
      <c r="A299" s="257" t="s">
        <v>98</v>
      </c>
      <c r="B299" s="258"/>
      <c r="C299" s="259"/>
      <c r="D299" s="19"/>
      <c r="E299" s="105">
        <v>3</v>
      </c>
    </row>
    <row r="300" spans="1:5" ht="33.75" customHeight="1">
      <c r="A300" s="257" t="s">
        <v>99</v>
      </c>
      <c r="B300" s="258"/>
      <c r="C300" s="259"/>
      <c r="D300" s="19"/>
      <c r="E300" s="105">
        <v>3</v>
      </c>
    </row>
    <row r="301" spans="1:5" ht="33.75" customHeight="1">
      <c r="A301" s="254" t="s">
        <v>424</v>
      </c>
      <c r="B301" s="255"/>
      <c r="C301" s="256"/>
      <c r="D301" s="134" t="s">
        <v>3</v>
      </c>
      <c r="E301" s="105"/>
    </row>
    <row r="302" spans="1:5" ht="33.75" customHeight="1">
      <c r="A302" s="257" t="s">
        <v>455</v>
      </c>
      <c r="B302" s="258"/>
      <c r="C302" s="259"/>
      <c r="D302" s="19"/>
      <c r="E302" s="105">
        <v>3</v>
      </c>
    </row>
    <row r="303" spans="1:5" ht="33.75" customHeight="1">
      <c r="A303" s="257" t="s">
        <v>456</v>
      </c>
      <c r="B303" s="258"/>
      <c r="C303" s="259"/>
      <c r="D303" s="19"/>
      <c r="E303" s="105">
        <v>3</v>
      </c>
    </row>
    <row r="304" spans="1:5" ht="33.75" customHeight="1">
      <c r="A304" s="494" t="s">
        <v>203</v>
      </c>
      <c r="B304" s="494"/>
      <c r="C304" s="494"/>
      <c r="D304" s="120">
        <f>SUM(D281:D303)</f>
        <v>0</v>
      </c>
      <c r="E304" s="106">
        <f>SUM(E281:E303)</f>
        <v>63</v>
      </c>
    </row>
    <row r="305" spans="1:5" ht="80.25" customHeight="1" thickBot="1">
      <c r="A305" s="135" t="s">
        <v>107</v>
      </c>
      <c r="B305" s="297" t="s">
        <v>145</v>
      </c>
      <c r="C305" s="297"/>
      <c r="D305" s="297"/>
    </row>
    <row r="306" spans="1:5" ht="33.75" customHeight="1">
      <c r="A306" s="563" t="s">
        <v>204</v>
      </c>
      <c r="B306" s="564"/>
      <c r="C306" s="136" t="s">
        <v>501</v>
      </c>
      <c r="D306" s="69" t="s">
        <v>167</v>
      </c>
    </row>
    <row r="307" spans="1:5" ht="33.75" customHeight="1" thickBot="1">
      <c r="A307" s="561"/>
      <c r="B307" s="562"/>
      <c r="C307" s="144">
        <f>D304</f>
        <v>0</v>
      </c>
      <c r="D307" s="138">
        <f>C307/63*100</f>
        <v>0</v>
      </c>
    </row>
    <row r="308" spans="1:5" ht="33.75" customHeight="1" thickBot="1">
      <c r="A308" s="565"/>
      <c r="B308" s="566"/>
      <c r="C308" s="566"/>
      <c r="D308" s="567"/>
    </row>
    <row r="309" spans="1:5" ht="33.75" customHeight="1">
      <c r="A309" s="563" t="s">
        <v>205</v>
      </c>
      <c r="B309" s="564"/>
      <c r="C309" s="136" t="s">
        <v>506</v>
      </c>
      <c r="D309" s="125" t="s">
        <v>192</v>
      </c>
    </row>
    <row r="310" spans="1:5" ht="33.75" customHeight="1" thickBot="1">
      <c r="A310" s="561"/>
      <c r="B310" s="562"/>
      <c r="C310" s="146">
        <f>C224+C245+C276+C307</f>
        <v>0</v>
      </c>
      <c r="D310" s="141">
        <f>C310/189*100</f>
        <v>0</v>
      </c>
      <c r="E310" s="106">
        <f>E221+E242+E273+E304</f>
        <v>189</v>
      </c>
    </row>
    <row r="311" spans="1:5" ht="33.75" customHeight="1" thickBot="1">
      <c r="A311" s="565"/>
      <c r="B311" s="566"/>
      <c r="C311" s="566"/>
      <c r="D311" s="567"/>
    </row>
    <row r="312" spans="1:5" ht="33.75" customHeight="1">
      <c r="A312" s="576" t="s">
        <v>517</v>
      </c>
      <c r="B312" s="576"/>
      <c r="C312" s="576"/>
      <c r="D312" s="576"/>
    </row>
    <row r="313" spans="1:5" ht="67.5" customHeight="1">
      <c r="A313" s="257" t="s">
        <v>521</v>
      </c>
      <c r="B313" s="258"/>
      <c r="C313" s="258"/>
      <c r="D313" s="436"/>
    </row>
    <row r="314" spans="1:5" ht="33.75" customHeight="1">
      <c r="A314" s="254" t="s">
        <v>518</v>
      </c>
      <c r="B314" s="255"/>
      <c r="C314" s="256"/>
      <c r="D314" s="133" t="s">
        <v>8</v>
      </c>
    </row>
    <row r="315" spans="1:5" ht="33.75" customHeight="1">
      <c r="A315" s="254" t="s">
        <v>179</v>
      </c>
      <c r="B315" s="255"/>
      <c r="C315" s="256"/>
      <c r="D315" s="134" t="s">
        <v>3</v>
      </c>
    </row>
    <row r="316" spans="1:5" ht="33.75" customHeight="1">
      <c r="A316" s="257" t="s">
        <v>458</v>
      </c>
      <c r="B316" s="258"/>
      <c r="C316" s="259"/>
      <c r="D316" s="183"/>
      <c r="E316" s="105">
        <v>3</v>
      </c>
    </row>
    <row r="317" spans="1:5" ht="33.75" customHeight="1">
      <c r="A317" s="257" t="s">
        <v>459</v>
      </c>
      <c r="B317" s="258"/>
      <c r="C317" s="259"/>
      <c r="D317" s="183"/>
      <c r="E317" s="105">
        <v>3</v>
      </c>
    </row>
    <row r="318" spans="1:5" ht="33.75" customHeight="1">
      <c r="A318" s="257" t="s">
        <v>460</v>
      </c>
      <c r="B318" s="258"/>
      <c r="C318" s="259"/>
      <c r="D318" s="183"/>
      <c r="E318" s="105">
        <v>3</v>
      </c>
    </row>
    <row r="319" spans="1:5" ht="33.75" customHeight="1">
      <c r="A319" s="257" t="s">
        <v>461</v>
      </c>
      <c r="B319" s="258"/>
      <c r="C319" s="259"/>
      <c r="D319" s="183"/>
      <c r="E319" s="105">
        <v>3</v>
      </c>
    </row>
    <row r="320" spans="1:5" ht="33.75" customHeight="1">
      <c r="A320" s="257" t="s">
        <v>462</v>
      </c>
      <c r="B320" s="258"/>
      <c r="C320" s="259"/>
      <c r="D320" s="183"/>
      <c r="E320" s="105">
        <v>3</v>
      </c>
    </row>
    <row r="321" spans="1:1008" ht="33.75" customHeight="1">
      <c r="A321" s="257" t="s">
        <v>463</v>
      </c>
      <c r="B321" s="258"/>
      <c r="C321" s="259"/>
      <c r="D321" s="183"/>
      <c r="E321" s="105">
        <v>3</v>
      </c>
    </row>
    <row r="322" spans="1:1008" ht="33.75" customHeight="1">
      <c r="A322" s="257" t="s">
        <v>464</v>
      </c>
      <c r="B322" s="258"/>
      <c r="C322" s="259"/>
      <c r="D322" s="183"/>
      <c r="E322" s="105">
        <v>3</v>
      </c>
    </row>
    <row r="323" spans="1:1008" ht="33.75" customHeight="1">
      <c r="A323" s="257" t="s">
        <v>465</v>
      </c>
      <c r="B323" s="258"/>
      <c r="C323" s="259"/>
      <c r="D323" s="183"/>
      <c r="E323" s="105">
        <v>3</v>
      </c>
    </row>
    <row r="324" spans="1:1008" ht="33.75" customHeight="1">
      <c r="A324" s="257" t="s">
        <v>466</v>
      </c>
      <c r="B324" s="258"/>
      <c r="C324" s="259"/>
      <c r="D324" s="183"/>
      <c r="E324" s="105">
        <v>3</v>
      </c>
    </row>
    <row r="325" spans="1:1008" ht="33.75" customHeight="1">
      <c r="A325" s="257" t="s">
        <v>467</v>
      </c>
      <c r="B325" s="258"/>
      <c r="C325" s="259"/>
      <c r="D325" s="183"/>
      <c r="E325" s="105">
        <v>3</v>
      </c>
    </row>
    <row r="326" spans="1:1008" ht="33.75" customHeight="1">
      <c r="A326" s="257" t="s">
        <v>468</v>
      </c>
      <c r="B326" s="258"/>
      <c r="C326" s="259"/>
      <c r="D326" s="183"/>
      <c r="E326" s="105">
        <v>3</v>
      </c>
    </row>
    <row r="327" spans="1:1008" ht="33.75" customHeight="1">
      <c r="A327" s="254" t="s">
        <v>164</v>
      </c>
      <c r="B327" s="255"/>
      <c r="C327" s="256"/>
      <c r="D327" s="134" t="s">
        <v>3</v>
      </c>
    </row>
    <row r="328" spans="1:1008" ht="33.75" customHeight="1">
      <c r="A328" s="257" t="s">
        <v>469</v>
      </c>
      <c r="B328" s="258"/>
      <c r="C328" s="259"/>
      <c r="D328" s="19"/>
      <c r="E328" s="105">
        <v>3</v>
      </c>
    </row>
    <row r="329" spans="1:1008" ht="33.75" customHeight="1">
      <c r="A329" s="257" t="s">
        <v>470</v>
      </c>
      <c r="B329" s="258"/>
      <c r="C329" s="259"/>
      <c r="D329" s="19"/>
      <c r="E329" s="105">
        <v>3</v>
      </c>
    </row>
    <row r="330" spans="1:1008" ht="33.75" customHeight="1">
      <c r="A330" s="254" t="s">
        <v>424</v>
      </c>
      <c r="B330" s="255"/>
      <c r="C330" s="256"/>
      <c r="D330" s="134" t="s">
        <v>3</v>
      </c>
      <c r="E330" s="105"/>
    </row>
    <row r="331" spans="1:1008" ht="33.75" customHeight="1">
      <c r="A331" s="257" t="s">
        <v>471</v>
      </c>
      <c r="B331" s="258"/>
      <c r="C331" s="259"/>
      <c r="D331" s="19"/>
      <c r="E331" s="105">
        <v>3</v>
      </c>
    </row>
    <row r="332" spans="1:1008" s="116" customFormat="1" ht="33.75" customHeight="1">
      <c r="A332" s="257" t="s">
        <v>472</v>
      </c>
      <c r="B332" s="258"/>
      <c r="C332" s="259"/>
      <c r="D332" s="19"/>
      <c r="E332" s="105">
        <v>3</v>
      </c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  <c r="AX332" s="147"/>
      <c r="AY332" s="147"/>
      <c r="AZ332" s="147"/>
      <c r="BA332" s="147"/>
      <c r="BB332" s="147"/>
      <c r="BC332" s="147"/>
      <c r="BD332" s="147"/>
      <c r="BE332" s="147"/>
      <c r="BF332" s="147"/>
      <c r="BG332" s="147"/>
      <c r="BH332" s="147"/>
      <c r="BI332" s="147"/>
      <c r="BJ332" s="147"/>
      <c r="BK332" s="147"/>
      <c r="BL332" s="147"/>
      <c r="BM332" s="147"/>
      <c r="BN332" s="147"/>
      <c r="BO332" s="147"/>
      <c r="BP332" s="147"/>
      <c r="BQ332" s="147"/>
      <c r="BR332" s="147"/>
      <c r="BS332" s="147"/>
      <c r="BT332" s="147"/>
      <c r="BU332" s="147"/>
      <c r="BV332" s="147"/>
      <c r="BW332" s="147"/>
      <c r="BX332" s="147"/>
      <c r="BY332" s="147"/>
      <c r="BZ332" s="147"/>
      <c r="CA332" s="147"/>
      <c r="CB332" s="147"/>
      <c r="CC332" s="147"/>
      <c r="CD332" s="147"/>
      <c r="CE332" s="147"/>
      <c r="CF332" s="147"/>
      <c r="CG332" s="147"/>
      <c r="CH332" s="147"/>
      <c r="CI332" s="147"/>
      <c r="CJ332" s="147"/>
      <c r="CK332" s="147"/>
      <c r="CL332" s="147"/>
      <c r="CM332" s="147"/>
      <c r="CN332" s="147"/>
      <c r="CO332" s="147"/>
      <c r="CP332" s="147"/>
      <c r="CQ332" s="147"/>
      <c r="CR332" s="147"/>
      <c r="CS332" s="147"/>
      <c r="CT332" s="147"/>
      <c r="CU332" s="147"/>
      <c r="CV332" s="147"/>
      <c r="CW332" s="147"/>
      <c r="CX332" s="147"/>
      <c r="CY332" s="147"/>
      <c r="CZ332" s="147"/>
      <c r="DA332" s="147"/>
      <c r="DB332" s="147"/>
      <c r="DC332" s="147"/>
      <c r="DD332" s="147"/>
      <c r="DE332" s="147"/>
      <c r="DF332" s="147"/>
      <c r="DG332" s="147"/>
      <c r="DH332" s="147"/>
      <c r="DI332" s="147"/>
      <c r="DJ332" s="147"/>
      <c r="DK332" s="147"/>
      <c r="DL332" s="147"/>
      <c r="DM332" s="147"/>
      <c r="DN332" s="147"/>
      <c r="DO332" s="147"/>
      <c r="DP332" s="147"/>
      <c r="DQ332" s="147"/>
      <c r="DR332" s="147"/>
      <c r="DS332" s="147"/>
      <c r="DT332" s="147"/>
      <c r="DU332" s="147"/>
      <c r="DV332" s="147"/>
      <c r="DW332" s="147"/>
      <c r="DX332" s="147"/>
      <c r="DY332" s="147"/>
      <c r="DZ332" s="147"/>
      <c r="EA332" s="147"/>
      <c r="EB332" s="147"/>
      <c r="EC332" s="147"/>
      <c r="ED332" s="147"/>
      <c r="EE332" s="147"/>
      <c r="EF332" s="147"/>
      <c r="EG332" s="147"/>
      <c r="EH332" s="147"/>
      <c r="EI332" s="147"/>
      <c r="EJ332" s="147"/>
      <c r="EK332" s="147"/>
      <c r="EL332" s="147"/>
      <c r="EM332" s="147"/>
      <c r="EN332" s="147"/>
      <c r="EO332" s="147"/>
      <c r="EP332" s="147"/>
      <c r="EQ332" s="147"/>
      <c r="ER332" s="147"/>
      <c r="ES332" s="147"/>
      <c r="ET332" s="147"/>
      <c r="EU332" s="147"/>
      <c r="EV332" s="147"/>
      <c r="EW332" s="147"/>
      <c r="EX332" s="147"/>
      <c r="EY332" s="147"/>
      <c r="EZ332" s="147"/>
      <c r="FA332" s="147"/>
      <c r="FB332" s="147"/>
      <c r="FC332" s="147"/>
      <c r="FD332" s="147"/>
      <c r="FE332" s="147"/>
      <c r="FF332" s="147"/>
      <c r="FG332" s="147"/>
      <c r="FH332" s="147"/>
      <c r="FI332" s="147"/>
      <c r="FJ332" s="147"/>
      <c r="FK332" s="147"/>
      <c r="FL332" s="147"/>
      <c r="FM332" s="147"/>
      <c r="FN332" s="147"/>
      <c r="FO332" s="147"/>
      <c r="FP332" s="147"/>
      <c r="FQ332" s="147"/>
      <c r="FR332" s="147"/>
      <c r="FS332" s="147"/>
      <c r="FT332" s="147"/>
      <c r="FU332" s="147"/>
      <c r="FV332" s="147"/>
      <c r="FW332" s="147"/>
      <c r="FX332" s="147"/>
      <c r="FY332" s="147"/>
      <c r="FZ332" s="147"/>
      <c r="GA332" s="147"/>
      <c r="GB332" s="147"/>
      <c r="GC332" s="147"/>
      <c r="GD332" s="147"/>
      <c r="GE332" s="147"/>
      <c r="GF332" s="147"/>
      <c r="GG332" s="147"/>
      <c r="GH332" s="147"/>
      <c r="GI332" s="147"/>
      <c r="GJ332" s="147"/>
      <c r="GK332" s="147"/>
      <c r="GL332" s="147"/>
      <c r="GM332" s="147"/>
      <c r="GN332" s="147"/>
      <c r="GO332" s="147"/>
      <c r="GP332" s="147"/>
      <c r="GQ332" s="147"/>
      <c r="GR332" s="147"/>
      <c r="GS332" s="147"/>
      <c r="GT332" s="147"/>
      <c r="GU332" s="147"/>
      <c r="GV332" s="147"/>
      <c r="GW332" s="147"/>
      <c r="GX332" s="147"/>
      <c r="GY332" s="147"/>
      <c r="GZ332" s="147"/>
      <c r="HA332" s="147"/>
      <c r="HB332" s="147"/>
      <c r="HC332" s="147"/>
      <c r="HD332" s="147"/>
      <c r="HE332" s="147"/>
      <c r="HF332" s="147"/>
      <c r="HG332" s="147"/>
      <c r="HH332" s="147"/>
      <c r="HI332" s="147"/>
      <c r="HJ332" s="147"/>
      <c r="HK332" s="147"/>
      <c r="HL332" s="147"/>
      <c r="HM332" s="147"/>
      <c r="HN332" s="147"/>
      <c r="HO332" s="147"/>
      <c r="HP332" s="147"/>
      <c r="HQ332" s="147"/>
      <c r="HR332" s="147"/>
      <c r="HS332" s="147"/>
      <c r="HT332" s="147"/>
      <c r="HU332" s="147"/>
      <c r="HV332" s="147"/>
      <c r="HW332" s="147"/>
      <c r="HX332" s="147"/>
      <c r="HY332" s="147"/>
      <c r="HZ332" s="147"/>
      <c r="IA332" s="147"/>
      <c r="IB332" s="147"/>
      <c r="IC332" s="147"/>
      <c r="ID332" s="147"/>
      <c r="IE332" s="147"/>
      <c r="IF332" s="147"/>
      <c r="IG332" s="147"/>
      <c r="IH332" s="147"/>
      <c r="II332" s="147"/>
      <c r="IJ332" s="147"/>
      <c r="IK332" s="147"/>
      <c r="IL332" s="147"/>
      <c r="IM332" s="147"/>
      <c r="IN332" s="147"/>
      <c r="IO332" s="147"/>
      <c r="IP332" s="147"/>
      <c r="IQ332" s="147"/>
      <c r="IR332" s="147"/>
      <c r="IS332" s="147"/>
      <c r="IT332" s="147"/>
      <c r="IU332" s="147"/>
      <c r="IV332" s="147"/>
      <c r="IW332" s="147"/>
      <c r="IX332" s="147"/>
      <c r="IY332" s="147"/>
      <c r="IZ332" s="147"/>
      <c r="JA332" s="147"/>
      <c r="JB332" s="147"/>
      <c r="JC332" s="147"/>
      <c r="JD332" s="147"/>
      <c r="JE332" s="147"/>
      <c r="JF332" s="147"/>
      <c r="JG332" s="147"/>
      <c r="JH332" s="147"/>
      <c r="JI332" s="147"/>
      <c r="JJ332" s="147"/>
      <c r="JK332" s="147"/>
      <c r="JL332" s="147"/>
      <c r="JM332" s="147"/>
      <c r="JN332" s="147"/>
      <c r="JO332" s="147"/>
      <c r="JP332" s="147"/>
      <c r="JQ332" s="147"/>
      <c r="JR332" s="147"/>
      <c r="JS332" s="147"/>
      <c r="JT332" s="147"/>
      <c r="JU332" s="147"/>
      <c r="JV332" s="147"/>
      <c r="JW332" s="147"/>
      <c r="JX332" s="147"/>
      <c r="JY332" s="147"/>
      <c r="JZ332" s="147"/>
      <c r="KA332" s="147"/>
      <c r="KB332" s="147"/>
      <c r="KC332" s="147"/>
      <c r="KD332" s="147"/>
      <c r="KE332" s="147"/>
      <c r="KF332" s="147"/>
      <c r="KG332" s="147"/>
      <c r="KH332" s="147"/>
      <c r="KI332" s="147"/>
      <c r="KJ332" s="147"/>
      <c r="KK332" s="147"/>
      <c r="KL332" s="147"/>
      <c r="KM332" s="147"/>
      <c r="KN332" s="147"/>
      <c r="KO332" s="147"/>
      <c r="KP332" s="147"/>
      <c r="KQ332" s="147"/>
      <c r="KR332" s="147"/>
      <c r="KS332" s="147"/>
      <c r="KT332" s="147"/>
      <c r="KU332" s="147"/>
      <c r="KV332" s="147"/>
      <c r="KW332" s="147"/>
      <c r="KX332" s="147"/>
      <c r="KY332" s="147"/>
      <c r="KZ332" s="147"/>
      <c r="LA332" s="147"/>
      <c r="LB332" s="147"/>
      <c r="LC332" s="147"/>
      <c r="LD332" s="147"/>
      <c r="LE332" s="147"/>
      <c r="LF332" s="147"/>
      <c r="LG332" s="147"/>
      <c r="LH332" s="147"/>
      <c r="LI332" s="147"/>
      <c r="LJ332" s="147"/>
      <c r="LK332" s="147"/>
      <c r="LL332" s="147"/>
      <c r="LM332" s="147"/>
      <c r="LN332" s="147"/>
      <c r="LO332" s="147"/>
      <c r="LP332" s="147"/>
      <c r="LQ332" s="147"/>
      <c r="LR332" s="147"/>
      <c r="LS332" s="147"/>
      <c r="LT332" s="147"/>
      <c r="LU332" s="147"/>
      <c r="LV332" s="147"/>
      <c r="LW332" s="147"/>
      <c r="LX332" s="147"/>
      <c r="LY332" s="147"/>
      <c r="LZ332" s="147"/>
      <c r="MA332" s="147"/>
      <c r="MB332" s="147"/>
      <c r="MC332" s="147"/>
      <c r="MD332" s="147"/>
      <c r="ME332" s="147"/>
      <c r="MF332" s="147"/>
      <c r="MG332" s="147"/>
      <c r="MH332" s="147"/>
      <c r="MI332" s="147"/>
      <c r="MJ332" s="147"/>
      <c r="MK332" s="147"/>
      <c r="ML332" s="147"/>
      <c r="MM332" s="147"/>
      <c r="MN332" s="147"/>
      <c r="MO332" s="147"/>
      <c r="MP332" s="147"/>
      <c r="MQ332" s="147"/>
      <c r="MR332" s="147"/>
      <c r="MS332" s="147"/>
      <c r="MT332" s="147"/>
      <c r="MU332" s="147"/>
      <c r="MV332" s="147"/>
      <c r="MW332" s="147"/>
      <c r="MX332" s="147"/>
      <c r="MY332" s="147"/>
      <c r="MZ332" s="147"/>
      <c r="NA332" s="147"/>
      <c r="NB332" s="147"/>
      <c r="NC332" s="147"/>
      <c r="ND332" s="147"/>
      <c r="NE332" s="147"/>
      <c r="NF332" s="147"/>
      <c r="NG332" s="147"/>
      <c r="NH332" s="147"/>
      <c r="NI332" s="147"/>
      <c r="NJ332" s="147"/>
      <c r="NK332" s="147"/>
      <c r="NL332" s="147"/>
      <c r="NM332" s="147"/>
      <c r="NN332" s="147"/>
      <c r="NO332" s="147"/>
      <c r="NP332" s="147"/>
      <c r="NQ332" s="147"/>
      <c r="NR332" s="147"/>
      <c r="NS332" s="147"/>
      <c r="NT332" s="147"/>
      <c r="NU332" s="147"/>
      <c r="NV332" s="147"/>
      <c r="NW332" s="147"/>
      <c r="NX332" s="147"/>
      <c r="NY332" s="147"/>
      <c r="NZ332" s="147"/>
      <c r="OA332" s="147"/>
      <c r="OB332" s="147"/>
      <c r="OC332" s="147"/>
      <c r="OD332" s="147"/>
      <c r="OE332" s="147"/>
      <c r="OF332" s="147"/>
      <c r="OG332" s="147"/>
      <c r="OH332" s="147"/>
      <c r="OI332" s="147"/>
      <c r="OJ332" s="147"/>
      <c r="OK332" s="147"/>
      <c r="OL332" s="147"/>
      <c r="OM332" s="147"/>
      <c r="ON332" s="147"/>
      <c r="OO332" s="147"/>
      <c r="OP332" s="147"/>
      <c r="OQ332" s="147"/>
      <c r="OR332" s="147"/>
      <c r="OS332" s="147"/>
      <c r="OT332" s="147"/>
      <c r="OU332" s="147"/>
      <c r="OV332" s="147"/>
      <c r="OW332" s="147"/>
      <c r="OX332" s="147"/>
      <c r="OY332" s="147"/>
      <c r="OZ332" s="147"/>
      <c r="PA332" s="147"/>
      <c r="PB332" s="147"/>
      <c r="PC332" s="147"/>
      <c r="PD332" s="147"/>
      <c r="PE332" s="147"/>
      <c r="PF332" s="147"/>
      <c r="PG332" s="147"/>
      <c r="PH332" s="147"/>
      <c r="PI332" s="147"/>
      <c r="PJ332" s="147"/>
      <c r="PK332" s="147"/>
      <c r="PL332" s="147"/>
      <c r="PM332" s="147"/>
      <c r="PN332" s="147"/>
      <c r="PO332" s="147"/>
      <c r="PP332" s="147"/>
      <c r="PQ332" s="147"/>
      <c r="PR332" s="147"/>
      <c r="PS332" s="147"/>
      <c r="PT332" s="147"/>
      <c r="PU332" s="147"/>
      <c r="PV332" s="147"/>
      <c r="PW332" s="147"/>
      <c r="PX332" s="147"/>
      <c r="PY332" s="147"/>
      <c r="PZ332" s="147"/>
      <c r="QA332" s="147"/>
      <c r="QB332" s="147"/>
      <c r="QC332" s="147"/>
      <c r="QD332" s="147"/>
      <c r="QE332" s="147"/>
      <c r="QF332" s="147"/>
      <c r="QG332" s="147"/>
      <c r="QH332" s="147"/>
      <c r="QI332" s="147"/>
      <c r="QJ332" s="147"/>
      <c r="QK332" s="147"/>
      <c r="QL332" s="147"/>
      <c r="QM332" s="147"/>
      <c r="QN332" s="147"/>
      <c r="QO332" s="147"/>
      <c r="QP332" s="147"/>
      <c r="QQ332" s="147"/>
      <c r="QR332" s="147"/>
      <c r="QS332" s="147"/>
      <c r="QT332" s="147"/>
      <c r="QU332" s="147"/>
      <c r="QV332" s="147"/>
      <c r="QW332" s="147"/>
      <c r="QX332" s="147"/>
      <c r="QY332" s="147"/>
      <c r="QZ332" s="147"/>
      <c r="RA332" s="147"/>
      <c r="RB332" s="147"/>
      <c r="RC332" s="147"/>
      <c r="RD332" s="147"/>
      <c r="RE332" s="147"/>
      <c r="RF332" s="147"/>
      <c r="RG332" s="147"/>
      <c r="RH332" s="147"/>
      <c r="RI332" s="147"/>
      <c r="RJ332" s="147"/>
      <c r="RK332" s="147"/>
      <c r="RL332" s="147"/>
      <c r="RM332" s="147"/>
      <c r="RN332" s="147"/>
      <c r="RO332" s="147"/>
      <c r="RP332" s="147"/>
      <c r="RQ332" s="147"/>
      <c r="RR332" s="147"/>
      <c r="RS332" s="147"/>
      <c r="RT332" s="147"/>
      <c r="RU332" s="147"/>
      <c r="RV332" s="147"/>
      <c r="RW332" s="147"/>
      <c r="RX332" s="147"/>
      <c r="RY332" s="147"/>
      <c r="RZ332" s="147"/>
      <c r="SA332" s="147"/>
      <c r="SB332" s="147"/>
      <c r="SC332" s="147"/>
      <c r="SD332" s="147"/>
      <c r="SE332" s="147"/>
      <c r="SF332" s="147"/>
      <c r="SG332" s="147"/>
      <c r="SH332" s="147"/>
      <c r="SI332" s="147"/>
      <c r="SJ332" s="147"/>
      <c r="SK332" s="147"/>
      <c r="SL332" s="147"/>
      <c r="SM332" s="147"/>
      <c r="SN332" s="147"/>
      <c r="SO332" s="147"/>
      <c r="SP332" s="147"/>
      <c r="SQ332" s="147"/>
      <c r="SR332" s="147"/>
      <c r="SS332" s="147"/>
      <c r="ST332" s="147"/>
      <c r="SU332" s="147"/>
      <c r="SV332" s="147"/>
      <c r="SW332" s="147"/>
      <c r="SX332" s="147"/>
      <c r="SY332" s="147"/>
      <c r="SZ332" s="147"/>
      <c r="TA332" s="147"/>
      <c r="TB332" s="147"/>
      <c r="TC332" s="147"/>
      <c r="TD332" s="147"/>
      <c r="TE332" s="147"/>
      <c r="TF332" s="147"/>
      <c r="TG332" s="147"/>
      <c r="TH332" s="147"/>
      <c r="TI332" s="147"/>
      <c r="TJ332" s="147"/>
      <c r="TK332" s="147"/>
      <c r="TL332" s="147"/>
      <c r="TM332" s="147"/>
      <c r="TN332" s="147"/>
      <c r="TO332" s="147"/>
      <c r="TP332" s="147"/>
      <c r="TQ332" s="147"/>
      <c r="TR332" s="147"/>
      <c r="TS332" s="147"/>
      <c r="TT332" s="147"/>
      <c r="TU332" s="147"/>
      <c r="TV332" s="147"/>
      <c r="TW332" s="147"/>
      <c r="TX332" s="147"/>
      <c r="TY332" s="147"/>
      <c r="TZ332" s="147"/>
      <c r="UA332" s="147"/>
      <c r="UB332" s="147"/>
      <c r="UC332" s="147"/>
      <c r="UD332" s="147"/>
      <c r="UE332" s="147"/>
      <c r="UF332" s="147"/>
      <c r="UG332" s="147"/>
      <c r="UH332" s="147"/>
      <c r="UI332" s="147"/>
      <c r="UJ332" s="147"/>
      <c r="UK332" s="147"/>
      <c r="UL332" s="147"/>
      <c r="UM332" s="147"/>
      <c r="UN332" s="147"/>
      <c r="UO332" s="147"/>
      <c r="UP332" s="147"/>
      <c r="UQ332" s="147"/>
      <c r="UR332" s="147"/>
      <c r="US332" s="147"/>
      <c r="UT332" s="147"/>
      <c r="UU332" s="147"/>
      <c r="UV332" s="147"/>
      <c r="UW332" s="147"/>
      <c r="UX332" s="147"/>
      <c r="UY332" s="147"/>
      <c r="UZ332" s="147"/>
      <c r="VA332" s="147"/>
      <c r="VB332" s="147"/>
      <c r="VC332" s="147"/>
      <c r="VD332" s="147"/>
      <c r="VE332" s="147"/>
      <c r="VF332" s="147"/>
      <c r="VG332" s="147"/>
      <c r="VH332" s="147"/>
      <c r="VI332" s="147"/>
      <c r="VJ332" s="147"/>
      <c r="VK332" s="147"/>
      <c r="VL332" s="147"/>
      <c r="VM332" s="147"/>
      <c r="VN332" s="147"/>
      <c r="VO332" s="147"/>
      <c r="VP332" s="147"/>
      <c r="VQ332" s="147"/>
      <c r="VR332" s="147"/>
      <c r="VS332" s="147"/>
      <c r="VT332" s="147"/>
      <c r="VU332" s="147"/>
      <c r="VV332" s="147"/>
      <c r="VW332" s="147"/>
      <c r="VX332" s="147"/>
      <c r="VY332" s="147"/>
      <c r="VZ332" s="147"/>
      <c r="WA332" s="147"/>
      <c r="WB332" s="147"/>
      <c r="WC332" s="147"/>
      <c r="WD332" s="147"/>
      <c r="WE332" s="147"/>
      <c r="WF332" s="147"/>
      <c r="WG332" s="147"/>
      <c r="WH332" s="147"/>
      <c r="WI332" s="147"/>
      <c r="WJ332" s="147"/>
      <c r="WK332" s="147"/>
      <c r="WL332" s="147"/>
      <c r="WM332" s="147"/>
      <c r="WN332" s="147"/>
      <c r="WO332" s="147"/>
      <c r="WP332" s="147"/>
      <c r="WQ332" s="147"/>
      <c r="WR332" s="147"/>
      <c r="WS332" s="147"/>
      <c r="WT332" s="147"/>
      <c r="WU332" s="147"/>
      <c r="WV332" s="147"/>
      <c r="WW332" s="147"/>
      <c r="WX332" s="147"/>
      <c r="WY332" s="147"/>
      <c r="WZ332" s="147"/>
      <c r="XA332" s="147"/>
      <c r="XB332" s="147"/>
      <c r="XC332" s="147"/>
      <c r="XD332" s="147"/>
      <c r="XE332" s="147"/>
      <c r="XF332" s="147"/>
      <c r="XG332" s="147"/>
      <c r="XH332" s="147"/>
      <c r="XI332" s="147"/>
      <c r="XJ332" s="147"/>
      <c r="XK332" s="147"/>
      <c r="XL332" s="147"/>
      <c r="XM332" s="147"/>
      <c r="XN332" s="147"/>
      <c r="XO332" s="147"/>
      <c r="XP332" s="147"/>
      <c r="XQ332" s="147"/>
      <c r="XR332" s="147"/>
      <c r="XS332" s="147"/>
      <c r="XT332" s="147"/>
      <c r="XU332" s="147"/>
      <c r="XV332" s="147"/>
      <c r="XW332" s="147"/>
      <c r="XX332" s="147"/>
      <c r="XY332" s="147"/>
      <c r="XZ332" s="147"/>
      <c r="YA332" s="147"/>
      <c r="YB332" s="147"/>
      <c r="YC332" s="147"/>
      <c r="YD332" s="147"/>
      <c r="YE332" s="147"/>
      <c r="YF332" s="147"/>
      <c r="YG332" s="147"/>
      <c r="YH332" s="147"/>
      <c r="YI332" s="147"/>
      <c r="YJ332" s="147"/>
      <c r="YK332" s="147"/>
      <c r="YL332" s="147"/>
      <c r="YM332" s="147"/>
      <c r="YN332" s="147"/>
      <c r="YO332" s="147"/>
      <c r="YP332" s="147"/>
      <c r="YQ332" s="147"/>
      <c r="YR332" s="147"/>
      <c r="YS332" s="147"/>
      <c r="YT332" s="147"/>
      <c r="YU332" s="147"/>
      <c r="YV332" s="147"/>
      <c r="YW332" s="147"/>
      <c r="YX332" s="147"/>
      <c r="YY332" s="147"/>
      <c r="YZ332" s="147"/>
      <c r="ZA332" s="147"/>
      <c r="ZB332" s="147"/>
      <c r="ZC332" s="147"/>
      <c r="ZD332" s="147"/>
      <c r="ZE332" s="147"/>
      <c r="ZF332" s="147"/>
      <c r="ZG332" s="147"/>
      <c r="ZH332" s="147"/>
      <c r="ZI332" s="147"/>
      <c r="ZJ332" s="147"/>
      <c r="ZK332" s="147"/>
      <c r="ZL332" s="147"/>
      <c r="ZM332" s="147"/>
      <c r="ZN332" s="147"/>
      <c r="ZO332" s="147"/>
      <c r="ZP332" s="147"/>
      <c r="ZQ332" s="147"/>
      <c r="ZR332" s="147"/>
      <c r="ZS332" s="147"/>
      <c r="ZT332" s="147"/>
      <c r="ZU332" s="147"/>
      <c r="ZV332" s="147"/>
      <c r="ZW332" s="147"/>
      <c r="ZX332" s="147"/>
      <c r="ZY332" s="147"/>
      <c r="ZZ332" s="147"/>
      <c r="AAA332" s="147"/>
      <c r="AAB332" s="147"/>
      <c r="AAC332" s="147"/>
      <c r="AAD332" s="147"/>
      <c r="AAE332" s="147"/>
      <c r="AAF332" s="147"/>
      <c r="AAG332" s="147"/>
      <c r="AAH332" s="147"/>
      <c r="AAI332" s="147"/>
      <c r="AAJ332" s="147"/>
      <c r="AAK332" s="147"/>
      <c r="AAL332" s="147"/>
      <c r="AAM332" s="147"/>
      <c r="AAN332" s="147"/>
      <c r="AAO332" s="147"/>
      <c r="AAP332" s="147"/>
      <c r="AAQ332" s="147"/>
      <c r="AAR332" s="147"/>
      <c r="AAS332" s="147"/>
      <c r="AAT332" s="147"/>
      <c r="AAU332" s="147"/>
      <c r="AAV332" s="147"/>
      <c r="AAW332" s="147"/>
      <c r="AAX332" s="147"/>
      <c r="AAY332" s="147"/>
      <c r="AAZ332" s="147"/>
      <c r="ABA332" s="147"/>
      <c r="ABB332" s="147"/>
      <c r="ABC332" s="147"/>
      <c r="ABD332" s="147"/>
      <c r="ABE332" s="147"/>
      <c r="ABF332" s="147"/>
      <c r="ABG332" s="147"/>
      <c r="ABH332" s="147"/>
      <c r="ABI332" s="147"/>
      <c r="ABJ332" s="147"/>
      <c r="ABK332" s="147"/>
      <c r="ABL332" s="147"/>
      <c r="ABM332" s="147"/>
      <c r="ABN332" s="147"/>
      <c r="ABO332" s="147"/>
      <c r="ABP332" s="147"/>
      <c r="ABQ332" s="147"/>
      <c r="ABR332" s="147"/>
      <c r="ABS332" s="147"/>
      <c r="ABT332" s="147"/>
      <c r="ABU332" s="147"/>
      <c r="ABV332" s="147"/>
      <c r="ABW332" s="147"/>
      <c r="ABX332" s="147"/>
      <c r="ABY332" s="147"/>
      <c r="ABZ332" s="147"/>
      <c r="ACA332" s="147"/>
      <c r="ACB332" s="147"/>
      <c r="ACC332" s="147"/>
      <c r="ACD332" s="147"/>
      <c r="ACE332" s="147"/>
      <c r="ACF332" s="147"/>
      <c r="ACG332" s="147"/>
      <c r="ACH332" s="147"/>
      <c r="ACI332" s="147"/>
      <c r="ACJ332" s="147"/>
      <c r="ACK332" s="147"/>
      <c r="ACL332" s="147"/>
      <c r="ACM332" s="147"/>
      <c r="ACN332" s="147"/>
      <c r="ACO332" s="147"/>
      <c r="ACP332" s="147"/>
      <c r="ACQ332" s="147"/>
      <c r="ACR332" s="147"/>
      <c r="ACS332" s="147"/>
      <c r="ACT332" s="147"/>
      <c r="ACU332" s="147"/>
      <c r="ACV332" s="147"/>
      <c r="ACW332" s="147"/>
      <c r="ACX332" s="147"/>
      <c r="ACY332" s="147"/>
      <c r="ACZ332" s="147"/>
      <c r="ADA332" s="147"/>
      <c r="ADB332" s="147"/>
      <c r="ADC332" s="147"/>
      <c r="ADD332" s="147"/>
      <c r="ADE332" s="147"/>
      <c r="ADF332" s="147"/>
      <c r="ADG332" s="147"/>
      <c r="ADH332" s="147"/>
      <c r="ADI332" s="147"/>
      <c r="ADJ332" s="147"/>
      <c r="ADK332" s="147"/>
      <c r="ADL332" s="147"/>
      <c r="ADM332" s="147"/>
      <c r="ADN332" s="147"/>
      <c r="ADO332" s="147"/>
      <c r="ADP332" s="147"/>
      <c r="ADQ332" s="147"/>
      <c r="ADR332" s="147"/>
      <c r="ADS332" s="147"/>
      <c r="ADT332" s="147"/>
      <c r="ADU332" s="147"/>
      <c r="ADV332" s="147"/>
      <c r="ADW332" s="147"/>
      <c r="ADX332" s="147"/>
      <c r="ADY332" s="147"/>
      <c r="ADZ332" s="147"/>
      <c r="AEA332" s="147"/>
      <c r="AEB332" s="147"/>
      <c r="AEC332" s="147"/>
      <c r="AED332" s="147"/>
      <c r="AEE332" s="147"/>
      <c r="AEF332" s="147"/>
      <c r="AEG332" s="147"/>
      <c r="AEH332" s="147"/>
      <c r="AEI332" s="147"/>
      <c r="AEJ332" s="147"/>
      <c r="AEK332" s="147"/>
      <c r="AEL332" s="147"/>
      <c r="AEM332" s="147"/>
      <c r="AEN332" s="147"/>
      <c r="AEO332" s="147"/>
      <c r="AEP332" s="147"/>
      <c r="AEQ332" s="147"/>
      <c r="AER332" s="147"/>
      <c r="AES332" s="147"/>
      <c r="AET332" s="147"/>
      <c r="AEU332" s="147"/>
      <c r="AEV332" s="147"/>
      <c r="AEW332" s="147"/>
      <c r="AEX332" s="147"/>
      <c r="AEY332" s="147"/>
      <c r="AEZ332" s="147"/>
      <c r="AFA332" s="147"/>
      <c r="AFB332" s="147"/>
      <c r="AFC332" s="147"/>
      <c r="AFD332" s="147"/>
      <c r="AFE332" s="147"/>
      <c r="AFF332" s="147"/>
      <c r="AFG332" s="147"/>
      <c r="AFH332" s="147"/>
      <c r="AFI332" s="147"/>
      <c r="AFJ332" s="147"/>
      <c r="AFK332" s="147"/>
      <c r="AFL332" s="147"/>
      <c r="AFM332" s="147"/>
      <c r="AFN332" s="147"/>
      <c r="AFO332" s="147"/>
      <c r="AFP332" s="147"/>
      <c r="AFQ332" s="147"/>
      <c r="AFR332" s="147"/>
      <c r="AFS332" s="147"/>
      <c r="AFT332" s="147"/>
      <c r="AFU332" s="147"/>
      <c r="AFV332" s="147"/>
      <c r="AFW332" s="147"/>
      <c r="AFX332" s="147"/>
      <c r="AFY332" s="147"/>
      <c r="AFZ332" s="147"/>
      <c r="AGA332" s="147"/>
      <c r="AGB332" s="147"/>
      <c r="AGC332" s="147"/>
      <c r="AGD332" s="147"/>
      <c r="AGE332" s="147"/>
      <c r="AGF332" s="147"/>
      <c r="AGG332" s="147"/>
      <c r="AGH332" s="147"/>
      <c r="AGI332" s="147"/>
      <c r="AGJ332" s="147"/>
      <c r="AGK332" s="147"/>
      <c r="AGL332" s="147"/>
      <c r="AGM332" s="147"/>
      <c r="AGN332" s="147"/>
      <c r="AGO332" s="147"/>
      <c r="AGP332" s="147"/>
      <c r="AGQ332" s="147"/>
      <c r="AGR332" s="147"/>
      <c r="AGS332" s="147"/>
      <c r="AGT332" s="147"/>
      <c r="AGU332" s="147"/>
      <c r="AGV332" s="147"/>
      <c r="AGW332" s="147"/>
      <c r="AGX332" s="147"/>
      <c r="AGY332" s="147"/>
      <c r="AGZ332" s="147"/>
      <c r="AHA332" s="147"/>
      <c r="AHB332" s="147"/>
      <c r="AHC332" s="147"/>
      <c r="AHD332" s="147"/>
      <c r="AHE332" s="147"/>
      <c r="AHF332" s="147"/>
      <c r="AHG332" s="147"/>
      <c r="AHH332" s="147"/>
      <c r="AHI332" s="147"/>
      <c r="AHJ332" s="147"/>
      <c r="AHK332" s="147"/>
      <c r="AHL332" s="147"/>
      <c r="AHM332" s="147"/>
      <c r="AHN332" s="147"/>
      <c r="AHO332" s="147"/>
      <c r="AHP332" s="147"/>
      <c r="AHQ332" s="147"/>
      <c r="AHR332" s="147"/>
      <c r="AHS332" s="147"/>
      <c r="AHT332" s="147"/>
      <c r="AHU332" s="147"/>
      <c r="AHV332" s="147"/>
      <c r="AHW332" s="147"/>
      <c r="AHX332" s="147"/>
      <c r="AHY332" s="147"/>
      <c r="AHZ332" s="147"/>
      <c r="AIA332" s="147"/>
      <c r="AIB332" s="147"/>
      <c r="AIC332" s="147"/>
      <c r="AID332" s="147"/>
      <c r="AIE332" s="147"/>
      <c r="AIF332" s="147"/>
      <c r="AIG332" s="147"/>
      <c r="AIH332" s="147"/>
      <c r="AII332" s="147"/>
      <c r="AIJ332" s="147"/>
      <c r="AIK332" s="147"/>
      <c r="AIL332" s="147"/>
      <c r="AIM332" s="147"/>
      <c r="AIN332" s="147"/>
      <c r="AIO332" s="147"/>
      <c r="AIP332" s="147"/>
      <c r="AIQ332" s="147"/>
      <c r="AIR332" s="147"/>
      <c r="AIS332" s="147"/>
      <c r="AIT332" s="147"/>
      <c r="AIU332" s="147"/>
      <c r="AIV332" s="147"/>
      <c r="AIW332" s="147"/>
      <c r="AIX332" s="147"/>
      <c r="AIY332" s="147"/>
      <c r="AIZ332" s="147"/>
      <c r="AJA332" s="147"/>
      <c r="AJB332" s="147"/>
      <c r="AJC332" s="147"/>
      <c r="AJD332" s="147"/>
      <c r="AJE332" s="147"/>
      <c r="AJF332" s="147"/>
      <c r="AJG332" s="147"/>
      <c r="AJH332" s="147"/>
      <c r="AJI332" s="147"/>
      <c r="AJJ332" s="147"/>
      <c r="AJK332" s="147"/>
      <c r="AJL332" s="147"/>
      <c r="AJM332" s="147"/>
      <c r="AJN332" s="147"/>
      <c r="AJO332" s="147"/>
      <c r="AJP332" s="147"/>
      <c r="AJQ332" s="147"/>
      <c r="AJR332" s="147"/>
      <c r="AJS332" s="147"/>
      <c r="AJT332" s="147"/>
      <c r="AJU332" s="147"/>
      <c r="AJV332" s="147"/>
      <c r="AJW332" s="147"/>
      <c r="AJX332" s="147"/>
      <c r="AJY332" s="147"/>
      <c r="AJZ332" s="147"/>
      <c r="AKA332" s="147"/>
      <c r="AKB332" s="147"/>
      <c r="AKC332" s="147"/>
      <c r="AKD332" s="147"/>
      <c r="AKE332" s="147"/>
      <c r="AKF332" s="147"/>
      <c r="AKG332" s="147"/>
      <c r="AKH332" s="147"/>
      <c r="AKI332" s="147"/>
      <c r="AKJ332" s="147"/>
      <c r="AKK332" s="147"/>
      <c r="AKL332" s="147"/>
      <c r="AKM332" s="147"/>
      <c r="AKN332" s="147"/>
      <c r="AKO332" s="147"/>
      <c r="AKP332" s="147"/>
      <c r="AKQ332" s="147"/>
      <c r="AKR332" s="147"/>
      <c r="AKS332" s="147"/>
      <c r="AKT332" s="147"/>
      <c r="AKU332" s="147"/>
      <c r="AKV332" s="147"/>
      <c r="AKW332" s="147"/>
      <c r="AKX332" s="147"/>
      <c r="AKY332" s="147"/>
      <c r="AKZ332" s="147"/>
      <c r="ALA332" s="147"/>
      <c r="ALB332" s="147"/>
      <c r="ALC332" s="147"/>
      <c r="ALD332" s="147"/>
      <c r="ALE332" s="147"/>
      <c r="ALF332" s="147"/>
      <c r="ALG332" s="147"/>
      <c r="ALH332" s="147"/>
      <c r="ALI332" s="147"/>
      <c r="ALJ332" s="147"/>
      <c r="ALK332" s="147"/>
      <c r="ALL332" s="147"/>
      <c r="ALM332" s="147"/>
      <c r="ALN332" s="147"/>
      <c r="ALO332" s="147"/>
      <c r="ALP332" s="147"/>
      <c r="ALQ332" s="147"/>
      <c r="ALR332" s="147"/>
      <c r="ALS332" s="147"/>
      <c r="ALT332" s="147"/>
    </row>
    <row r="333" spans="1:1008" s="116" customFormat="1" ht="33.75" customHeight="1">
      <c r="A333" s="257" t="s">
        <v>473</v>
      </c>
      <c r="B333" s="258"/>
      <c r="C333" s="259"/>
      <c r="D333" s="19"/>
      <c r="E333" s="105">
        <v>3</v>
      </c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  <c r="AS333" s="147"/>
      <c r="AT333" s="147"/>
      <c r="AU333" s="147"/>
      <c r="AV333" s="147"/>
      <c r="AW333" s="147"/>
      <c r="AX333" s="147"/>
      <c r="AY333" s="147"/>
      <c r="AZ333" s="147"/>
      <c r="BA333" s="147"/>
      <c r="BB333" s="147"/>
      <c r="BC333" s="147"/>
      <c r="BD333" s="147"/>
      <c r="BE333" s="147"/>
      <c r="BF333" s="147"/>
      <c r="BG333" s="147"/>
      <c r="BH333" s="147"/>
      <c r="BI333" s="147"/>
      <c r="BJ333" s="147"/>
      <c r="BK333" s="147"/>
      <c r="BL333" s="147"/>
      <c r="BM333" s="147"/>
      <c r="BN333" s="147"/>
      <c r="BO333" s="147"/>
      <c r="BP333" s="147"/>
      <c r="BQ333" s="147"/>
      <c r="BR333" s="147"/>
      <c r="BS333" s="147"/>
      <c r="BT333" s="147"/>
      <c r="BU333" s="147"/>
      <c r="BV333" s="147"/>
      <c r="BW333" s="147"/>
      <c r="BX333" s="147"/>
      <c r="BY333" s="147"/>
      <c r="BZ333" s="147"/>
      <c r="CA333" s="147"/>
      <c r="CB333" s="147"/>
      <c r="CC333" s="147"/>
      <c r="CD333" s="147"/>
      <c r="CE333" s="147"/>
      <c r="CF333" s="147"/>
      <c r="CG333" s="147"/>
      <c r="CH333" s="147"/>
      <c r="CI333" s="147"/>
      <c r="CJ333" s="147"/>
      <c r="CK333" s="147"/>
      <c r="CL333" s="147"/>
      <c r="CM333" s="147"/>
      <c r="CN333" s="147"/>
      <c r="CO333" s="147"/>
      <c r="CP333" s="147"/>
      <c r="CQ333" s="147"/>
      <c r="CR333" s="147"/>
      <c r="CS333" s="147"/>
      <c r="CT333" s="147"/>
      <c r="CU333" s="147"/>
      <c r="CV333" s="147"/>
      <c r="CW333" s="147"/>
      <c r="CX333" s="147"/>
      <c r="CY333" s="147"/>
      <c r="CZ333" s="147"/>
      <c r="DA333" s="147"/>
      <c r="DB333" s="147"/>
      <c r="DC333" s="147"/>
      <c r="DD333" s="147"/>
      <c r="DE333" s="147"/>
      <c r="DF333" s="147"/>
      <c r="DG333" s="147"/>
      <c r="DH333" s="147"/>
      <c r="DI333" s="147"/>
      <c r="DJ333" s="147"/>
      <c r="DK333" s="147"/>
      <c r="DL333" s="147"/>
      <c r="DM333" s="147"/>
      <c r="DN333" s="147"/>
      <c r="DO333" s="147"/>
      <c r="DP333" s="147"/>
      <c r="DQ333" s="147"/>
      <c r="DR333" s="147"/>
      <c r="DS333" s="147"/>
      <c r="DT333" s="147"/>
      <c r="DU333" s="147"/>
      <c r="DV333" s="147"/>
      <c r="DW333" s="147"/>
      <c r="DX333" s="147"/>
      <c r="DY333" s="147"/>
      <c r="DZ333" s="147"/>
      <c r="EA333" s="147"/>
      <c r="EB333" s="147"/>
      <c r="EC333" s="147"/>
      <c r="ED333" s="147"/>
      <c r="EE333" s="147"/>
      <c r="EF333" s="147"/>
      <c r="EG333" s="147"/>
      <c r="EH333" s="147"/>
      <c r="EI333" s="147"/>
      <c r="EJ333" s="147"/>
      <c r="EK333" s="147"/>
      <c r="EL333" s="147"/>
      <c r="EM333" s="147"/>
      <c r="EN333" s="147"/>
      <c r="EO333" s="147"/>
      <c r="EP333" s="147"/>
      <c r="EQ333" s="147"/>
      <c r="ER333" s="147"/>
      <c r="ES333" s="147"/>
      <c r="ET333" s="147"/>
      <c r="EU333" s="147"/>
      <c r="EV333" s="147"/>
      <c r="EW333" s="147"/>
      <c r="EX333" s="147"/>
      <c r="EY333" s="147"/>
      <c r="EZ333" s="147"/>
      <c r="FA333" s="147"/>
      <c r="FB333" s="147"/>
      <c r="FC333" s="147"/>
      <c r="FD333" s="147"/>
      <c r="FE333" s="147"/>
      <c r="FF333" s="147"/>
      <c r="FG333" s="147"/>
      <c r="FH333" s="147"/>
      <c r="FI333" s="147"/>
      <c r="FJ333" s="147"/>
      <c r="FK333" s="147"/>
      <c r="FL333" s="147"/>
      <c r="FM333" s="147"/>
      <c r="FN333" s="147"/>
      <c r="FO333" s="147"/>
      <c r="FP333" s="147"/>
      <c r="FQ333" s="147"/>
      <c r="FR333" s="147"/>
      <c r="FS333" s="147"/>
      <c r="FT333" s="147"/>
      <c r="FU333" s="147"/>
      <c r="FV333" s="147"/>
      <c r="FW333" s="147"/>
      <c r="FX333" s="147"/>
      <c r="FY333" s="147"/>
      <c r="FZ333" s="147"/>
      <c r="GA333" s="147"/>
      <c r="GB333" s="147"/>
      <c r="GC333" s="147"/>
      <c r="GD333" s="147"/>
      <c r="GE333" s="147"/>
      <c r="GF333" s="147"/>
      <c r="GG333" s="147"/>
      <c r="GH333" s="147"/>
      <c r="GI333" s="147"/>
      <c r="GJ333" s="147"/>
      <c r="GK333" s="147"/>
      <c r="GL333" s="147"/>
      <c r="GM333" s="147"/>
      <c r="GN333" s="147"/>
      <c r="GO333" s="147"/>
      <c r="GP333" s="147"/>
      <c r="GQ333" s="147"/>
      <c r="GR333" s="147"/>
      <c r="GS333" s="147"/>
      <c r="GT333" s="147"/>
      <c r="GU333" s="147"/>
      <c r="GV333" s="147"/>
      <c r="GW333" s="147"/>
      <c r="GX333" s="147"/>
      <c r="GY333" s="147"/>
      <c r="GZ333" s="147"/>
      <c r="HA333" s="147"/>
      <c r="HB333" s="147"/>
      <c r="HC333" s="147"/>
      <c r="HD333" s="147"/>
      <c r="HE333" s="147"/>
      <c r="HF333" s="147"/>
      <c r="HG333" s="147"/>
      <c r="HH333" s="147"/>
      <c r="HI333" s="147"/>
      <c r="HJ333" s="147"/>
      <c r="HK333" s="147"/>
      <c r="HL333" s="147"/>
      <c r="HM333" s="147"/>
      <c r="HN333" s="147"/>
      <c r="HO333" s="147"/>
      <c r="HP333" s="147"/>
      <c r="HQ333" s="147"/>
      <c r="HR333" s="147"/>
      <c r="HS333" s="147"/>
      <c r="HT333" s="147"/>
      <c r="HU333" s="147"/>
      <c r="HV333" s="147"/>
      <c r="HW333" s="147"/>
      <c r="HX333" s="147"/>
      <c r="HY333" s="147"/>
      <c r="HZ333" s="147"/>
      <c r="IA333" s="147"/>
      <c r="IB333" s="147"/>
      <c r="IC333" s="147"/>
      <c r="ID333" s="147"/>
      <c r="IE333" s="147"/>
      <c r="IF333" s="147"/>
      <c r="IG333" s="147"/>
      <c r="IH333" s="147"/>
      <c r="II333" s="147"/>
      <c r="IJ333" s="147"/>
      <c r="IK333" s="147"/>
      <c r="IL333" s="147"/>
      <c r="IM333" s="147"/>
      <c r="IN333" s="147"/>
      <c r="IO333" s="147"/>
      <c r="IP333" s="147"/>
      <c r="IQ333" s="147"/>
      <c r="IR333" s="147"/>
      <c r="IS333" s="147"/>
      <c r="IT333" s="147"/>
      <c r="IU333" s="147"/>
      <c r="IV333" s="147"/>
      <c r="IW333" s="147"/>
      <c r="IX333" s="147"/>
      <c r="IY333" s="147"/>
      <c r="IZ333" s="147"/>
      <c r="JA333" s="147"/>
      <c r="JB333" s="147"/>
      <c r="JC333" s="147"/>
      <c r="JD333" s="147"/>
      <c r="JE333" s="147"/>
      <c r="JF333" s="147"/>
      <c r="JG333" s="147"/>
      <c r="JH333" s="147"/>
      <c r="JI333" s="147"/>
      <c r="JJ333" s="147"/>
      <c r="JK333" s="147"/>
      <c r="JL333" s="147"/>
      <c r="JM333" s="147"/>
      <c r="JN333" s="147"/>
      <c r="JO333" s="147"/>
      <c r="JP333" s="147"/>
      <c r="JQ333" s="147"/>
      <c r="JR333" s="147"/>
      <c r="JS333" s="147"/>
      <c r="JT333" s="147"/>
      <c r="JU333" s="147"/>
      <c r="JV333" s="147"/>
      <c r="JW333" s="147"/>
      <c r="JX333" s="147"/>
      <c r="JY333" s="147"/>
      <c r="JZ333" s="147"/>
      <c r="KA333" s="147"/>
      <c r="KB333" s="147"/>
      <c r="KC333" s="147"/>
      <c r="KD333" s="147"/>
      <c r="KE333" s="147"/>
      <c r="KF333" s="147"/>
      <c r="KG333" s="147"/>
      <c r="KH333" s="147"/>
      <c r="KI333" s="147"/>
      <c r="KJ333" s="147"/>
      <c r="KK333" s="147"/>
      <c r="KL333" s="147"/>
      <c r="KM333" s="147"/>
      <c r="KN333" s="147"/>
      <c r="KO333" s="147"/>
      <c r="KP333" s="147"/>
      <c r="KQ333" s="147"/>
      <c r="KR333" s="147"/>
      <c r="KS333" s="147"/>
      <c r="KT333" s="147"/>
      <c r="KU333" s="147"/>
      <c r="KV333" s="147"/>
      <c r="KW333" s="147"/>
      <c r="KX333" s="147"/>
      <c r="KY333" s="147"/>
      <c r="KZ333" s="147"/>
      <c r="LA333" s="147"/>
      <c r="LB333" s="147"/>
      <c r="LC333" s="147"/>
      <c r="LD333" s="147"/>
      <c r="LE333" s="147"/>
      <c r="LF333" s="147"/>
      <c r="LG333" s="147"/>
      <c r="LH333" s="147"/>
      <c r="LI333" s="147"/>
      <c r="LJ333" s="147"/>
      <c r="LK333" s="147"/>
      <c r="LL333" s="147"/>
      <c r="LM333" s="147"/>
      <c r="LN333" s="147"/>
      <c r="LO333" s="147"/>
      <c r="LP333" s="147"/>
      <c r="LQ333" s="147"/>
      <c r="LR333" s="147"/>
      <c r="LS333" s="147"/>
      <c r="LT333" s="147"/>
      <c r="LU333" s="147"/>
      <c r="LV333" s="147"/>
      <c r="LW333" s="147"/>
      <c r="LX333" s="147"/>
      <c r="LY333" s="147"/>
      <c r="LZ333" s="147"/>
      <c r="MA333" s="147"/>
      <c r="MB333" s="147"/>
      <c r="MC333" s="147"/>
      <c r="MD333" s="147"/>
      <c r="ME333" s="147"/>
      <c r="MF333" s="147"/>
      <c r="MG333" s="147"/>
      <c r="MH333" s="147"/>
      <c r="MI333" s="147"/>
      <c r="MJ333" s="147"/>
      <c r="MK333" s="147"/>
      <c r="ML333" s="147"/>
      <c r="MM333" s="147"/>
      <c r="MN333" s="147"/>
      <c r="MO333" s="147"/>
      <c r="MP333" s="147"/>
      <c r="MQ333" s="147"/>
      <c r="MR333" s="147"/>
      <c r="MS333" s="147"/>
      <c r="MT333" s="147"/>
      <c r="MU333" s="147"/>
      <c r="MV333" s="147"/>
      <c r="MW333" s="147"/>
      <c r="MX333" s="147"/>
      <c r="MY333" s="147"/>
      <c r="MZ333" s="147"/>
      <c r="NA333" s="147"/>
      <c r="NB333" s="147"/>
      <c r="NC333" s="147"/>
      <c r="ND333" s="147"/>
      <c r="NE333" s="147"/>
      <c r="NF333" s="147"/>
      <c r="NG333" s="147"/>
      <c r="NH333" s="147"/>
      <c r="NI333" s="147"/>
      <c r="NJ333" s="147"/>
      <c r="NK333" s="147"/>
      <c r="NL333" s="147"/>
      <c r="NM333" s="147"/>
      <c r="NN333" s="147"/>
      <c r="NO333" s="147"/>
      <c r="NP333" s="147"/>
      <c r="NQ333" s="147"/>
      <c r="NR333" s="147"/>
      <c r="NS333" s="147"/>
      <c r="NT333" s="147"/>
      <c r="NU333" s="147"/>
      <c r="NV333" s="147"/>
      <c r="NW333" s="147"/>
      <c r="NX333" s="147"/>
      <c r="NY333" s="147"/>
      <c r="NZ333" s="147"/>
      <c r="OA333" s="147"/>
      <c r="OB333" s="147"/>
      <c r="OC333" s="147"/>
      <c r="OD333" s="147"/>
      <c r="OE333" s="147"/>
      <c r="OF333" s="147"/>
      <c r="OG333" s="147"/>
      <c r="OH333" s="147"/>
      <c r="OI333" s="147"/>
      <c r="OJ333" s="147"/>
      <c r="OK333" s="147"/>
      <c r="OL333" s="147"/>
      <c r="OM333" s="147"/>
      <c r="ON333" s="147"/>
      <c r="OO333" s="147"/>
      <c r="OP333" s="147"/>
      <c r="OQ333" s="147"/>
      <c r="OR333" s="147"/>
      <c r="OS333" s="147"/>
      <c r="OT333" s="147"/>
      <c r="OU333" s="147"/>
      <c r="OV333" s="147"/>
      <c r="OW333" s="147"/>
      <c r="OX333" s="147"/>
      <c r="OY333" s="147"/>
      <c r="OZ333" s="147"/>
      <c r="PA333" s="147"/>
      <c r="PB333" s="147"/>
      <c r="PC333" s="147"/>
      <c r="PD333" s="147"/>
      <c r="PE333" s="147"/>
      <c r="PF333" s="147"/>
      <c r="PG333" s="147"/>
      <c r="PH333" s="147"/>
      <c r="PI333" s="147"/>
      <c r="PJ333" s="147"/>
      <c r="PK333" s="147"/>
      <c r="PL333" s="147"/>
      <c r="PM333" s="147"/>
      <c r="PN333" s="147"/>
      <c r="PO333" s="147"/>
      <c r="PP333" s="147"/>
      <c r="PQ333" s="147"/>
      <c r="PR333" s="147"/>
      <c r="PS333" s="147"/>
      <c r="PT333" s="147"/>
      <c r="PU333" s="147"/>
      <c r="PV333" s="147"/>
      <c r="PW333" s="147"/>
      <c r="PX333" s="147"/>
      <c r="PY333" s="147"/>
      <c r="PZ333" s="147"/>
      <c r="QA333" s="147"/>
      <c r="QB333" s="147"/>
      <c r="QC333" s="147"/>
      <c r="QD333" s="147"/>
      <c r="QE333" s="147"/>
      <c r="QF333" s="147"/>
      <c r="QG333" s="147"/>
      <c r="QH333" s="147"/>
      <c r="QI333" s="147"/>
      <c r="QJ333" s="147"/>
      <c r="QK333" s="147"/>
      <c r="QL333" s="147"/>
      <c r="QM333" s="147"/>
      <c r="QN333" s="147"/>
      <c r="QO333" s="147"/>
      <c r="QP333" s="147"/>
      <c r="QQ333" s="147"/>
      <c r="QR333" s="147"/>
      <c r="QS333" s="147"/>
      <c r="QT333" s="147"/>
      <c r="QU333" s="147"/>
      <c r="QV333" s="147"/>
      <c r="QW333" s="147"/>
      <c r="QX333" s="147"/>
      <c r="QY333" s="147"/>
      <c r="QZ333" s="147"/>
      <c r="RA333" s="147"/>
      <c r="RB333" s="147"/>
      <c r="RC333" s="147"/>
      <c r="RD333" s="147"/>
      <c r="RE333" s="147"/>
      <c r="RF333" s="147"/>
      <c r="RG333" s="147"/>
      <c r="RH333" s="147"/>
      <c r="RI333" s="147"/>
      <c r="RJ333" s="147"/>
      <c r="RK333" s="147"/>
      <c r="RL333" s="147"/>
      <c r="RM333" s="147"/>
      <c r="RN333" s="147"/>
      <c r="RO333" s="147"/>
      <c r="RP333" s="147"/>
      <c r="RQ333" s="147"/>
      <c r="RR333" s="147"/>
      <c r="RS333" s="147"/>
      <c r="RT333" s="147"/>
      <c r="RU333" s="147"/>
      <c r="RV333" s="147"/>
      <c r="RW333" s="147"/>
      <c r="RX333" s="147"/>
      <c r="RY333" s="147"/>
      <c r="RZ333" s="147"/>
      <c r="SA333" s="147"/>
      <c r="SB333" s="147"/>
      <c r="SC333" s="147"/>
      <c r="SD333" s="147"/>
      <c r="SE333" s="147"/>
      <c r="SF333" s="147"/>
      <c r="SG333" s="147"/>
      <c r="SH333" s="147"/>
      <c r="SI333" s="147"/>
      <c r="SJ333" s="147"/>
      <c r="SK333" s="147"/>
      <c r="SL333" s="147"/>
      <c r="SM333" s="147"/>
      <c r="SN333" s="147"/>
      <c r="SO333" s="147"/>
      <c r="SP333" s="147"/>
      <c r="SQ333" s="147"/>
      <c r="SR333" s="147"/>
      <c r="SS333" s="147"/>
      <c r="ST333" s="147"/>
      <c r="SU333" s="147"/>
      <c r="SV333" s="147"/>
      <c r="SW333" s="147"/>
      <c r="SX333" s="147"/>
      <c r="SY333" s="147"/>
      <c r="SZ333" s="147"/>
      <c r="TA333" s="147"/>
      <c r="TB333" s="147"/>
      <c r="TC333" s="147"/>
      <c r="TD333" s="147"/>
      <c r="TE333" s="147"/>
      <c r="TF333" s="147"/>
      <c r="TG333" s="147"/>
      <c r="TH333" s="147"/>
      <c r="TI333" s="147"/>
      <c r="TJ333" s="147"/>
      <c r="TK333" s="147"/>
      <c r="TL333" s="147"/>
      <c r="TM333" s="147"/>
      <c r="TN333" s="147"/>
      <c r="TO333" s="147"/>
      <c r="TP333" s="147"/>
      <c r="TQ333" s="147"/>
      <c r="TR333" s="147"/>
      <c r="TS333" s="147"/>
      <c r="TT333" s="147"/>
      <c r="TU333" s="147"/>
      <c r="TV333" s="147"/>
      <c r="TW333" s="147"/>
      <c r="TX333" s="147"/>
      <c r="TY333" s="147"/>
      <c r="TZ333" s="147"/>
      <c r="UA333" s="147"/>
      <c r="UB333" s="147"/>
      <c r="UC333" s="147"/>
      <c r="UD333" s="147"/>
      <c r="UE333" s="147"/>
      <c r="UF333" s="147"/>
      <c r="UG333" s="147"/>
      <c r="UH333" s="147"/>
      <c r="UI333" s="147"/>
      <c r="UJ333" s="147"/>
      <c r="UK333" s="147"/>
      <c r="UL333" s="147"/>
      <c r="UM333" s="147"/>
      <c r="UN333" s="147"/>
      <c r="UO333" s="147"/>
      <c r="UP333" s="147"/>
      <c r="UQ333" s="147"/>
      <c r="UR333" s="147"/>
      <c r="US333" s="147"/>
      <c r="UT333" s="147"/>
      <c r="UU333" s="147"/>
      <c r="UV333" s="147"/>
      <c r="UW333" s="147"/>
      <c r="UX333" s="147"/>
      <c r="UY333" s="147"/>
      <c r="UZ333" s="147"/>
      <c r="VA333" s="147"/>
      <c r="VB333" s="147"/>
      <c r="VC333" s="147"/>
      <c r="VD333" s="147"/>
      <c r="VE333" s="147"/>
      <c r="VF333" s="147"/>
      <c r="VG333" s="147"/>
      <c r="VH333" s="147"/>
      <c r="VI333" s="147"/>
      <c r="VJ333" s="147"/>
      <c r="VK333" s="147"/>
      <c r="VL333" s="147"/>
      <c r="VM333" s="147"/>
      <c r="VN333" s="147"/>
      <c r="VO333" s="147"/>
      <c r="VP333" s="147"/>
      <c r="VQ333" s="147"/>
      <c r="VR333" s="147"/>
      <c r="VS333" s="147"/>
      <c r="VT333" s="147"/>
      <c r="VU333" s="147"/>
      <c r="VV333" s="147"/>
      <c r="VW333" s="147"/>
      <c r="VX333" s="147"/>
      <c r="VY333" s="147"/>
      <c r="VZ333" s="147"/>
      <c r="WA333" s="147"/>
      <c r="WB333" s="147"/>
      <c r="WC333" s="147"/>
      <c r="WD333" s="147"/>
      <c r="WE333" s="147"/>
      <c r="WF333" s="147"/>
      <c r="WG333" s="147"/>
      <c r="WH333" s="147"/>
      <c r="WI333" s="147"/>
      <c r="WJ333" s="147"/>
      <c r="WK333" s="147"/>
      <c r="WL333" s="147"/>
      <c r="WM333" s="147"/>
      <c r="WN333" s="147"/>
      <c r="WO333" s="147"/>
      <c r="WP333" s="147"/>
      <c r="WQ333" s="147"/>
      <c r="WR333" s="147"/>
      <c r="WS333" s="147"/>
      <c r="WT333" s="147"/>
      <c r="WU333" s="147"/>
      <c r="WV333" s="147"/>
      <c r="WW333" s="147"/>
      <c r="WX333" s="147"/>
      <c r="WY333" s="147"/>
      <c r="WZ333" s="147"/>
      <c r="XA333" s="147"/>
      <c r="XB333" s="147"/>
      <c r="XC333" s="147"/>
      <c r="XD333" s="147"/>
      <c r="XE333" s="147"/>
      <c r="XF333" s="147"/>
      <c r="XG333" s="147"/>
      <c r="XH333" s="147"/>
      <c r="XI333" s="147"/>
      <c r="XJ333" s="147"/>
      <c r="XK333" s="147"/>
      <c r="XL333" s="147"/>
      <c r="XM333" s="147"/>
      <c r="XN333" s="147"/>
      <c r="XO333" s="147"/>
      <c r="XP333" s="147"/>
      <c r="XQ333" s="147"/>
      <c r="XR333" s="147"/>
      <c r="XS333" s="147"/>
      <c r="XT333" s="147"/>
      <c r="XU333" s="147"/>
      <c r="XV333" s="147"/>
      <c r="XW333" s="147"/>
      <c r="XX333" s="147"/>
      <c r="XY333" s="147"/>
      <c r="XZ333" s="147"/>
      <c r="YA333" s="147"/>
      <c r="YB333" s="147"/>
      <c r="YC333" s="147"/>
      <c r="YD333" s="147"/>
      <c r="YE333" s="147"/>
      <c r="YF333" s="147"/>
      <c r="YG333" s="147"/>
      <c r="YH333" s="147"/>
      <c r="YI333" s="147"/>
      <c r="YJ333" s="147"/>
      <c r="YK333" s="147"/>
      <c r="YL333" s="147"/>
      <c r="YM333" s="147"/>
      <c r="YN333" s="147"/>
      <c r="YO333" s="147"/>
      <c r="YP333" s="147"/>
      <c r="YQ333" s="147"/>
      <c r="YR333" s="147"/>
      <c r="YS333" s="147"/>
      <c r="YT333" s="147"/>
      <c r="YU333" s="147"/>
      <c r="YV333" s="147"/>
      <c r="YW333" s="147"/>
      <c r="YX333" s="147"/>
      <c r="YY333" s="147"/>
      <c r="YZ333" s="147"/>
      <c r="ZA333" s="147"/>
      <c r="ZB333" s="147"/>
      <c r="ZC333" s="147"/>
      <c r="ZD333" s="147"/>
      <c r="ZE333" s="147"/>
      <c r="ZF333" s="147"/>
      <c r="ZG333" s="147"/>
      <c r="ZH333" s="147"/>
      <c r="ZI333" s="147"/>
      <c r="ZJ333" s="147"/>
      <c r="ZK333" s="147"/>
      <c r="ZL333" s="147"/>
      <c r="ZM333" s="147"/>
      <c r="ZN333" s="147"/>
      <c r="ZO333" s="147"/>
      <c r="ZP333" s="147"/>
      <c r="ZQ333" s="147"/>
      <c r="ZR333" s="147"/>
      <c r="ZS333" s="147"/>
      <c r="ZT333" s="147"/>
      <c r="ZU333" s="147"/>
      <c r="ZV333" s="147"/>
      <c r="ZW333" s="147"/>
      <c r="ZX333" s="147"/>
      <c r="ZY333" s="147"/>
      <c r="ZZ333" s="147"/>
      <c r="AAA333" s="147"/>
      <c r="AAB333" s="147"/>
      <c r="AAC333" s="147"/>
      <c r="AAD333" s="147"/>
      <c r="AAE333" s="147"/>
      <c r="AAF333" s="147"/>
      <c r="AAG333" s="147"/>
      <c r="AAH333" s="147"/>
      <c r="AAI333" s="147"/>
      <c r="AAJ333" s="147"/>
      <c r="AAK333" s="147"/>
      <c r="AAL333" s="147"/>
      <c r="AAM333" s="147"/>
      <c r="AAN333" s="147"/>
      <c r="AAO333" s="147"/>
      <c r="AAP333" s="147"/>
      <c r="AAQ333" s="147"/>
      <c r="AAR333" s="147"/>
      <c r="AAS333" s="147"/>
      <c r="AAT333" s="147"/>
      <c r="AAU333" s="147"/>
      <c r="AAV333" s="147"/>
      <c r="AAW333" s="147"/>
      <c r="AAX333" s="147"/>
      <c r="AAY333" s="147"/>
      <c r="AAZ333" s="147"/>
      <c r="ABA333" s="147"/>
      <c r="ABB333" s="147"/>
      <c r="ABC333" s="147"/>
      <c r="ABD333" s="147"/>
      <c r="ABE333" s="147"/>
      <c r="ABF333" s="147"/>
      <c r="ABG333" s="147"/>
      <c r="ABH333" s="147"/>
      <c r="ABI333" s="147"/>
      <c r="ABJ333" s="147"/>
      <c r="ABK333" s="147"/>
      <c r="ABL333" s="147"/>
      <c r="ABM333" s="147"/>
      <c r="ABN333" s="147"/>
      <c r="ABO333" s="147"/>
      <c r="ABP333" s="147"/>
      <c r="ABQ333" s="147"/>
      <c r="ABR333" s="147"/>
      <c r="ABS333" s="147"/>
      <c r="ABT333" s="147"/>
      <c r="ABU333" s="147"/>
      <c r="ABV333" s="147"/>
      <c r="ABW333" s="147"/>
      <c r="ABX333" s="147"/>
      <c r="ABY333" s="147"/>
      <c r="ABZ333" s="147"/>
      <c r="ACA333" s="147"/>
      <c r="ACB333" s="147"/>
      <c r="ACC333" s="147"/>
      <c r="ACD333" s="147"/>
      <c r="ACE333" s="147"/>
      <c r="ACF333" s="147"/>
      <c r="ACG333" s="147"/>
      <c r="ACH333" s="147"/>
      <c r="ACI333" s="147"/>
      <c r="ACJ333" s="147"/>
      <c r="ACK333" s="147"/>
      <c r="ACL333" s="147"/>
      <c r="ACM333" s="147"/>
      <c r="ACN333" s="147"/>
      <c r="ACO333" s="147"/>
      <c r="ACP333" s="147"/>
      <c r="ACQ333" s="147"/>
      <c r="ACR333" s="147"/>
      <c r="ACS333" s="147"/>
      <c r="ACT333" s="147"/>
      <c r="ACU333" s="147"/>
      <c r="ACV333" s="147"/>
      <c r="ACW333" s="147"/>
      <c r="ACX333" s="147"/>
      <c r="ACY333" s="147"/>
      <c r="ACZ333" s="147"/>
      <c r="ADA333" s="147"/>
      <c r="ADB333" s="147"/>
      <c r="ADC333" s="147"/>
      <c r="ADD333" s="147"/>
      <c r="ADE333" s="147"/>
      <c r="ADF333" s="147"/>
      <c r="ADG333" s="147"/>
      <c r="ADH333" s="147"/>
      <c r="ADI333" s="147"/>
      <c r="ADJ333" s="147"/>
      <c r="ADK333" s="147"/>
      <c r="ADL333" s="147"/>
      <c r="ADM333" s="147"/>
      <c r="ADN333" s="147"/>
      <c r="ADO333" s="147"/>
      <c r="ADP333" s="147"/>
      <c r="ADQ333" s="147"/>
      <c r="ADR333" s="147"/>
      <c r="ADS333" s="147"/>
      <c r="ADT333" s="147"/>
      <c r="ADU333" s="147"/>
      <c r="ADV333" s="147"/>
      <c r="ADW333" s="147"/>
      <c r="ADX333" s="147"/>
      <c r="ADY333" s="147"/>
      <c r="ADZ333" s="147"/>
      <c r="AEA333" s="147"/>
      <c r="AEB333" s="147"/>
      <c r="AEC333" s="147"/>
      <c r="AED333" s="147"/>
      <c r="AEE333" s="147"/>
      <c r="AEF333" s="147"/>
      <c r="AEG333" s="147"/>
      <c r="AEH333" s="147"/>
      <c r="AEI333" s="147"/>
      <c r="AEJ333" s="147"/>
      <c r="AEK333" s="147"/>
      <c r="AEL333" s="147"/>
      <c r="AEM333" s="147"/>
      <c r="AEN333" s="147"/>
      <c r="AEO333" s="147"/>
      <c r="AEP333" s="147"/>
      <c r="AEQ333" s="147"/>
      <c r="AER333" s="147"/>
      <c r="AES333" s="147"/>
      <c r="AET333" s="147"/>
      <c r="AEU333" s="147"/>
      <c r="AEV333" s="147"/>
      <c r="AEW333" s="147"/>
      <c r="AEX333" s="147"/>
      <c r="AEY333" s="147"/>
      <c r="AEZ333" s="147"/>
      <c r="AFA333" s="147"/>
      <c r="AFB333" s="147"/>
      <c r="AFC333" s="147"/>
      <c r="AFD333" s="147"/>
      <c r="AFE333" s="147"/>
      <c r="AFF333" s="147"/>
      <c r="AFG333" s="147"/>
      <c r="AFH333" s="147"/>
      <c r="AFI333" s="147"/>
      <c r="AFJ333" s="147"/>
      <c r="AFK333" s="147"/>
      <c r="AFL333" s="147"/>
      <c r="AFM333" s="147"/>
      <c r="AFN333" s="147"/>
      <c r="AFO333" s="147"/>
      <c r="AFP333" s="147"/>
      <c r="AFQ333" s="147"/>
      <c r="AFR333" s="147"/>
      <c r="AFS333" s="147"/>
      <c r="AFT333" s="147"/>
      <c r="AFU333" s="147"/>
      <c r="AFV333" s="147"/>
      <c r="AFW333" s="147"/>
      <c r="AFX333" s="147"/>
      <c r="AFY333" s="147"/>
      <c r="AFZ333" s="147"/>
      <c r="AGA333" s="147"/>
      <c r="AGB333" s="147"/>
      <c r="AGC333" s="147"/>
      <c r="AGD333" s="147"/>
      <c r="AGE333" s="147"/>
      <c r="AGF333" s="147"/>
      <c r="AGG333" s="147"/>
      <c r="AGH333" s="147"/>
      <c r="AGI333" s="147"/>
      <c r="AGJ333" s="147"/>
      <c r="AGK333" s="147"/>
      <c r="AGL333" s="147"/>
      <c r="AGM333" s="147"/>
      <c r="AGN333" s="147"/>
      <c r="AGO333" s="147"/>
      <c r="AGP333" s="147"/>
      <c r="AGQ333" s="147"/>
      <c r="AGR333" s="147"/>
      <c r="AGS333" s="147"/>
      <c r="AGT333" s="147"/>
      <c r="AGU333" s="147"/>
      <c r="AGV333" s="147"/>
      <c r="AGW333" s="147"/>
      <c r="AGX333" s="147"/>
      <c r="AGY333" s="147"/>
      <c r="AGZ333" s="147"/>
      <c r="AHA333" s="147"/>
      <c r="AHB333" s="147"/>
      <c r="AHC333" s="147"/>
      <c r="AHD333" s="147"/>
      <c r="AHE333" s="147"/>
      <c r="AHF333" s="147"/>
      <c r="AHG333" s="147"/>
      <c r="AHH333" s="147"/>
      <c r="AHI333" s="147"/>
      <c r="AHJ333" s="147"/>
      <c r="AHK333" s="147"/>
      <c r="AHL333" s="147"/>
      <c r="AHM333" s="147"/>
      <c r="AHN333" s="147"/>
      <c r="AHO333" s="147"/>
      <c r="AHP333" s="147"/>
      <c r="AHQ333" s="147"/>
      <c r="AHR333" s="147"/>
      <c r="AHS333" s="147"/>
      <c r="AHT333" s="147"/>
      <c r="AHU333" s="147"/>
      <c r="AHV333" s="147"/>
      <c r="AHW333" s="147"/>
      <c r="AHX333" s="147"/>
      <c r="AHY333" s="147"/>
      <c r="AHZ333" s="147"/>
      <c r="AIA333" s="147"/>
      <c r="AIB333" s="147"/>
      <c r="AIC333" s="147"/>
      <c r="AID333" s="147"/>
      <c r="AIE333" s="147"/>
      <c r="AIF333" s="147"/>
      <c r="AIG333" s="147"/>
      <c r="AIH333" s="147"/>
      <c r="AII333" s="147"/>
      <c r="AIJ333" s="147"/>
      <c r="AIK333" s="147"/>
      <c r="AIL333" s="147"/>
      <c r="AIM333" s="147"/>
      <c r="AIN333" s="147"/>
      <c r="AIO333" s="147"/>
      <c r="AIP333" s="147"/>
      <c r="AIQ333" s="147"/>
      <c r="AIR333" s="147"/>
      <c r="AIS333" s="147"/>
      <c r="AIT333" s="147"/>
      <c r="AIU333" s="147"/>
      <c r="AIV333" s="147"/>
      <c r="AIW333" s="147"/>
      <c r="AIX333" s="147"/>
      <c r="AIY333" s="147"/>
      <c r="AIZ333" s="147"/>
      <c r="AJA333" s="147"/>
      <c r="AJB333" s="147"/>
      <c r="AJC333" s="147"/>
      <c r="AJD333" s="147"/>
      <c r="AJE333" s="147"/>
      <c r="AJF333" s="147"/>
      <c r="AJG333" s="147"/>
      <c r="AJH333" s="147"/>
      <c r="AJI333" s="147"/>
      <c r="AJJ333" s="147"/>
      <c r="AJK333" s="147"/>
      <c r="AJL333" s="147"/>
      <c r="AJM333" s="147"/>
      <c r="AJN333" s="147"/>
      <c r="AJO333" s="147"/>
      <c r="AJP333" s="147"/>
      <c r="AJQ333" s="147"/>
      <c r="AJR333" s="147"/>
      <c r="AJS333" s="147"/>
      <c r="AJT333" s="147"/>
      <c r="AJU333" s="147"/>
      <c r="AJV333" s="147"/>
      <c r="AJW333" s="147"/>
      <c r="AJX333" s="147"/>
      <c r="AJY333" s="147"/>
      <c r="AJZ333" s="147"/>
      <c r="AKA333" s="147"/>
      <c r="AKB333" s="147"/>
      <c r="AKC333" s="147"/>
      <c r="AKD333" s="147"/>
      <c r="AKE333" s="147"/>
      <c r="AKF333" s="147"/>
      <c r="AKG333" s="147"/>
      <c r="AKH333" s="147"/>
      <c r="AKI333" s="147"/>
      <c r="AKJ333" s="147"/>
      <c r="AKK333" s="147"/>
      <c r="AKL333" s="147"/>
      <c r="AKM333" s="147"/>
      <c r="AKN333" s="147"/>
      <c r="AKO333" s="147"/>
      <c r="AKP333" s="147"/>
      <c r="AKQ333" s="147"/>
      <c r="AKR333" s="147"/>
      <c r="AKS333" s="147"/>
      <c r="AKT333" s="147"/>
      <c r="AKU333" s="147"/>
      <c r="AKV333" s="147"/>
      <c r="AKW333" s="147"/>
      <c r="AKX333" s="147"/>
      <c r="AKY333" s="147"/>
      <c r="AKZ333" s="147"/>
      <c r="ALA333" s="147"/>
      <c r="ALB333" s="147"/>
      <c r="ALC333" s="147"/>
      <c r="ALD333" s="147"/>
      <c r="ALE333" s="147"/>
      <c r="ALF333" s="147"/>
      <c r="ALG333" s="147"/>
      <c r="ALH333" s="147"/>
      <c r="ALI333" s="147"/>
      <c r="ALJ333" s="147"/>
      <c r="ALK333" s="147"/>
      <c r="ALL333" s="147"/>
      <c r="ALM333" s="147"/>
      <c r="ALN333" s="147"/>
      <c r="ALO333" s="147"/>
      <c r="ALP333" s="147"/>
      <c r="ALQ333" s="147"/>
      <c r="ALR333" s="147"/>
      <c r="ALS333" s="147"/>
      <c r="ALT333" s="147"/>
    </row>
    <row r="334" spans="1:1008" s="116" customFormat="1" ht="33.75" customHeight="1">
      <c r="A334" s="257" t="s">
        <v>474</v>
      </c>
      <c r="B334" s="258"/>
      <c r="C334" s="259"/>
      <c r="D334" s="19"/>
      <c r="E334" s="105">
        <v>3</v>
      </c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  <c r="AQ334" s="147"/>
      <c r="AR334" s="147"/>
      <c r="AS334" s="147"/>
      <c r="AT334" s="147"/>
      <c r="AU334" s="147"/>
      <c r="AV334" s="147"/>
      <c r="AW334" s="147"/>
      <c r="AX334" s="147"/>
      <c r="AY334" s="147"/>
      <c r="AZ334" s="147"/>
      <c r="BA334" s="147"/>
      <c r="BB334" s="147"/>
      <c r="BC334" s="147"/>
      <c r="BD334" s="147"/>
      <c r="BE334" s="147"/>
      <c r="BF334" s="147"/>
      <c r="BG334" s="147"/>
      <c r="BH334" s="147"/>
      <c r="BI334" s="147"/>
      <c r="BJ334" s="147"/>
      <c r="BK334" s="147"/>
      <c r="BL334" s="147"/>
      <c r="BM334" s="147"/>
      <c r="BN334" s="147"/>
      <c r="BO334" s="147"/>
      <c r="BP334" s="147"/>
      <c r="BQ334" s="147"/>
      <c r="BR334" s="147"/>
      <c r="BS334" s="147"/>
      <c r="BT334" s="147"/>
      <c r="BU334" s="147"/>
      <c r="BV334" s="147"/>
      <c r="BW334" s="147"/>
      <c r="BX334" s="147"/>
      <c r="BY334" s="147"/>
      <c r="BZ334" s="147"/>
      <c r="CA334" s="147"/>
      <c r="CB334" s="147"/>
      <c r="CC334" s="147"/>
      <c r="CD334" s="147"/>
      <c r="CE334" s="147"/>
      <c r="CF334" s="147"/>
      <c r="CG334" s="147"/>
      <c r="CH334" s="147"/>
      <c r="CI334" s="147"/>
      <c r="CJ334" s="147"/>
      <c r="CK334" s="147"/>
      <c r="CL334" s="147"/>
      <c r="CM334" s="147"/>
      <c r="CN334" s="147"/>
      <c r="CO334" s="147"/>
      <c r="CP334" s="147"/>
      <c r="CQ334" s="147"/>
      <c r="CR334" s="147"/>
      <c r="CS334" s="147"/>
      <c r="CT334" s="147"/>
      <c r="CU334" s="147"/>
      <c r="CV334" s="147"/>
      <c r="CW334" s="147"/>
      <c r="CX334" s="147"/>
      <c r="CY334" s="147"/>
      <c r="CZ334" s="147"/>
      <c r="DA334" s="147"/>
      <c r="DB334" s="147"/>
      <c r="DC334" s="147"/>
      <c r="DD334" s="147"/>
      <c r="DE334" s="147"/>
      <c r="DF334" s="147"/>
      <c r="DG334" s="147"/>
      <c r="DH334" s="147"/>
      <c r="DI334" s="147"/>
      <c r="DJ334" s="147"/>
      <c r="DK334" s="147"/>
      <c r="DL334" s="147"/>
      <c r="DM334" s="147"/>
      <c r="DN334" s="147"/>
      <c r="DO334" s="147"/>
      <c r="DP334" s="147"/>
      <c r="DQ334" s="147"/>
      <c r="DR334" s="147"/>
      <c r="DS334" s="147"/>
      <c r="DT334" s="147"/>
      <c r="DU334" s="147"/>
      <c r="DV334" s="147"/>
      <c r="DW334" s="147"/>
      <c r="DX334" s="147"/>
      <c r="DY334" s="147"/>
      <c r="DZ334" s="147"/>
      <c r="EA334" s="147"/>
      <c r="EB334" s="147"/>
      <c r="EC334" s="147"/>
      <c r="ED334" s="147"/>
      <c r="EE334" s="147"/>
      <c r="EF334" s="147"/>
      <c r="EG334" s="147"/>
      <c r="EH334" s="147"/>
      <c r="EI334" s="147"/>
      <c r="EJ334" s="147"/>
      <c r="EK334" s="147"/>
      <c r="EL334" s="147"/>
      <c r="EM334" s="147"/>
      <c r="EN334" s="147"/>
      <c r="EO334" s="147"/>
      <c r="EP334" s="147"/>
      <c r="EQ334" s="147"/>
      <c r="ER334" s="147"/>
      <c r="ES334" s="147"/>
      <c r="ET334" s="147"/>
      <c r="EU334" s="147"/>
      <c r="EV334" s="147"/>
      <c r="EW334" s="147"/>
      <c r="EX334" s="147"/>
      <c r="EY334" s="147"/>
      <c r="EZ334" s="147"/>
      <c r="FA334" s="147"/>
      <c r="FB334" s="147"/>
      <c r="FC334" s="147"/>
      <c r="FD334" s="147"/>
      <c r="FE334" s="147"/>
      <c r="FF334" s="147"/>
      <c r="FG334" s="147"/>
      <c r="FH334" s="147"/>
      <c r="FI334" s="147"/>
      <c r="FJ334" s="147"/>
      <c r="FK334" s="147"/>
      <c r="FL334" s="147"/>
      <c r="FM334" s="147"/>
      <c r="FN334" s="147"/>
      <c r="FO334" s="147"/>
      <c r="FP334" s="147"/>
      <c r="FQ334" s="147"/>
      <c r="FR334" s="147"/>
      <c r="FS334" s="147"/>
      <c r="FT334" s="147"/>
      <c r="FU334" s="147"/>
      <c r="FV334" s="147"/>
      <c r="FW334" s="147"/>
      <c r="FX334" s="147"/>
      <c r="FY334" s="147"/>
      <c r="FZ334" s="147"/>
      <c r="GA334" s="147"/>
      <c r="GB334" s="147"/>
      <c r="GC334" s="147"/>
      <c r="GD334" s="147"/>
      <c r="GE334" s="147"/>
      <c r="GF334" s="147"/>
      <c r="GG334" s="147"/>
      <c r="GH334" s="147"/>
      <c r="GI334" s="147"/>
      <c r="GJ334" s="147"/>
      <c r="GK334" s="147"/>
      <c r="GL334" s="147"/>
      <c r="GM334" s="147"/>
      <c r="GN334" s="147"/>
      <c r="GO334" s="147"/>
      <c r="GP334" s="147"/>
      <c r="GQ334" s="147"/>
      <c r="GR334" s="147"/>
      <c r="GS334" s="147"/>
      <c r="GT334" s="147"/>
      <c r="GU334" s="147"/>
      <c r="GV334" s="147"/>
      <c r="GW334" s="147"/>
      <c r="GX334" s="147"/>
      <c r="GY334" s="147"/>
      <c r="GZ334" s="147"/>
      <c r="HA334" s="147"/>
      <c r="HB334" s="147"/>
      <c r="HC334" s="147"/>
      <c r="HD334" s="147"/>
      <c r="HE334" s="147"/>
      <c r="HF334" s="147"/>
      <c r="HG334" s="147"/>
      <c r="HH334" s="147"/>
      <c r="HI334" s="147"/>
      <c r="HJ334" s="147"/>
      <c r="HK334" s="147"/>
      <c r="HL334" s="147"/>
      <c r="HM334" s="147"/>
      <c r="HN334" s="147"/>
      <c r="HO334" s="147"/>
      <c r="HP334" s="147"/>
      <c r="HQ334" s="147"/>
      <c r="HR334" s="147"/>
      <c r="HS334" s="147"/>
      <c r="HT334" s="147"/>
      <c r="HU334" s="147"/>
      <c r="HV334" s="147"/>
      <c r="HW334" s="147"/>
      <c r="HX334" s="147"/>
      <c r="HY334" s="147"/>
      <c r="HZ334" s="147"/>
      <c r="IA334" s="147"/>
      <c r="IB334" s="147"/>
      <c r="IC334" s="147"/>
      <c r="ID334" s="147"/>
      <c r="IE334" s="147"/>
      <c r="IF334" s="147"/>
      <c r="IG334" s="147"/>
      <c r="IH334" s="147"/>
      <c r="II334" s="147"/>
      <c r="IJ334" s="147"/>
      <c r="IK334" s="147"/>
      <c r="IL334" s="147"/>
      <c r="IM334" s="147"/>
      <c r="IN334" s="147"/>
      <c r="IO334" s="147"/>
      <c r="IP334" s="147"/>
      <c r="IQ334" s="147"/>
      <c r="IR334" s="147"/>
      <c r="IS334" s="147"/>
      <c r="IT334" s="147"/>
      <c r="IU334" s="147"/>
      <c r="IV334" s="147"/>
      <c r="IW334" s="147"/>
      <c r="IX334" s="147"/>
      <c r="IY334" s="147"/>
      <c r="IZ334" s="147"/>
      <c r="JA334" s="147"/>
      <c r="JB334" s="147"/>
      <c r="JC334" s="147"/>
      <c r="JD334" s="147"/>
      <c r="JE334" s="147"/>
      <c r="JF334" s="147"/>
      <c r="JG334" s="147"/>
      <c r="JH334" s="147"/>
      <c r="JI334" s="147"/>
      <c r="JJ334" s="147"/>
      <c r="JK334" s="147"/>
      <c r="JL334" s="147"/>
      <c r="JM334" s="147"/>
      <c r="JN334" s="147"/>
      <c r="JO334" s="147"/>
      <c r="JP334" s="147"/>
      <c r="JQ334" s="147"/>
      <c r="JR334" s="147"/>
      <c r="JS334" s="147"/>
      <c r="JT334" s="147"/>
      <c r="JU334" s="147"/>
      <c r="JV334" s="147"/>
      <c r="JW334" s="147"/>
      <c r="JX334" s="147"/>
      <c r="JY334" s="147"/>
      <c r="JZ334" s="147"/>
      <c r="KA334" s="147"/>
      <c r="KB334" s="147"/>
      <c r="KC334" s="147"/>
      <c r="KD334" s="147"/>
      <c r="KE334" s="147"/>
      <c r="KF334" s="147"/>
      <c r="KG334" s="147"/>
      <c r="KH334" s="147"/>
      <c r="KI334" s="147"/>
      <c r="KJ334" s="147"/>
      <c r="KK334" s="147"/>
      <c r="KL334" s="147"/>
      <c r="KM334" s="147"/>
      <c r="KN334" s="147"/>
      <c r="KO334" s="147"/>
      <c r="KP334" s="147"/>
      <c r="KQ334" s="147"/>
      <c r="KR334" s="147"/>
      <c r="KS334" s="147"/>
      <c r="KT334" s="147"/>
      <c r="KU334" s="147"/>
      <c r="KV334" s="147"/>
      <c r="KW334" s="147"/>
      <c r="KX334" s="147"/>
      <c r="KY334" s="147"/>
      <c r="KZ334" s="147"/>
      <c r="LA334" s="147"/>
      <c r="LB334" s="147"/>
      <c r="LC334" s="147"/>
      <c r="LD334" s="147"/>
      <c r="LE334" s="147"/>
      <c r="LF334" s="147"/>
      <c r="LG334" s="147"/>
      <c r="LH334" s="147"/>
      <c r="LI334" s="147"/>
      <c r="LJ334" s="147"/>
      <c r="LK334" s="147"/>
      <c r="LL334" s="147"/>
      <c r="LM334" s="147"/>
      <c r="LN334" s="147"/>
      <c r="LO334" s="147"/>
      <c r="LP334" s="147"/>
      <c r="LQ334" s="147"/>
      <c r="LR334" s="147"/>
      <c r="LS334" s="147"/>
      <c r="LT334" s="147"/>
      <c r="LU334" s="147"/>
      <c r="LV334" s="147"/>
      <c r="LW334" s="147"/>
      <c r="LX334" s="147"/>
      <c r="LY334" s="147"/>
      <c r="LZ334" s="147"/>
      <c r="MA334" s="147"/>
      <c r="MB334" s="147"/>
      <c r="MC334" s="147"/>
      <c r="MD334" s="147"/>
      <c r="ME334" s="147"/>
      <c r="MF334" s="147"/>
      <c r="MG334" s="147"/>
      <c r="MH334" s="147"/>
      <c r="MI334" s="147"/>
      <c r="MJ334" s="147"/>
      <c r="MK334" s="147"/>
      <c r="ML334" s="147"/>
      <c r="MM334" s="147"/>
      <c r="MN334" s="147"/>
      <c r="MO334" s="147"/>
      <c r="MP334" s="147"/>
      <c r="MQ334" s="147"/>
      <c r="MR334" s="147"/>
      <c r="MS334" s="147"/>
      <c r="MT334" s="147"/>
      <c r="MU334" s="147"/>
      <c r="MV334" s="147"/>
      <c r="MW334" s="147"/>
      <c r="MX334" s="147"/>
      <c r="MY334" s="147"/>
      <c r="MZ334" s="147"/>
      <c r="NA334" s="147"/>
      <c r="NB334" s="147"/>
      <c r="NC334" s="147"/>
      <c r="ND334" s="147"/>
      <c r="NE334" s="147"/>
      <c r="NF334" s="147"/>
      <c r="NG334" s="147"/>
      <c r="NH334" s="147"/>
      <c r="NI334" s="147"/>
      <c r="NJ334" s="147"/>
      <c r="NK334" s="147"/>
      <c r="NL334" s="147"/>
      <c r="NM334" s="147"/>
      <c r="NN334" s="147"/>
      <c r="NO334" s="147"/>
      <c r="NP334" s="147"/>
      <c r="NQ334" s="147"/>
      <c r="NR334" s="147"/>
      <c r="NS334" s="147"/>
      <c r="NT334" s="147"/>
      <c r="NU334" s="147"/>
      <c r="NV334" s="147"/>
      <c r="NW334" s="147"/>
      <c r="NX334" s="147"/>
      <c r="NY334" s="147"/>
      <c r="NZ334" s="147"/>
      <c r="OA334" s="147"/>
      <c r="OB334" s="147"/>
      <c r="OC334" s="147"/>
      <c r="OD334" s="147"/>
      <c r="OE334" s="147"/>
      <c r="OF334" s="147"/>
      <c r="OG334" s="147"/>
      <c r="OH334" s="147"/>
      <c r="OI334" s="147"/>
      <c r="OJ334" s="147"/>
      <c r="OK334" s="147"/>
      <c r="OL334" s="147"/>
      <c r="OM334" s="147"/>
      <c r="ON334" s="147"/>
      <c r="OO334" s="147"/>
      <c r="OP334" s="147"/>
      <c r="OQ334" s="147"/>
      <c r="OR334" s="147"/>
      <c r="OS334" s="147"/>
      <c r="OT334" s="147"/>
      <c r="OU334" s="147"/>
      <c r="OV334" s="147"/>
      <c r="OW334" s="147"/>
      <c r="OX334" s="147"/>
      <c r="OY334" s="147"/>
      <c r="OZ334" s="147"/>
      <c r="PA334" s="147"/>
      <c r="PB334" s="147"/>
      <c r="PC334" s="147"/>
      <c r="PD334" s="147"/>
      <c r="PE334" s="147"/>
      <c r="PF334" s="147"/>
      <c r="PG334" s="147"/>
      <c r="PH334" s="147"/>
      <c r="PI334" s="147"/>
      <c r="PJ334" s="147"/>
      <c r="PK334" s="147"/>
      <c r="PL334" s="147"/>
      <c r="PM334" s="147"/>
      <c r="PN334" s="147"/>
      <c r="PO334" s="147"/>
      <c r="PP334" s="147"/>
      <c r="PQ334" s="147"/>
      <c r="PR334" s="147"/>
      <c r="PS334" s="147"/>
      <c r="PT334" s="147"/>
      <c r="PU334" s="147"/>
      <c r="PV334" s="147"/>
      <c r="PW334" s="147"/>
      <c r="PX334" s="147"/>
      <c r="PY334" s="147"/>
      <c r="PZ334" s="147"/>
      <c r="QA334" s="147"/>
      <c r="QB334" s="147"/>
      <c r="QC334" s="147"/>
      <c r="QD334" s="147"/>
      <c r="QE334" s="147"/>
      <c r="QF334" s="147"/>
      <c r="QG334" s="147"/>
      <c r="QH334" s="147"/>
      <c r="QI334" s="147"/>
      <c r="QJ334" s="147"/>
      <c r="QK334" s="147"/>
      <c r="QL334" s="147"/>
      <c r="QM334" s="147"/>
      <c r="QN334" s="147"/>
      <c r="QO334" s="147"/>
      <c r="QP334" s="147"/>
      <c r="QQ334" s="147"/>
      <c r="QR334" s="147"/>
      <c r="QS334" s="147"/>
      <c r="QT334" s="147"/>
      <c r="QU334" s="147"/>
      <c r="QV334" s="147"/>
      <c r="QW334" s="147"/>
      <c r="QX334" s="147"/>
      <c r="QY334" s="147"/>
      <c r="QZ334" s="147"/>
      <c r="RA334" s="147"/>
      <c r="RB334" s="147"/>
      <c r="RC334" s="147"/>
      <c r="RD334" s="147"/>
      <c r="RE334" s="147"/>
      <c r="RF334" s="147"/>
      <c r="RG334" s="147"/>
      <c r="RH334" s="147"/>
      <c r="RI334" s="147"/>
      <c r="RJ334" s="147"/>
      <c r="RK334" s="147"/>
      <c r="RL334" s="147"/>
      <c r="RM334" s="147"/>
      <c r="RN334" s="147"/>
      <c r="RO334" s="147"/>
      <c r="RP334" s="147"/>
      <c r="RQ334" s="147"/>
      <c r="RR334" s="147"/>
      <c r="RS334" s="147"/>
      <c r="RT334" s="147"/>
      <c r="RU334" s="147"/>
      <c r="RV334" s="147"/>
      <c r="RW334" s="147"/>
      <c r="RX334" s="147"/>
      <c r="RY334" s="147"/>
      <c r="RZ334" s="147"/>
      <c r="SA334" s="147"/>
      <c r="SB334" s="147"/>
      <c r="SC334" s="147"/>
      <c r="SD334" s="147"/>
      <c r="SE334" s="147"/>
      <c r="SF334" s="147"/>
      <c r="SG334" s="147"/>
      <c r="SH334" s="147"/>
      <c r="SI334" s="147"/>
      <c r="SJ334" s="147"/>
      <c r="SK334" s="147"/>
      <c r="SL334" s="147"/>
      <c r="SM334" s="147"/>
      <c r="SN334" s="147"/>
      <c r="SO334" s="147"/>
      <c r="SP334" s="147"/>
      <c r="SQ334" s="147"/>
      <c r="SR334" s="147"/>
      <c r="SS334" s="147"/>
      <c r="ST334" s="147"/>
      <c r="SU334" s="147"/>
      <c r="SV334" s="147"/>
      <c r="SW334" s="147"/>
      <c r="SX334" s="147"/>
      <c r="SY334" s="147"/>
      <c r="SZ334" s="147"/>
      <c r="TA334" s="147"/>
      <c r="TB334" s="147"/>
      <c r="TC334" s="147"/>
      <c r="TD334" s="147"/>
      <c r="TE334" s="147"/>
      <c r="TF334" s="147"/>
      <c r="TG334" s="147"/>
      <c r="TH334" s="147"/>
      <c r="TI334" s="147"/>
      <c r="TJ334" s="147"/>
      <c r="TK334" s="147"/>
      <c r="TL334" s="147"/>
      <c r="TM334" s="147"/>
      <c r="TN334" s="147"/>
      <c r="TO334" s="147"/>
      <c r="TP334" s="147"/>
      <c r="TQ334" s="147"/>
      <c r="TR334" s="147"/>
      <c r="TS334" s="147"/>
      <c r="TT334" s="147"/>
      <c r="TU334" s="147"/>
      <c r="TV334" s="147"/>
      <c r="TW334" s="147"/>
      <c r="TX334" s="147"/>
      <c r="TY334" s="147"/>
      <c r="TZ334" s="147"/>
      <c r="UA334" s="147"/>
      <c r="UB334" s="147"/>
      <c r="UC334" s="147"/>
      <c r="UD334" s="147"/>
      <c r="UE334" s="147"/>
      <c r="UF334" s="147"/>
      <c r="UG334" s="147"/>
      <c r="UH334" s="147"/>
      <c r="UI334" s="147"/>
      <c r="UJ334" s="147"/>
      <c r="UK334" s="147"/>
      <c r="UL334" s="147"/>
      <c r="UM334" s="147"/>
      <c r="UN334" s="147"/>
      <c r="UO334" s="147"/>
      <c r="UP334" s="147"/>
      <c r="UQ334" s="147"/>
      <c r="UR334" s="147"/>
      <c r="US334" s="147"/>
      <c r="UT334" s="147"/>
      <c r="UU334" s="147"/>
      <c r="UV334" s="147"/>
      <c r="UW334" s="147"/>
      <c r="UX334" s="147"/>
      <c r="UY334" s="147"/>
      <c r="UZ334" s="147"/>
      <c r="VA334" s="147"/>
      <c r="VB334" s="147"/>
      <c r="VC334" s="147"/>
      <c r="VD334" s="147"/>
      <c r="VE334" s="147"/>
      <c r="VF334" s="147"/>
      <c r="VG334" s="147"/>
      <c r="VH334" s="147"/>
      <c r="VI334" s="147"/>
      <c r="VJ334" s="147"/>
      <c r="VK334" s="147"/>
      <c r="VL334" s="147"/>
      <c r="VM334" s="147"/>
      <c r="VN334" s="147"/>
      <c r="VO334" s="147"/>
      <c r="VP334" s="147"/>
      <c r="VQ334" s="147"/>
      <c r="VR334" s="147"/>
      <c r="VS334" s="147"/>
      <c r="VT334" s="147"/>
      <c r="VU334" s="147"/>
      <c r="VV334" s="147"/>
      <c r="VW334" s="147"/>
      <c r="VX334" s="147"/>
      <c r="VY334" s="147"/>
      <c r="VZ334" s="147"/>
      <c r="WA334" s="147"/>
      <c r="WB334" s="147"/>
      <c r="WC334" s="147"/>
      <c r="WD334" s="147"/>
      <c r="WE334" s="147"/>
      <c r="WF334" s="147"/>
      <c r="WG334" s="147"/>
      <c r="WH334" s="147"/>
      <c r="WI334" s="147"/>
      <c r="WJ334" s="147"/>
      <c r="WK334" s="147"/>
      <c r="WL334" s="147"/>
      <c r="WM334" s="147"/>
      <c r="WN334" s="147"/>
      <c r="WO334" s="147"/>
      <c r="WP334" s="147"/>
      <c r="WQ334" s="147"/>
      <c r="WR334" s="147"/>
      <c r="WS334" s="147"/>
      <c r="WT334" s="147"/>
      <c r="WU334" s="147"/>
      <c r="WV334" s="147"/>
      <c r="WW334" s="147"/>
      <c r="WX334" s="147"/>
      <c r="WY334" s="147"/>
      <c r="WZ334" s="147"/>
      <c r="XA334" s="147"/>
      <c r="XB334" s="147"/>
      <c r="XC334" s="147"/>
      <c r="XD334" s="147"/>
      <c r="XE334" s="147"/>
      <c r="XF334" s="147"/>
      <c r="XG334" s="147"/>
      <c r="XH334" s="147"/>
      <c r="XI334" s="147"/>
      <c r="XJ334" s="147"/>
      <c r="XK334" s="147"/>
      <c r="XL334" s="147"/>
      <c r="XM334" s="147"/>
      <c r="XN334" s="147"/>
      <c r="XO334" s="147"/>
      <c r="XP334" s="147"/>
      <c r="XQ334" s="147"/>
      <c r="XR334" s="147"/>
      <c r="XS334" s="147"/>
      <c r="XT334" s="147"/>
      <c r="XU334" s="147"/>
      <c r="XV334" s="147"/>
      <c r="XW334" s="147"/>
      <c r="XX334" s="147"/>
      <c r="XY334" s="147"/>
      <c r="XZ334" s="147"/>
      <c r="YA334" s="147"/>
      <c r="YB334" s="147"/>
      <c r="YC334" s="147"/>
      <c r="YD334" s="147"/>
      <c r="YE334" s="147"/>
      <c r="YF334" s="147"/>
      <c r="YG334" s="147"/>
      <c r="YH334" s="147"/>
      <c r="YI334" s="147"/>
      <c r="YJ334" s="147"/>
      <c r="YK334" s="147"/>
      <c r="YL334" s="147"/>
      <c r="YM334" s="147"/>
      <c r="YN334" s="147"/>
      <c r="YO334" s="147"/>
      <c r="YP334" s="147"/>
      <c r="YQ334" s="147"/>
      <c r="YR334" s="147"/>
      <c r="YS334" s="147"/>
      <c r="YT334" s="147"/>
      <c r="YU334" s="147"/>
      <c r="YV334" s="147"/>
      <c r="YW334" s="147"/>
      <c r="YX334" s="147"/>
      <c r="YY334" s="147"/>
      <c r="YZ334" s="147"/>
      <c r="ZA334" s="147"/>
      <c r="ZB334" s="147"/>
      <c r="ZC334" s="147"/>
      <c r="ZD334" s="147"/>
      <c r="ZE334" s="147"/>
      <c r="ZF334" s="147"/>
      <c r="ZG334" s="147"/>
      <c r="ZH334" s="147"/>
      <c r="ZI334" s="147"/>
      <c r="ZJ334" s="147"/>
      <c r="ZK334" s="147"/>
      <c r="ZL334" s="147"/>
      <c r="ZM334" s="147"/>
      <c r="ZN334" s="147"/>
      <c r="ZO334" s="147"/>
      <c r="ZP334" s="147"/>
      <c r="ZQ334" s="147"/>
      <c r="ZR334" s="147"/>
      <c r="ZS334" s="147"/>
      <c r="ZT334" s="147"/>
      <c r="ZU334" s="147"/>
      <c r="ZV334" s="147"/>
      <c r="ZW334" s="147"/>
      <c r="ZX334" s="147"/>
      <c r="ZY334" s="147"/>
      <c r="ZZ334" s="147"/>
      <c r="AAA334" s="147"/>
      <c r="AAB334" s="147"/>
      <c r="AAC334" s="147"/>
      <c r="AAD334" s="147"/>
      <c r="AAE334" s="147"/>
      <c r="AAF334" s="147"/>
      <c r="AAG334" s="147"/>
      <c r="AAH334" s="147"/>
      <c r="AAI334" s="147"/>
      <c r="AAJ334" s="147"/>
      <c r="AAK334" s="147"/>
      <c r="AAL334" s="147"/>
      <c r="AAM334" s="147"/>
      <c r="AAN334" s="147"/>
      <c r="AAO334" s="147"/>
      <c r="AAP334" s="147"/>
      <c r="AAQ334" s="147"/>
      <c r="AAR334" s="147"/>
      <c r="AAS334" s="147"/>
      <c r="AAT334" s="147"/>
      <c r="AAU334" s="147"/>
      <c r="AAV334" s="147"/>
      <c r="AAW334" s="147"/>
      <c r="AAX334" s="147"/>
      <c r="AAY334" s="147"/>
      <c r="AAZ334" s="147"/>
      <c r="ABA334" s="147"/>
      <c r="ABB334" s="147"/>
      <c r="ABC334" s="147"/>
      <c r="ABD334" s="147"/>
      <c r="ABE334" s="147"/>
      <c r="ABF334" s="147"/>
      <c r="ABG334" s="147"/>
      <c r="ABH334" s="147"/>
      <c r="ABI334" s="147"/>
      <c r="ABJ334" s="147"/>
      <c r="ABK334" s="147"/>
      <c r="ABL334" s="147"/>
      <c r="ABM334" s="147"/>
      <c r="ABN334" s="147"/>
      <c r="ABO334" s="147"/>
      <c r="ABP334" s="147"/>
      <c r="ABQ334" s="147"/>
      <c r="ABR334" s="147"/>
      <c r="ABS334" s="147"/>
      <c r="ABT334" s="147"/>
      <c r="ABU334" s="147"/>
      <c r="ABV334" s="147"/>
      <c r="ABW334" s="147"/>
      <c r="ABX334" s="147"/>
      <c r="ABY334" s="147"/>
      <c r="ABZ334" s="147"/>
      <c r="ACA334" s="147"/>
      <c r="ACB334" s="147"/>
      <c r="ACC334" s="147"/>
      <c r="ACD334" s="147"/>
      <c r="ACE334" s="147"/>
      <c r="ACF334" s="147"/>
      <c r="ACG334" s="147"/>
      <c r="ACH334" s="147"/>
      <c r="ACI334" s="147"/>
      <c r="ACJ334" s="147"/>
      <c r="ACK334" s="147"/>
      <c r="ACL334" s="147"/>
      <c r="ACM334" s="147"/>
      <c r="ACN334" s="147"/>
      <c r="ACO334" s="147"/>
      <c r="ACP334" s="147"/>
      <c r="ACQ334" s="147"/>
      <c r="ACR334" s="147"/>
      <c r="ACS334" s="147"/>
      <c r="ACT334" s="147"/>
      <c r="ACU334" s="147"/>
      <c r="ACV334" s="147"/>
      <c r="ACW334" s="147"/>
      <c r="ACX334" s="147"/>
      <c r="ACY334" s="147"/>
      <c r="ACZ334" s="147"/>
      <c r="ADA334" s="147"/>
      <c r="ADB334" s="147"/>
      <c r="ADC334" s="147"/>
      <c r="ADD334" s="147"/>
      <c r="ADE334" s="147"/>
      <c r="ADF334" s="147"/>
      <c r="ADG334" s="147"/>
      <c r="ADH334" s="147"/>
      <c r="ADI334" s="147"/>
      <c r="ADJ334" s="147"/>
      <c r="ADK334" s="147"/>
      <c r="ADL334" s="147"/>
      <c r="ADM334" s="147"/>
      <c r="ADN334" s="147"/>
      <c r="ADO334" s="147"/>
      <c r="ADP334" s="147"/>
      <c r="ADQ334" s="147"/>
      <c r="ADR334" s="147"/>
      <c r="ADS334" s="147"/>
      <c r="ADT334" s="147"/>
      <c r="ADU334" s="147"/>
      <c r="ADV334" s="147"/>
      <c r="ADW334" s="147"/>
      <c r="ADX334" s="147"/>
      <c r="ADY334" s="147"/>
      <c r="ADZ334" s="147"/>
      <c r="AEA334" s="147"/>
      <c r="AEB334" s="147"/>
      <c r="AEC334" s="147"/>
      <c r="AED334" s="147"/>
      <c r="AEE334" s="147"/>
      <c r="AEF334" s="147"/>
      <c r="AEG334" s="147"/>
      <c r="AEH334" s="147"/>
      <c r="AEI334" s="147"/>
      <c r="AEJ334" s="147"/>
      <c r="AEK334" s="147"/>
      <c r="AEL334" s="147"/>
      <c r="AEM334" s="147"/>
      <c r="AEN334" s="147"/>
      <c r="AEO334" s="147"/>
      <c r="AEP334" s="147"/>
      <c r="AEQ334" s="147"/>
      <c r="AER334" s="147"/>
      <c r="AES334" s="147"/>
      <c r="AET334" s="147"/>
      <c r="AEU334" s="147"/>
      <c r="AEV334" s="147"/>
      <c r="AEW334" s="147"/>
      <c r="AEX334" s="147"/>
      <c r="AEY334" s="147"/>
      <c r="AEZ334" s="147"/>
      <c r="AFA334" s="147"/>
      <c r="AFB334" s="147"/>
      <c r="AFC334" s="147"/>
      <c r="AFD334" s="147"/>
      <c r="AFE334" s="147"/>
      <c r="AFF334" s="147"/>
      <c r="AFG334" s="147"/>
      <c r="AFH334" s="147"/>
      <c r="AFI334" s="147"/>
      <c r="AFJ334" s="147"/>
      <c r="AFK334" s="147"/>
      <c r="AFL334" s="147"/>
      <c r="AFM334" s="147"/>
      <c r="AFN334" s="147"/>
      <c r="AFO334" s="147"/>
      <c r="AFP334" s="147"/>
      <c r="AFQ334" s="147"/>
      <c r="AFR334" s="147"/>
      <c r="AFS334" s="147"/>
      <c r="AFT334" s="147"/>
      <c r="AFU334" s="147"/>
      <c r="AFV334" s="147"/>
      <c r="AFW334" s="147"/>
      <c r="AFX334" s="147"/>
      <c r="AFY334" s="147"/>
      <c r="AFZ334" s="147"/>
      <c r="AGA334" s="147"/>
      <c r="AGB334" s="147"/>
      <c r="AGC334" s="147"/>
      <c r="AGD334" s="147"/>
      <c r="AGE334" s="147"/>
      <c r="AGF334" s="147"/>
      <c r="AGG334" s="147"/>
      <c r="AGH334" s="147"/>
      <c r="AGI334" s="147"/>
      <c r="AGJ334" s="147"/>
      <c r="AGK334" s="147"/>
      <c r="AGL334" s="147"/>
      <c r="AGM334" s="147"/>
      <c r="AGN334" s="147"/>
      <c r="AGO334" s="147"/>
      <c r="AGP334" s="147"/>
      <c r="AGQ334" s="147"/>
      <c r="AGR334" s="147"/>
      <c r="AGS334" s="147"/>
      <c r="AGT334" s="147"/>
      <c r="AGU334" s="147"/>
      <c r="AGV334" s="147"/>
      <c r="AGW334" s="147"/>
      <c r="AGX334" s="147"/>
      <c r="AGY334" s="147"/>
      <c r="AGZ334" s="147"/>
      <c r="AHA334" s="147"/>
      <c r="AHB334" s="147"/>
      <c r="AHC334" s="147"/>
      <c r="AHD334" s="147"/>
      <c r="AHE334" s="147"/>
      <c r="AHF334" s="147"/>
      <c r="AHG334" s="147"/>
      <c r="AHH334" s="147"/>
      <c r="AHI334" s="147"/>
      <c r="AHJ334" s="147"/>
      <c r="AHK334" s="147"/>
      <c r="AHL334" s="147"/>
      <c r="AHM334" s="147"/>
      <c r="AHN334" s="147"/>
      <c r="AHO334" s="147"/>
      <c r="AHP334" s="147"/>
      <c r="AHQ334" s="147"/>
      <c r="AHR334" s="147"/>
      <c r="AHS334" s="147"/>
      <c r="AHT334" s="147"/>
      <c r="AHU334" s="147"/>
      <c r="AHV334" s="147"/>
      <c r="AHW334" s="147"/>
      <c r="AHX334" s="147"/>
      <c r="AHY334" s="147"/>
      <c r="AHZ334" s="147"/>
      <c r="AIA334" s="147"/>
      <c r="AIB334" s="147"/>
      <c r="AIC334" s="147"/>
      <c r="AID334" s="147"/>
      <c r="AIE334" s="147"/>
      <c r="AIF334" s="147"/>
      <c r="AIG334" s="147"/>
      <c r="AIH334" s="147"/>
      <c r="AII334" s="147"/>
      <c r="AIJ334" s="147"/>
      <c r="AIK334" s="147"/>
      <c r="AIL334" s="147"/>
      <c r="AIM334" s="147"/>
      <c r="AIN334" s="147"/>
      <c r="AIO334" s="147"/>
      <c r="AIP334" s="147"/>
      <c r="AIQ334" s="147"/>
      <c r="AIR334" s="147"/>
      <c r="AIS334" s="147"/>
      <c r="AIT334" s="147"/>
      <c r="AIU334" s="147"/>
      <c r="AIV334" s="147"/>
      <c r="AIW334" s="147"/>
      <c r="AIX334" s="147"/>
      <c r="AIY334" s="147"/>
      <c r="AIZ334" s="147"/>
      <c r="AJA334" s="147"/>
      <c r="AJB334" s="147"/>
      <c r="AJC334" s="147"/>
      <c r="AJD334" s="147"/>
      <c r="AJE334" s="147"/>
      <c r="AJF334" s="147"/>
      <c r="AJG334" s="147"/>
      <c r="AJH334" s="147"/>
      <c r="AJI334" s="147"/>
      <c r="AJJ334" s="147"/>
      <c r="AJK334" s="147"/>
      <c r="AJL334" s="147"/>
      <c r="AJM334" s="147"/>
      <c r="AJN334" s="147"/>
      <c r="AJO334" s="147"/>
      <c r="AJP334" s="147"/>
      <c r="AJQ334" s="147"/>
      <c r="AJR334" s="147"/>
      <c r="AJS334" s="147"/>
      <c r="AJT334" s="147"/>
      <c r="AJU334" s="147"/>
      <c r="AJV334" s="147"/>
      <c r="AJW334" s="147"/>
      <c r="AJX334" s="147"/>
      <c r="AJY334" s="147"/>
      <c r="AJZ334" s="147"/>
      <c r="AKA334" s="147"/>
      <c r="AKB334" s="147"/>
      <c r="AKC334" s="147"/>
      <c r="AKD334" s="147"/>
      <c r="AKE334" s="147"/>
      <c r="AKF334" s="147"/>
      <c r="AKG334" s="147"/>
      <c r="AKH334" s="147"/>
      <c r="AKI334" s="147"/>
      <c r="AKJ334" s="147"/>
      <c r="AKK334" s="147"/>
      <c r="AKL334" s="147"/>
      <c r="AKM334" s="147"/>
      <c r="AKN334" s="147"/>
      <c r="AKO334" s="147"/>
      <c r="AKP334" s="147"/>
      <c r="AKQ334" s="147"/>
      <c r="AKR334" s="147"/>
      <c r="AKS334" s="147"/>
      <c r="AKT334" s="147"/>
      <c r="AKU334" s="147"/>
      <c r="AKV334" s="147"/>
      <c r="AKW334" s="147"/>
      <c r="AKX334" s="147"/>
      <c r="AKY334" s="147"/>
      <c r="AKZ334" s="147"/>
      <c r="ALA334" s="147"/>
      <c r="ALB334" s="147"/>
      <c r="ALC334" s="147"/>
      <c r="ALD334" s="147"/>
      <c r="ALE334" s="147"/>
      <c r="ALF334" s="147"/>
      <c r="ALG334" s="147"/>
      <c r="ALH334" s="147"/>
      <c r="ALI334" s="147"/>
      <c r="ALJ334" s="147"/>
      <c r="ALK334" s="147"/>
      <c r="ALL334" s="147"/>
      <c r="ALM334" s="147"/>
      <c r="ALN334" s="147"/>
      <c r="ALO334" s="147"/>
      <c r="ALP334" s="147"/>
      <c r="ALQ334" s="147"/>
      <c r="ALR334" s="147"/>
      <c r="ALS334" s="147"/>
      <c r="ALT334" s="147"/>
    </row>
    <row r="335" spans="1:1008" s="116" customFormat="1" ht="33.75" customHeight="1">
      <c r="A335" s="494" t="s">
        <v>206</v>
      </c>
      <c r="B335" s="494"/>
      <c r="C335" s="494"/>
      <c r="D335" s="120">
        <f>SUM(D316:D334)</f>
        <v>0</v>
      </c>
      <c r="E335" s="105">
        <f>SUM(E316:E334)</f>
        <v>51</v>
      </c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  <c r="AR335" s="147"/>
      <c r="AS335" s="147"/>
      <c r="AT335" s="147"/>
      <c r="AU335" s="147"/>
      <c r="AV335" s="147"/>
      <c r="AW335" s="147"/>
      <c r="AX335" s="147"/>
      <c r="AY335" s="147"/>
      <c r="AZ335" s="147"/>
      <c r="BA335" s="147"/>
      <c r="BB335" s="147"/>
      <c r="BC335" s="147"/>
      <c r="BD335" s="147"/>
      <c r="BE335" s="147"/>
      <c r="BF335" s="147"/>
      <c r="BG335" s="147"/>
      <c r="BH335" s="147"/>
      <c r="BI335" s="147"/>
      <c r="BJ335" s="147"/>
      <c r="BK335" s="147"/>
      <c r="BL335" s="147"/>
      <c r="BM335" s="147"/>
      <c r="BN335" s="147"/>
      <c r="BO335" s="147"/>
      <c r="BP335" s="147"/>
      <c r="BQ335" s="147"/>
      <c r="BR335" s="147"/>
      <c r="BS335" s="147"/>
      <c r="BT335" s="147"/>
      <c r="BU335" s="147"/>
      <c r="BV335" s="147"/>
      <c r="BW335" s="147"/>
      <c r="BX335" s="147"/>
      <c r="BY335" s="147"/>
      <c r="BZ335" s="147"/>
      <c r="CA335" s="147"/>
      <c r="CB335" s="147"/>
      <c r="CC335" s="147"/>
      <c r="CD335" s="147"/>
      <c r="CE335" s="147"/>
      <c r="CF335" s="147"/>
      <c r="CG335" s="147"/>
      <c r="CH335" s="147"/>
      <c r="CI335" s="147"/>
      <c r="CJ335" s="147"/>
      <c r="CK335" s="147"/>
      <c r="CL335" s="147"/>
      <c r="CM335" s="147"/>
      <c r="CN335" s="147"/>
      <c r="CO335" s="147"/>
      <c r="CP335" s="147"/>
      <c r="CQ335" s="147"/>
      <c r="CR335" s="147"/>
      <c r="CS335" s="147"/>
      <c r="CT335" s="147"/>
      <c r="CU335" s="147"/>
      <c r="CV335" s="147"/>
      <c r="CW335" s="147"/>
      <c r="CX335" s="147"/>
      <c r="CY335" s="147"/>
      <c r="CZ335" s="147"/>
      <c r="DA335" s="147"/>
      <c r="DB335" s="147"/>
      <c r="DC335" s="147"/>
      <c r="DD335" s="147"/>
      <c r="DE335" s="147"/>
      <c r="DF335" s="147"/>
      <c r="DG335" s="147"/>
      <c r="DH335" s="147"/>
      <c r="DI335" s="147"/>
      <c r="DJ335" s="147"/>
      <c r="DK335" s="147"/>
      <c r="DL335" s="147"/>
      <c r="DM335" s="147"/>
      <c r="DN335" s="147"/>
      <c r="DO335" s="147"/>
      <c r="DP335" s="147"/>
      <c r="DQ335" s="147"/>
      <c r="DR335" s="147"/>
      <c r="DS335" s="147"/>
      <c r="DT335" s="147"/>
      <c r="DU335" s="147"/>
      <c r="DV335" s="147"/>
      <c r="DW335" s="147"/>
      <c r="DX335" s="147"/>
      <c r="DY335" s="147"/>
      <c r="DZ335" s="147"/>
      <c r="EA335" s="147"/>
      <c r="EB335" s="147"/>
      <c r="EC335" s="147"/>
      <c r="ED335" s="147"/>
      <c r="EE335" s="147"/>
      <c r="EF335" s="147"/>
      <c r="EG335" s="147"/>
      <c r="EH335" s="147"/>
      <c r="EI335" s="147"/>
      <c r="EJ335" s="147"/>
      <c r="EK335" s="147"/>
      <c r="EL335" s="147"/>
      <c r="EM335" s="147"/>
      <c r="EN335" s="147"/>
      <c r="EO335" s="147"/>
      <c r="EP335" s="147"/>
      <c r="EQ335" s="147"/>
      <c r="ER335" s="147"/>
      <c r="ES335" s="147"/>
      <c r="ET335" s="147"/>
      <c r="EU335" s="147"/>
      <c r="EV335" s="147"/>
      <c r="EW335" s="147"/>
      <c r="EX335" s="147"/>
      <c r="EY335" s="147"/>
      <c r="EZ335" s="147"/>
      <c r="FA335" s="147"/>
      <c r="FB335" s="147"/>
      <c r="FC335" s="147"/>
      <c r="FD335" s="147"/>
      <c r="FE335" s="147"/>
      <c r="FF335" s="147"/>
      <c r="FG335" s="147"/>
      <c r="FH335" s="147"/>
      <c r="FI335" s="147"/>
      <c r="FJ335" s="147"/>
      <c r="FK335" s="147"/>
      <c r="FL335" s="147"/>
      <c r="FM335" s="147"/>
      <c r="FN335" s="147"/>
      <c r="FO335" s="147"/>
      <c r="FP335" s="147"/>
      <c r="FQ335" s="147"/>
      <c r="FR335" s="147"/>
      <c r="FS335" s="147"/>
      <c r="FT335" s="147"/>
      <c r="FU335" s="147"/>
      <c r="FV335" s="147"/>
      <c r="FW335" s="147"/>
      <c r="FX335" s="147"/>
      <c r="FY335" s="147"/>
      <c r="FZ335" s="147"/>
      <c r="GA335" s="147"/>
      <c r="GB335" s="147"/>
      <c r="GC335" s="147"/>
      <c r="GD335" s="147"/>
      <c r="GE335" s="147"/>
      <c r="GF335" s="147"/>
      <c r="GG335" s="147"/>
      <c r="GH335" s="147"/>
      <c r="GI335" s="147"/>
      <c r="GJ335" s="147"/>
      <c r="GK335" s="147"/>
      <c r="GL335" s="147"/>
      <c r="GM335" s="147"/>
      <c r="GN335" s="147"/>
      <c r="GO335" s="147"/>
      <c r="GP335" s="147"/>
      <c r="GQ335" s="147"/>
      <c r="GR335" s="147"/>
      <c r="GS335" s="147"/>
      <c r="GT335" s="147"/>
      <c r="GU335" s="147"/>
      <c r="GV335" s="147"/>
      <c r="GW335" s="147"/>
      <c r="GX335" s="147"/>
      <c r="GY335" s="147"/>
      <c r="GZ335" s="147"/>
      <c r="HA335" s="147"/>
      <c r="HB335" s="147"/>
      <c r="HC335" s="147"/>
      <c r="HD335" s="147"/>
      <c r="HE335" s="147"/>
      <c r="HF335" s="147"/>
      <c r="HG335" s="147"/>
      <c r="HH335" s="147"/>
      <c r="HI335" s="147"/>
      <c r="HJ335" s="147"/>
      <c r="HK335" s="147"/>
      <c r="HL335" s="147"/>
      <c r="HM335" s="147"/>
      <c r="HN335" s="147"/>
      <c r="HO335" s="147"/>
      <c r="HP335" s="147"/>
      <c r="HQ335" s="147"/>
      <c r="HR335" s="147"/>
      <c r="HS335" s="147"/>
      <c r="HT335" s="147"/>
      <c r="HU335" s="147"/>
      <c r="HV335" s="147"/>
      <c r="HW335" s="147"/>
      <c r="HX335" s="147"/>
      <c r="HY335" s="147"/>
      <c r="HZ335" s="147"/>
      <c r="IA335" s="147"/>
      <c r="IB335" s="147"/>
      <c r="IC335" s="147"/>
      <c r="ID335" s="147"/>
      <c r="IE335" s="147"/>
      <c r="IF335" s="147"/>
      <c r="IG335" s="147"/>
      <c r="IH335" s="147"/>
      <c r="II335" s="147"/>
      <c r="IJ335" s="147"/>
      <c r="IK335" s="147"/>
      <c r="IL335" s="147"/>
      <c r="IM335" s="147"/>
      <c r="IN335" s="147"/>
      <c r="IO335" s="147"/>
      <c r="IP335" s="147"/>
      <c r="IQ335" s="147"/>
      <c r="IR335" s="147"/>
      <c r="IS335" s="147"/>
      <c r="IT335" s="147"/>
      <c r="IU335" s="147"/>
      <c r="IV335" s="147"/>
      <c r="IW335" s="147"/>
      <c r="IX335" s="147"/>
      <c r="IY335" s="147"/>
      <c r="IZ335" s="147"/>
      <c r="JA335" s="147"/>
      <c r="JB335" s="147"/>
      <c r="JC335" s="147"/>
      <c r="JD335" s="147"/>
      <c r="JE335" s="147"/>
      <c r="JF335" s="147"/>
      <c r="JG335" s="147"/>
      <c r="JH335" s="147"/>
      <c r="JI335" s="147"/>
      <c r="JJ335" s="147"/>
      <c r="JK335" s="147"/>
      <c r="JL335" s="147"/>
      <c r="JM335" s="147"/>
      <c r="JN335" s="147"/>
      <c r="JO335" s="147"/>
      <c r="JP335" s="147"/>
      <c r="JQ335" s="147"/>
      <c r="JR335" s="147"/>
      <c r="JS335" s="147"/>
      <c r="JT335" s="147"/>
      <c r="JU335" s="147"/>
      <c r="JV335" s="147"/>
      <c r="JW335" s="147"/>
      <c r="JX335" s="147"/>
      <c r="JY335" s="147"/>
      <c r="JZ335" s="147"/>
      <c r="KA335" s="147"/>
      <c r="KB335" s="147"/>
      <c r="KC335" s="147"/>
      <c r="KD335" s="147"/>
      <c r="KE335" s="147"/>
      <c r="KF335" s="147"/>
      <c r="KG335" s="147"/>
      <c r="KH335" s="147"/>
      <c r="KI335" s="147"/>
      <c r="KJ335" s="147"/>
      <c r="KK335" s="147"/>
      <c r="KL335" s="147"/>
      <c r="KM335" s="147"/>
      <c r="KN335" s="147"/>
      <c r="KO335" s="147"/>
      <c r="KP335" s="147"/>
      <c r="KQ335" s="147"/>
      <c r="KR335" s="147"/>
      <c r="KS335" s="147"/>
      <c r="KT335" s="147"/>
      <c r="KU335" s="147"/>
      <c r="KV335" s="147"/>
      <c r="KW335" s="147"/>
      <c r="KX335" s="147"/>
      <c r="KY335" s="147"/>
      <c r="KZ335" s="147"/>
      <c r="LA335" s="147"/>
      <c r="LB335" s="147"/>
      <c r="LC335" s="147"/>
      <c r="LD335" s="147"/>
      <c r="LE335" s="147"/>
      <c r="LF335" s="147"/>
      <c r="LG335" s="147"/>
      <c r="LH335" s="147"/>
      <c r="LI335" s="147"/>
      <c r="LJ335" s="147"/>
      <c r="LK335" s="147"/>
      <c r="LL335" s="147"/>
      <c r="LM335" s="147"/>
      <c r="LN335" s="147"/>
      <c r="LO335" s="147"/>
      <c r="LP335" s="147"/>
      <c r="LQ335" s="147"/>
      <c r="LR335" s="147"/>
      <c r="LS335" s="147"/>
      <c r="LT335" s="147"/>
      <c r="LU335" s="147"/>
      <c r="LV335" s="147"/>
      <c r="LW335" s="147"/>
      <c r="LX335" s="147"/>
      <c r="LY335" s="147"/>
      <c r="LZ335" s="147"/>
      <c r="MA335" s="147"/>
      <c r="MB335" s="147"/>
      <c r="MC335" s="147"/>
      <c r="MD335" s="147"/>
      <c r="ME335" s="147"/>
      <c r="MF335" s="147"/>
      <c r="MG335" s="147"/>
      <c r="MH335" s="147"/>
      <c r="MI335" s="147"/>
      <c r="MJ335" s="147"/>
      <c r="MK335" s="147"/>
      <c r="ML335" s="147"/>
      <c r="MM335" s="147"/>
      <c r="MN335" s="147"/>
      <c r="MO335" s="147"/>
      <c r="MP335" s="147"/>
      <c r="MQ335" s="147"/>
      <c r="MR335" s="147"/>
      <c r="MS335" s="147"/>
      <c r="MT335" s="147"/>
      <c r="MU335" s="147"/>
      <c r="MV335" s="147"/>
      <c r="MW335" s="147"/>
      <c r="MX335" s="147"/>
      <c r="MY335" s="147"/>
      <c r="MZ335" s="147"/>
      <c r="NA335" s="147"/>
      <c r="NB335" s="147"/>
      <c r="NC335" s="147"/>
      <c r="ND335" s="147"/>
      <c r="NE335" s="147"/>
      <c r="NF335" s="147"/>
      <c r="NG335" s="147"/>
      <c r="NH335" s="147"/>
      <c r="NI335" s="147"/>
      <c r="NJ335" s="147"/>
      <c r="NK335" s="147"/>
      <c r="NL335" s="147"/>
      <c r="NM335" s="147"/>
      <c r="NN335" s="147"/>
      <c r="NO335" s="147"/>
      <c r="NP335" s="147"/>
      <c r="NQ335" s="147"/>
      <c r="NR335" s="147"/>
      <c r="NS335" s="147"/>
      <c r="NT335" s="147"/>
      <c r="NU335" s="147"/>
      <c r="NV335" s="147"/>
      <c r="NW335" s="147"/>
      <c r="NX335" s="147"/>
      <c r="NY335" s="147"/>
      <c r="NZ335" s="147"/>
      <c r="OA335" s="147"/>
      <c r="OB335" s="147"/>
      <c r="OC335" s="147"/>
      <c r="OD335" s="147"/>
      <c r="OE335" s="147"/>
      <c r="OF335" s="147"/>
      <c r="OG335" s="147"/>
      <c r="OH335" s="147"/>
      <c r="OI335" s="147"/>
      <c r="OJ335" s="147"/>
      <c r="OK335" s="147"/>
      <c r="OL335" s="147"/>
      <c r="OM335" s="147"/>
      <c r="ON335" s="147"/>
      <c r="OO335" s="147"/>
      <c r="OP335" s="147"/>
      <c r="OQ335" s="147"/>
      <c r="OR335" s="147"/>
      <c r="OS335" s="147"/>
      <c r="OT335" s="147"/>
      <c r="OU335" s="147"/>
      <c r="OV335" s="147"/>
      <c r="OW335" s="147"/>
      <c r="OX335" s="147"/>
      <c r="OY335" s="147"/>
      <c r="OZ335" s="147"/>
      <c r="PA335" s="147"/>
      <c r="PB335" s="147"/>
      <c r="PC335" s="147"/>
      <c r="PD335" s="147"/>
      <c r="PE335" s="147"/>
      <c r="PF335" s="147"/>
      <c r="PG335" s="147"/>
      <c r="PH335" s="147"/>
      <c r="PI335" s="147"/>
      <c r="PJ335" s="147"/>
      <c r="PK335" s="147"/>
      <c r="PL335" s="147"/>
      <c r="PM335" s="147"/>
      <c r="PN335" s="147"/>
      <c r="PO335" s="147"/>
      <c r="PP335" s="147"/>
      <c r="PQ335" s="147"/>
      <c r="PR335" s="147"/>
      <c r="PS335" s="147"/>
      <c r="PT335" s="147"/>
      <c r="PU335" s="147"/>
      <c r="PV335" s="147"/>
      <c r="PW335" s="147"/>
      <c r="PX335" s="147"/>
      <c r="PY335" s="147"/>
      <c r="PZ335" s="147"/>
      <c r="QA335" s="147"/>
      <c r="QB335" s="147"/>
      <c r="QC335" s="147"/>
      <c r="QD335" s="147"/>
      <c r="QE335" s="147"/>
      <c r="QF335" s="147"/>
      <c r="QG335" s="147"/>
      <c r="QH335" s="147"/>
      <c r="QI335" s="147"/>
      <c r="QJ335" s="147"/>
      <c r="QK335" s="147"/>
      <c r="QL335" s="147"/>
      <c r="QM335" s="147"/>
      <c r="QN335" s="147"/>
      <c r="QO335" s="147"/>
      <c r="QP335" s="147"/>
      <c r="QQ335" s="147"/>
      <c r="QR335" s="147"/>
      <c r="QS335" s="147"/>
      <c r="QT335" s="147"/>
      <c r="QU335" s="147"/>
      <c r="QV335" s="147"/>
      <c r="QW335" s="147"/>
      <c r="QX335" s="147"/>
      <c r="QY335" s="147"/>
      <c r="QZ335" s="147"/>
      <c r="RA335" s="147"/>
      <c r="RB335" s="147"/>
      <c r="RC335" s="147"/>
      <c r="RD335" s="147"/>
      <c r="RE335" s="147"/>
      <c r="RF335" s="147"/>
      <c r="RG335" s="147"/>
      <c r="RH335" s="147"/>
      <c r="RI335" s="147"/>
      <c r="RJ335" s="147"/>
      <c r="RK335" s="147"/>
      <c r="RL335" s="147"/>
      <c r="RM335" s="147"/>
      <c r="RN335" s="147"/>
      <c r="RO335" s="147"/>
      <c r="RP335" s="147"/>
      <c r="RQ335" s="147"/>
      <c r="RR335" s="147"/>
      <c r="RS335" s="147"/>
      <c r="RT335" s="147"/>
      <c r="RU335" s="147"/>
      <c r="RV335" s="147"/>
      <c r="RW335" s="147"/>
      <c r="RX335" s="147"/>
      <c r="RY335" s="147"/>
      <c r="RZ335" s="147"/>
      <c r="SA335" s="147"/>
      <c r="SB335" s="147"/>
      <c r="SC335" s="147"/>
      <c r="SD335" s="147"/>
      <c r="SE335" s="147"/>
      <c r="SF335" s="147"/>
      <c r="SG335" s="147"/>
      <c r="SH335" s="147"/>
      <c r="SI335" s="147"/>
      <c r="SJ335" s="147"/>
      <c r="SK335" s="147"/>
      <c r="SL335" s="147"/>
      <c r="SM335" s="147"/>
      <c r="SN335" s="147"/>
      <c r="SO335" s="147"/>
      <c r="SP335" s="147"/>
      <c r="SQ335" s="147"/>
      <c r="SR335" s="147"/>
      <c r="SS335" s="147"/>
      <c r="ST335" s="147"/>
      <c r="SU335" s="147"/>
      <c r="SV335" s="147"/>
      <c r="SW335" s="147"/>
      <c r="SX335" s="147"/>
      <c r="SY335" s="147"/>
      <c r="SZ335" s="147"/>
      <c r="TA335" s="147"/>
      <c r="TB335" s="147"/>
      <c r="TC335" s="147"/>
      <c r="TD335" s="147"/>
      <c r="TE335" s="147"/>
      <c r="TF335" s="147"/>
      <c r="TG335" s="147"/>
      <c r="TH335" s="147"/>
      <c r="TI335" s="147"/>
      <c r="TJ335" s="147"/>
      <c r="TK335" s="147"/>
      <c r="TL335" s="147"/>
      <c r="TM335" s="147"/>
      <c r="TN335" s="147"/>
      <c r="TO335" s="147"/>
      <c r="TP335" s="147"/>
      <c r="TQ335" s="147"/>
      <c r="TR335" s="147"/>
      <c r="TS335" s="147"/>
      <c r="TT335" s="147"/>
      <c r="TU335" s="147"/>
      <c r="TV335" s="147"/>
      <c r="TW335" s="147"/>
      <c r="TX335" s="147"/>
      <c r="TY335" s="147"/>
      <c r="TZ335" s="147"/>
      <c r="UA335" s="147"/>
      <c r="UB335" s="147"/>
      <c r="UC335" s="147"/>
      <c r="UD335" s="147"/>
      <c r="UE335" s="147"/>
      <c r="UF335" s="147"/>
      <c r="UG335" s="147"/>
      <c r="UH335" s="147"/>
      <c r="UI335" s="147"/>
      <c r="UJ335" s="147"/>
      <c r="UK335" s="147"/>
      <c r="UL335" s="147"/>
      <c r="UM335" s="147"/>
      <c r="UN335" s="147"/>
      <c r="UO335" s="147"/>
      <c r="UP335" s="147"/>
      <c r="UQ335" s="147"/>
      <c r="UR335" s="147"/>
      <c r="US335" s="147"/>
      <c r="UT335" s="147"/>
      <c r="UU335" s="147"/>
      <c r="UV335" s="147"/>
      <c r="UW335" s="147"/>
      <c r="UX335" s="147"/>
      <c r="UY335" s="147"/>
      <c r="UZ335" s="147"/>
      <c r="VA335" s="147"/>
      <c r="VB335" s="147"/>
      <c r="VC335" s="147"/>
      <c r="VD335" s="147"/>
      <c r="VE335" s="147"/>
      <c r="VF335" s="147"/>
      <c r="VG335" s="147"/>
      <c r="VH335" s="147"/>
      <c r="VI335" s="147"/>
      <c r="VJ335" s="147"/>
      <c r="VK335" s="147"/>
      <c r="VL335" s="147"/>
      <c r="VM335" s="147"/>
      <c r="VN335" s="147"/>
      <c r="VO335" s="147"/>
      <c r="VP335" s="147"/>
      <c r="VQ335" s="147"/>
      <c r="VR335" s="147"/>
      <c r="VS335" s="147"/>
      <c r="VT335" s="147"/>
      <c r="VU335" s="147"/>
      <c r="VV335" s="147"/>
      <c r="VW335" s="147"/>
      <c r="VX335" s="147"/>
      <c r="VY335" s="147"/>
      <c r="VZ335" s="147"/>
      <c r="WA335" s="147"/>
      <c r="WB335" s="147"/>
      <c r="WC335" s="147"/>
      <c r="WD335" s="147"/>
      <c r="WE335" s="147"/>
      <c r="WF335" s="147"/>
      <c r="WG335" s="147"/>
      <c r="WH335" s="147"/>
      <c r="WI335" s="147"/>
      <c r="WJ335" s="147"/>
      <c r="WK335" s="147"/>
      <c r="WL335" s="147"/>
      <c r="WM335" s="147"/>
      <c r="WN335" s="147"/>
      <c r="WO335" s="147"/>
      <c r="WP335" s="147"/>
      <c r="WQ335" s="147"/>
      <c r="WR335" s="147"/>
      <c r="WS335" s="147"/>
      <c r="WT335" s="147"/>
      <c r="WU335" s="147"/>
      <c r="WV335" s="147"/>
      <c r="WW335" s="147"/>
      <c r="WX335" s="147"/>
      <c r="WY335" s="147"/>
      <c r="WZ335" s="147"/>
      <c r="XA335" s="147"/>
      <c r="XB335" s="147"/>
      <c r="XC335" s="147"/>
      <c r="XD335" s="147"/>
      <c r="XE335" s="147"/>
      <c r="XF335" s="147"/>
      <c r="XG335" s="147"/>
      <c r="XH335" s="147"/>
      <c r="XI335" s="147"/>
      <c r="XJ335" s="147"/>
      <c r="XK335" s="147"/>
      <c r="XL335" s="147"/>
      <c r="XM335" s="147"/>
      <c r="XN335" s="147"/>
      <c r="XO335" s="147"/>
      <c r="XP335" s="147"/>
      <c r="XQ335" s="147"/>
      <c r="XR335" s="147"/>
      <c r="XS335" s="147"/>
      <c r="XT335" s="147"/>
      <c r="XU335" s="147"/>
      <c r="XV335" s="147"/>
      <c r="XW335" s="147"/>
      <c r="XX335" s="147"/>
      <c r="XY335" s="147"/>
      <c r="XZ335" s="147"/>
      <c r="YA335" s="147"/>
      <c r="YB335" s="147"/>
      <c r="YC335" s="147"/>
      <c r="YD335" s="147"/>
      <c r="YE335" s="147"/>
      <c r="YF335" s="147"/>
      <c r="YG335" s="147"/>
      <c r="YH335" s="147"/>
      <c r="YI335" s="147"/>
      <c r="YJ335" s="147"/>
      <c r="YK335" s="147"/>
      <c r="YL335" s="147"/>
      <c r="YM335" s="147"/>
      <c r="YN335" s="147"/>
      <c r="YO335" s="147"/>
      <c r="YP335" s="147"/>
      <c r="YQ335" s="147"/>
      <c r="YR335" s="147"/>
      <c r="YS335" s="147"/>
      <c r="YT335" s="147"/>
      <c r="YU335" s="147"/>
      <c r="YV335" s="147"/>
      <c r="YW335" s="147"/>
      <c r="YX335" s="147"/>
      <c r="YY335" s="147"/>
      <c r="YZ335" s="147"/>
      <c r="ZA335" s="147"/>
      <c r="ZB335" s="147"/>
      <c r="ZC335" s="147"/>
      <c r="ZD335" s="147"/>
      <c r="ZE335" s="147"/>
      <c r="ZF335" s="147"/>
      <c r="ZG335" s="147"/>
      <c r="ZH335" s="147"/>
      <c r="ZI335" s="147"/>
      <c r="ZJ335" s="147"/>
      <c r="ZK335" s="147"/>
      <c r="ZL335" s="147"/>
      <c r="ZM335" s="147"/>
      <c r="ZN335" s="147"/>
      <c r="ZO335" s="147"/>
      <c r="ZP335" s="147"/>
      <c r="ZQ335" s="147"/>
      <c r="ZR335" s="147"/>
      <c r="ZS335" s="147"/>
      <c r="ZT335" s="147"/>
      <c r="ZU335" s="147"/>
      <c r="ZV335" s="147"/>
      <c r="ZW335" s="147"/>
      <c r="ZX335" s="147"/>
      <c r="ZY335" s="147"/>
      <c r="ZZ335" s="147"/>
      <c r="AAA335" s="147"/>
      <c r="AAB335" s="147"/>
      <c r="AAC335" s="147"/>
      <c r="AAD335" s="147"/>
      <c r="AAE335" s="147"/>
      <c r="AAF335" s="147"/>
      <c r="AAG335" s="147"/>
      <c r="AAH335" s="147"/>
      <c r="AAI335" s="147"/>
      <c r="AAJ335" s="147"/>
      <c r="AAK335" s="147"/>
      <c r="AAL335" s="147"/>
      <c r="AAM335" s="147"/>
      <c r="AAN335" s="147"/>
      <c r="AAO335" s="147"/>
      <c r="AAP335" s="147"/>
      <c r="AAQ335" s="147"/>
      <c r="AAR335" s="147"/>
      <c r="AAS335" s="147"/>
      <c r="AAT335" s="147"/>
      <c r="AAU335" s="147"/>
      <c r="AAV335" s="147"/>
      <c r="AAW335" s="147"/>
      <c r="AAX335" s="147"/>
      <c r="AAY335" s="147"/>
      <c r="AAZ335" s="147"/>
      <c r="ABA335" s="147"/>
      <c r="ABB335" s="147"/>
      <c r="ABC335" s="147"/>
      <c r="ABD335" s="147"/>
      <c r="ABE335" s="147"/>
      <c r="ABF335" s="147"/>
      <c r="ABG335" s="147"/>
      <c r="ABH335" s="147"/>
      <c r="ABI335" s="147"/>
      <c r="ABJ335" s="147"/>
      <c r="ABK335" s="147"/>
      <c r="ABL335" s="147"/>
      <c r="ABM335" s="147"/>
      <c r="ABN335" s="147"/>
      <c r="ABO335" s="147"/>
      <c r="ABP335" s="147"/>
      <c r="ABQ335" s="147"/>
      <c r="ABR335" s="147"/>
      <c r="ABS335" s="147"/>
      <c r="ABT335" s="147"/>
      <c r="ABU335" s="147"/>
      <c r="ABV335" s="147"/>
      <c r="ABW335" s="147"/>
      <c r="ABX335" s="147"/>
      <c r="ABY335" s="147"/>
      <c r="ABZ335" s="147"/>
      <c r="ACA335" s="147"/>
      <c r="ACB335" s="147"/>
      <c r="ACC335" s="147"/>
      <c r="ACD335" s="147"/>
      <c r="ACE335" s="147"/>
      <c r="ACF335" s="147"/>
      <c r="ACG335" s="147"/>
      <c r="ACH335" s="147"/>
      <c r="ACI335" s="147"/>
      <c r="ACJ335" s="147"/>
      <c r="ACK335" s="147"/>
      <c r="ACL335" s="147"/>
      <c r="ACM335" s="147"/>
      <c r="ACN335" s="147"/>
      <c r="ACO335" s="147"/>
      <c r="ACP335" s="147"/>
      <c r="ACQ335" s="147"/>
      <c r="ACR335" s="147"/>
      <c r="ACS335" s="147"/>
      <c r="ACT335" s="147"/>
      <c r="ACU335" s="147"/>
      <c r="ACV335" s="147"/>
      <c r="ACW335" s="147"/>
      <c r="ACX335" s="147"/>
      <c r="ACY335" s="147"/>
      <c r="ACZ335" s="147"/>
      <c r="ADA335" s="147"/>
      <c r="ADB335" s="147"/>
      <c r="ADC335" s="147"/>
      <c r="ADD335" s="147"/>
      <c r="ADE335" s="147"/>
      <c r="ADF335" s="147"/>
      <c r="ADG335" s="147"/>
      <c r="ADH335" s="147"/>
      <c r="ADI335" s="147"/>
      <c r="ADJ335" s="147"/>
      <c r="ADK335" s="147"/>
      <c r="ADL335" s="147"/>
      <c r="ADM335" s="147"/>
      <c r="ADN335" s="147"/>
      <c r="ADO335" s="147"/>
      <c r="ADP335" s="147"/>
      <c r="ADQ335" s="147"/>
      <c r="ADR335" s="147"/>
      <c r="ADS335" s="147"/>
      <c r="ADT335" s="147"/>
      <c r="ADU335" s="147"/>
      <c r="ADV335" s="147"/>
      <c r="ADW335" s="147"/>
      <c r="ADX335" s="147"/>
      <c r="ADY335" s="147"/>
      <c r="ADZ335" s="147"/>
      <c r="AEA335" s="147"/>
      <c r="AEB335" s="147"/>
      <c r="AEC335" s="147"/>
      <c r="AED335" s="147"/>
      <c r="AEE335" s="147"/>
      <c r="AEF335" s="147"/>
      <c r="AEG335" s="147"/>
      <c r="AEH335" s="147"/>
      <c r="AEI335" s="147"/>
      <c r="AEJ335" s="147"/>
      <c r="AEK335" s="147"/>
      <c r="AEL335" s="147"/>
      <c r="AEM335" s="147"/>
      <c r="AEN335" s="147"/>
      <c r="AEO335" s="147"/>
      <c r="AEP335" s="147"/>
      <c r="AEQ335" s="147"/>
      <c r="AER335" s="147"/>
      <c r="AES335" s="147"/>
      <c r="AET335" s="147"/>
      <c r="AEU335" s="147"/>
      <c r="AEV335" s="147"/>
      <c r="AEW335" s="147"/>
      <c r="AEX335" s="147"/>
      <c r="AEY335" s="147"/>
      <c r="AEZ335" s="147"/>
      <c r="AFA335" s="147"/>
      <c r="AFB335" s="147"/>
      <c r="AFC335" s="147"/>
      <c r="AFD335" s="147"/>
      <c r="AFE335" s="147"/>
      <c r="AFF335" s="147"/>
      <c r="AFG335" s="147"/>
      <c r="AFH335" s="147"/>
      <c r="AFI335" s="147"/>
      <c r="AFJ335" s="147"/>
      <c r="AFK335" s="147"/>
      <c r="AFL335" s="147"/>
      <c r="AFM335" s="147"/>
      <c r="AFN335" s="147"/>
      <c r="AFO335" s="147"/>
      <c r="AFP335" s="147"/>
      <c r="AFQ335" s="147"/>
      <c r="AFR335" s="147"/>
      <c r="AFS335" s="147"/>
      <c r="AFT335" s="147"/>
      <c r="AFU335" s="147"/>
      <c r="AFV335" s="147"/>
      <c r="AFW335" s="147"/>
      <c r="AFX335" s="147"/>
      <c r="AFY335" s="147"/>
      <c r="AFZ335" s="147"/>
      <c r="AGA335" s="147"/>
      <c r="AGB335" s="147"/>
      <c r="AGC335" s="147"/>
      <c r="AGD335" s="147"/>
      <c r="AGE335" s="147"/>
      <c r="AGF335" s="147"/>
      <c r="AGG335" s="147"/>
      <c r="AGH335" s="147"/>
      <c r="AGI335" s="147"/>
      <c r="AGJ335" s="147"/>
      <c r="AGK335" s="147"/>
      <c r="AGL335" s="147"/>
      <c r="AGM335" s="147"/>
      <c r="AGN335" s="147"/>
      <c r="AGO335" s="147"/>
      <c r="AGP335" s="147"/>
      <c r="AGQ335" s="147"/>
      <c r="AGR335" s="147"/>
      <c r="AGS335" s="147"/>
      <c r="AGT335" s="147"/>
      <c r="AGU335" s="147"/>
      <c r="AGV335" s="147"/>
      <c r="AGW335" s="147"/>
      <c r="AGX335" s="147"/>
      <c r="AGY335" s="147"/>
      <c r="AGZ335" s="147"/>
      <c r="AHA335" s="147"/>
      <c r="AHB335" s="147"/>
      <c r="AHC335" s="147"/>
      <c r="AHD335" s="147"/>
      <c r="AHE335" s="147"/>
      <c r="AHF335" s="147"/>
      <c r="AHG335" s="147"/>
      <c r="AHH335" s="147"/>
      <c r="AHI335" s="147"/>
      <c r="AHJ335" s="147"/>
      <c r="AHK335" s="147"/>
      <c r="AHL335" s="147"/>
      <c r="AHM335" s="147"/>
      <c r="AHN335" s="147"/>
      <c r="AHO335" s="147"/>
      <c r="AHP335" s="147"/>
      <c r="AHQ335" s="147"/>
      <c r="AHR335" s="147"/>
      <c r="AHS335" s="147"/>
      <c r="AHT335" s="147"/>
      <c r="AHU335" s="147"/>
      <c r="AHV335" s="147"/>
      <c r="AHW335" s="147"/>
      <c r="AHX335" s="147"/>
      <c r="AHY335" s="147"/>
      <c r="AHZ335" s="147"/>
      <c r="AIA335" s="147"/>
      <c r="AIB335" s="147"/>
      <c r="AIC335" s="147"/>
      <c r="AID335" s="147"/>
      <c r="AIE335" s="147"/>
      <c r="AIF335" s="147"/>
      <c r="AIG335" s="147"/>
      <c r="AIH335" s="147"/>
      <c r="AII335" s="147"/>
      <c r="AIJ335" s="147"/>
      <c r="AIK335" s="147"/>
      <c r="AIL335" s="147"/>
      <c r="AIM335" s="147"/>
      <c r="AIN335" s="147"/>
      <c r="AIO335" s="147"/>
      <c r="AIP335" s="147"/>
      <c r="AIQ335" s="147"/>
      <c r="AIR335" s="147"/>
      <c r="AIS335" s="147"/>
      <c r="AIT335" s="147"/>
      <c r="AIU335" s="147"/>
      <c r="AIV335" s="147"/>
      <c r="AIW335" s="147"/>
      <c r="AIX335" s="147"/>
      <c r="AIY335" s="147"/>
      <c r="AIZ335" s="147"/>
      <c r="AJA335" s="147"/>
      <c r="AJB335" s="147"/>
      <c r="AJC335" s="147"/>
      <c r="AJD335" s="147"/>
      <c r="AJE335" s="147"/>
      <c r="AJF335" s="147"/>
      <c r="AJG335" s="147"/>
      <c r="AJH335" s="147"/>
      <c r="AJI335" s="147"/>
      <c r="AJJ335" s="147"/>
      <c r="AJK335" s="147"/>
      <c r="AJL335" s="147"/>
      <c r="AJM335" s="147"/>
      <c r="AJN335" s="147"/>
      <c r="AJO335" s="147"/>
      <c r="AJP335" s="147"/>
      <c r="AJQ335" s="147"/>
      <c r="AJR335" s="147"/>
      <c r="AJS335" s="147"/>
      <c r="AJT335" s="147"/>
      <c r="AJU335" s="147"/>
      <c r="AJV335" s="147"/>
      <c r="AJW335" s="147"/>
      <c r="AJX335" s="147"/>
      <c r="AJY335" s="147"/>
      <c r="AJZ335" s="147"/>
      <c r="AKA335" s="147"/>
      <c r="AKB335" s="147"/>
      <c r="AKC335" s="147"/>
      <c r="AKD335" s="147"/>
      <c r="AKE335" s="147"/>
      <c r="AKF335" s="147"/>
      <c r="AKG335" s="147"/>
      <c r="AKH335" s="147"/>
      <c r="AKI335" s="147"/>
      <c r="AKJ335" s="147"/>
      <c r="AKK335" s="147"/>
      <c r="AKL335" s="147"/>
      <c r="AKM335" s="147"/>
      <c r="AKN335" s="147"/>
      <c r="AKO335" s="147"/>
      <c r="AKP335" s="147"/>
      <c r="AKQ335" s="147"/>
      <c r="AKR335" s="147"/>
      <c r="AKS335" s="147"/>
      <c r="AKT335" s="147"/>
      <c r="AKU335" s="147"/>
      <c r="AKV335" s="147"/>
      <c r="AKW335" s="147"/>
      <c r="AKX335" s="147"/>
      <c r="AKY335" s="147"/>
      <c r="AKZ335" s="147"/>
      <c r="ALA335" s="147"/>
      <c r="ALB335" s="147"/>
      <c r="ALC335" s="147"/>
      <c r="ALD335" s="147"/>
      <c r="ALE335" s="147"/>
      <c r="ALF335" s="147"/>
      <c r="ALG335" s="147"/>
      <c r="ALH335" s="147"/>
      <c r="ALI335" s="147"/>
      <c r="ALJ335" s="147"/>
      <c r="ALK335" s="147"/>
      <c r="ALL335" s="147"/>
      <c r="ALM335" s="147"/>
      <c r="ALN335" s="147"/>
      <c r="ALO335" s="147"/>
      <c r="ALP335" s="147"/>
      <c r="ALQ335" s="147"/>
      <c r="ALR335" s="147"/>
      <c r="ALS335" s="147"/>
      <c r="ALT335" s="147"/>
    </row>
    <row r="336" spans="1:1008" s="116" customFormat="1" ht="80.25" customHeight="1" thickBot="1">
      <c r="A336" s="121" t="s">
        <v>107</v>
      </c>
      <c r="B336" s="297" t="s">
        <v>145</v>
      </c>
      <c r="C336" s="297"/>
      <c r="D336" s="297"/>
      <c r="E336" s="105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  <c r="AR336" s="147"/>
      <c r="AS336" s="147"/>
      <c r="AT336" s="147"/>
      <c r="AU336" s="147"/>
      <c r="AV336" s="147"/>
      <c r="AW336" s="147"/>
      <c r="AX336" s="147"/>
      <c r="AY336" s="147"/>
      <c r="AZ336" s="147"/>
      <c r="BA336" s="147"/>
      <c r="BB336" s="147"/>
      <c r="BC336" s="147"/>
      <c r="BD336" s="147"/>
      <c r="BE336" s="147"/>
      <c r="BF336" s="147"/>
      <c r="BG336" s="147"/>
      <c r="BH336" s="147"/>
      <c r="BI336" s="147"/>
      <c r="BJ336" s="147"/>
      <c r="BK336" s="147"/>
      <c r="BL336" s="147"/>
      <c r="BM336" s="147"/>
      <c r="BN336" s="147"/>
      <c r="BO336" s="147"/>
      <c r="BP336" s="147"/>
      <c r="BQ336" s="147"/>
      <c r="BR336" s="147"/>
      <c r="BS336" s="147"/>
      <c r="BT336" s="147"/>
      <c r="BU336" s="147"/>
      <c r="BV336" s="147"/>
      <c r="BW336" s="147"/>
      <c r="BX336" s="147"/>
      <c r="BY336" s="147"/>
      <c r="BZ336" s="147"/>
      <c r="CA336" s="147"/>
      <c r="CB336" s="147"/>
      <c r="CC336" s="147"/>
      <c r="CD336" s="147"/>
      <c r="CE336" s="147"/>
      <c r="CF336" s="147"/>
      <c r="CG336" s="147"/>
      <c r="CH336" s="147"/>
      <c r="CI336" s="147"/>
      <c r="CJ336" s="147"/>
      <c r="CK336" s="147"/>
      <c r="CL336" s="147"/>
      <c r="CM336" s="147"/>
      <c r="CN336" s="147"/>
      <c r="CO336" s="147"/>
      <c r="CP336" s="147"/>
      <c r="CQ336" s="147"/>
      <c r="CR336" s="147"/>
      <c r="CS336" s="147"/>
      <c r="CT336" s="147"/>
      <c r="CU336" s="147"/>
      <c r="CV336" s="147"/>
      <c r="CW336" s="147"/>
      <c r="CX336" s="147"/>
      <c r="CY336" s="147"/>
      <c r="CZ336" s="147"/>
      <c r="DA336" s="147"/>
      <c r="DB336" s="147"/>
      <c r="DC336" s="147"/>
      <c r="DD336" s="147"/>
      <c r="DE336" s="147"/>
      <c r="DF336" s="147"/>
      <c r="DG336" s="147"/>
      <c r="DH336" s="147"/>
      <c r="DI336" s="147"/>
      <c r="DJ336" s="147"/>
      <c r="DK336" s="147"/>
      <c r="DL336" s="147"/>
      <c r="DM336" s="147"/>
      <c r="DN336" s="147"/>
      <c r="DO336" s="147"/>
      <c r="DP336" s="147"/>
      <c r="DQ336" s="147"/>
      <c r="DR336" s="147"/>
      <c r="DS336" s="147"/>
      <c r="DT336" s="147"/>
      <c r="DU336" s="147"/>
      <c r="DV336" s="147"/>
      <c r="DW336" s="147"/>
      <c r="DX336" s="147"/>
      <c r="DY336" s="147"/>
      <c r="DZ336" s="147"/>
      <c r="EA336" s="147"/>
      <c r="EB336" s="147"/>
      <c r="EC336" s="147"/>
      <c r="ED336" s="147"/>
      <c r="EE336" s="147"/>
      <c r="EF336" s="147"/>
      <c r="EG336" s="147"/>
      <c r="EH336" s="147"/>
      <c r="EI336" s="147"/>
      <c r="EJ336" s="147"/>
      <c r="EK336" s="147"/>
      <c r="EL336" s="147"/>
      <c r="EM336" s="147"/>
      <c r="EN336" s="147"/>
      <c r="EO336" s="147"/>
      <c r="EP336" s="147"/>
      <c r="EQ336" s="147"/>
      <c r="ER336" s="147"/>
      <c r="ES336" s="147"/>
      <c r="ET336" s="147"/>
      <c r="EU336" s="147"/>
      <c r="EV336" s="147"/>
      <c r="EW336" s="147"/>
      <c r="EX336" s="147"/>
      <c r="EY336" s="147"/>
      <c r="EZ336" s="147"/>
      <c r="FA336" s="147"/>
      <c r="FB336" s="147"/>
      <c r="FC336" s="147"/>
      <c r="FD336" s="147"/>
      <c r="FE336" s="147"/>
      <c r="FF336" s="147"/>
      <c r="FG336" s="147"/>
      <c r="FH336" s="147"/>
      <c r="FI336" s="147"/>
      <c r="FJ336" s="147"/>
      <c r="FK336" s="147"/>
      <c r="FL336" s="147"/>
      <c r="FM336" s="147"/>
      <c r="FN336" s="147"/>
      <c r="FO336" s="147"/>
      <c r="FP336" s="147"/>
      <c r="FQ336" s="147"/>
      <c r="FR336" s="147"/>
      <c r="FS336" s="147"/>
      <c r="FT336" s="147"/>
      <c r="FU336" s="147"/>
      <c r="FV336" s="147"/>
      <c r="FW336" s="147"/>
      <c r="FX336" s="147"/>
      <c r="FY336" s="147"/>
      <c r="FZ336" s="147"/>
      <c r="GA336" s="147"/>
      <c r="GB336" s="147"/>
      <c r="GC336" s="147"/>
      <c r="GD336" s="147"/>
      <c r="GE336" s="147"/>
      <c r="GF336" s="147"/>
      <c r="GG336" s="147"/>
      <c r="GH336" s="147"/>
      <c r="GI336" s="147"/>
      <c r="GJ336" s="147"/>
      <c r="GK336" s="147"/>
      <c r="GL336" s="147"/>
      <c r="GM336" s="147"/>
      <c r="GN336" s="147"/>
      <c r="GO336" s="147"/>
      <c r="GP336" s="147"/>
      <c r="GQ336" s="147"/>
      <c r="GR336" s="147"/>
      <c r="GS336" s="147"/>
      <c r="GT336" s="147"/>
      <c r="GU336" s="147"/>
      <c r="GV336" s="147"/>
      <c r="GW336" s="147"/>
      <c r="GX336" s="147"/>
      <c r="GY336" s="147"/>
      <c r="GZ336" s="147"/>
      <c r="HA336" s="147"/>
      <c r="HB336" s="147"/>
      <c r="HC336" s="147"/>
      <c r="HD336" s="147"/>
      <c r="HE336" s="147"/>
      <c r="HF336" s="147"/>
      <c r="HG336" s="147"/>
      <c r="HH336" s="147"/>
      <c r="HI336" s="147"/>
      <c r="HJ336" s="147"/>
      <c r="HK336" s="147"/>
      <c r="HL336" s="147"/>
      <c r="HM336" s="147"/>
      <c r="HN336" s="147"/>
      <c r="HO336" s="147"/>
      <c r="HP336" s="147"/>
      <c r="HQ336" s="147"/>
      <c r="HR336" s="147"/>
      <c r="HS336" s="147"/>
      <c r="HT336" s="147"/>
      <c r="HU336" s="147"/>
      <c r="HV336" s="147"/>
      <c r="HW336" s="147"/>
      <c r="HX336" s="147"/>
      <c r="HY336" s="147"/>
      <c r="HZ336" s="147"/>
      <c r="IA336" s="147"/>
      <c r="IB336" s="147"/>
      <c r="IC336" s="147"/>
      <c r="ID336" s="147"/>
      <c r="IE336" s="147"/>
      <c r="IF336" s="147"/>
      <c r="IG336" s="147"/>
      <c r="IH336" s="147"/>
      <c r="II336" s="147"/>
      <c r="IJ336" s="147"/>
      <c r="IK336" s="147"/>
      <c r="IL336" s="147"/>
      <c r="IM336" s="147"/>
      <c r="IN336" s="147"/>
      <c r="IO336" s="147"/>
      <c r="IP336" s="147"/>
      <c r="IQ336" s="147"/>
      <c r="IR336" s="147"/>
      <c r="IS336" s="147"/>
      <c r="IT336" s="147"/>
      <c r="IU336" s="147"/>
      <c r="IV336" s="147"/>
      <c r="IW336" s="147"/>
      <c r="IX336" s="147"/>
      <c r="IY336" s="147"/>
      <c r="IZ336" s="147"/>
      <c r="JA336" s="147"/>
      <c r="JB336" s="147"/>
      <c r="JC336" s="147"/>
      <c r="JD336" s="147"/>
      <c r="JE336" s="147"/>
      <c r="JF336" s="147"/>
      <c r="JG336" s="147"/>
      <c r="JH336" s="147"/>
      <c r="JI336" s="147"/>
      <c r="JJ336" s="147"/>
      <c r="JK336" s="147"/>
      <c r="JL336" s="147"/>
      <c r="JM336" s="147"/>
      <c r="JN336" s="147"/>
      <c r="JO336" s="147"/>
      <c r="JP336" s="147"/>
      <c r="JQ336" s="147"/>
      <c r="JR336" s="147"/>
      <c r="JS336" s="147"/>
      <c r="JT336" s="147"/>
      <c r="JU336" s="147"/>
      <c r="JV336" s="147"/>
      <c r="JW336" s="147"/>
      <c r="JX336" s="147"/>
      <c r="JY336" s="147"/>
      <c r="JZ336" s="147"/>
      <c r="KA336" s="147"/>
      <c r="KB336" s="147"/>
      <c r="KC336" s="147"/>
      <c r="KD336" s="147"/>
      <c r="KE336" s="147"/>
      <c r="KF336" s="147"/>
      <c r="KG336" s="147"/>
      <c r="KH336" s="147"/>
      <c r="KI336" s="147"/>
      <c r="KJ336" s="147"/>
      <c r="KK336" s="147"/>
      <c r="KL336" s="147"/>
      <c r="KM336" s="147"/>
      <c r="KN336" s="147"/>
      <c r="KO336" s="147"/>
      <c r="KP336" s="147"/>
      <c r="KQ336" s="147"/>
      <c r="KR336" s="147"/>
      <c r="KS336" s="147"/>
      <c r="KT336" s="147"/>
      <c r="KU336" s="147"/>
      <c r="KV336" s="147"/>
      <c r="KW336" s="147"/>
      <c r="KX336" s="147"/>
      <c r="KY336" s="147"/>
      <c r="KZ336" s="147"/>
      <c r="LA336" s="147"/>
      <c r="LB336" s="147"/>
      <c r="LC336" s="147"/>
      <c r="LD336" s="147"/>
      <c r="LE336" s="147"/>
      <c r="LF336" s="147"/>
      <c r="LG336" s="147"/>
      <c r="LH336" s="147"/>
      <c r="LI336" s="147"/>
      <c r="LJ336" s="147"/>
      <c r="LK336" s="147"/>
      <c r="LL336" s="147"/>
      <c r="LM336" s="147"/>
      <c r="LN336" s="147"/>
      <c r="LO336" s="147"/>
      <c r="LP336" s="147"/>
      <c r="LQ336" s="147"/>
      <c r="LR336" s="147"/>
      <c r="LS336" s="147"/>
      <c r="LT336" s="147"/>
      <c r="LU336" s="147"/>
      <c r="LV336" s="147"/>
      <c r="LW336" s="147"/>
      <c r="LX336" s="147"/>
      <c r="LY336" s="147"/>
      <c r="LZ336" s="147"/>
      <c r="MA336" s="147"/>
      <c r="MB336" s="147"/>
      <c r="MC336" s="147"/>
      <c r="MD336" s="147"/>
      <c r="ME336" s="147"/>
      <c r="MF336" s="147"/>
      <c r="MG336" s="147"/>
      <c r="MH336" s="147"/>
      <c r="MI336" s="147"/>
      <c r="MJ336" s="147"/>
      <c r="MK336" s="147"/>
      <c r="ML336" s="147"/>
      <c r="MM336" s="147"/>
      <c r="MN336" s="147"/>
      <c r="MO336" s="147"/>
      <c r="MP336" s="147"/>
      <c r="MQ336" s="147"/>
      <c r="MR336" s="147"/>
      <c r="MS336" s="147"/>
      <c r="MT336" s="147"/>
      <c r="MU336" s="147"/>
      <c r="MV336" s="147"/>
      <c r="MW336" s="147"/>
      <c r="MX336" s="147"/>
      <c r="MY336" s="147"/>
      <c r="MZ336" s="147"/>
      <c r="NA336" s="147"/>
      <c r="NB336" s="147"/>
      <c r="NC336" s="147"/>
      <c r="ND336" s="147"/>
      <c r="NE336" s="147"/>
      <c r="NF336" s="147"/>
      <c r="NG336" s="147"/>
      <c r="NH336" s="147"/>
      <c r="NI336" s="147"/>
      <c r="NJ336" s="147"/>
      <c r="NK336" s="147"/>
      <c r="NL336" s="147"/>
      <c r="NM336" s="147"/>
      <c r="NN336" s="147"/>
      <c r="NO336" s="147"/>
      <c r="NP336" s="147"/>
      <c r="NQ336" s="147"/>
      <c r="NR336" s="147"/>
      <c r="NS336" s="147"/>
      <c r="NT336" s="147"/>
      <c r="NU336" s="147"/>
      <c r="NV336" s="147"/>
      <c r="NW336" s="147"/>
      <c r="NX336" s="147"/>
      <c r="NY336" s="147"/>
      <c r="NZ336" s="147"/>
      <c r="OA336" s="147"/>
      <c r="OB336" s="147"/>
      <c r="OC336" s="147"/>
      <c r="OD336" s="147"/>
      <c r="OE336" s="147"/>
      <c r="OF336" s="147"/>
      <c r="OG336" s="147"/>
      <c r="OH336" s="147"/>
      <c r="OI336" s="147"/>
      <c r="OJ336" s="147"/>
      <c r="OK336" s="147"/>
      <c r="OL336" s="147"/>
      <c r="OM336" s="147"/>
      <c r="ON336" s="147"/>
      <c r="OO336" s="147"/>
      <c r="OP336" s="147"/>
      <c r="OQ336" s="147"/>
      <c r="OR336" s="147"/>
      <c r="OS336" s="147"/>
      <c r="OT336" s="147"/>
      <c r="OU336" s="147"/>
      <c r="OV336" s="147"/>
      <c r="OW336" s="147"/>
      <c r="OX336" s="147"/>
      <c r="OY336" s="147"/>
      <c r="OZ336" s="147"/>
      <c r="PA336" s="147"/>
      <c r="PB336" s="147"/>
      <c r="PC336" s="147"/>
      <c r="PD336" s="147"/>
      <c r="PE336" s="147"/>
      <c r="PF336" s="147"/>
      <c r="PG336" s="147"/>
      <c r="PH336" s="147"/>
      <c r="PI336" s="147"/>
      <c r="PJ336" s="147"/>
      <c r="PK336" s="147"/>
      <c r="PL336" s="147"/>
      <c r="PM336" s="147"/>
      <c r="PN336" s="147"/>
      <c r="PO336" s="147"/>
      <c r="PP336" s="147"/>
      <c r="PQ336" s="147"/>
      <c r="PR336" s="147"/>
      <c r="PS336" s="147"/>
      <c r="PT336" s="147"/>
      <c r="PU336" s="147"/>
      <c r="PV336" s="147"/>
      <c r="PW336" s="147"/>
      <c r="PX336" s="147"/>
      <c r="PY336" s="147"/>
      <c r="PZ336" s="147"/>
      <c r="QA336" s="147"/>
      <c r="QB336" s="147"/>
      <c r="QC336" s="147"/>
      <c r="QD336" s="147"/>
      <c r="QE336" s="147"/>
      <c r="QF336" s="147"/>
      <c r="QG336" s="147"/>
      <c r="QH336" s="147"/>
      <c r="QI336" s="147"/>
      <c r="QJ336" s="147"/>
      <c r="QK336" s="147"/>
      <c r="QL336" s="147"/>
      <c r="QM336" s="147"/>
      <c r="QN336" s="147"/>
      <c r="QO336" s="147"/>
      <c r="QP336" s="147"/>
      <c r="QQ336" s="147"/>
      <c r="QR336" s="147"/>
      <c r="QS336" s="147"/>
      <c r="QT336" s="147"/>
      <c r="QU336" s="147"/>
      <c r="QV336" s="147"/>
      <c r="QW336" s="147"/>
      <c r="QX336" s="147"/>
      <c r="QY336" s="147"/>
      <c r="QZ336" s="147"/>
      <c r="RA336" s="147"/>
      <c r="RB336" s="147"/>
      <c r="RC336" s="147"/>
      <c r="RD336" s="147"/>
      <c r="RE336" s="147"/>
      <c r="RF336" s="147"/>
      <c r="RG336" s="147"/>
      <c r="RH336" s="147"/>
      <c r="RI336" s="147"/>
      <c r="RJ336" s="147"/>
      <c r="RK336" s="147"/>
      <c r="RL336" s="147"/>
      <c r="RM336" s="147"/>
      <c r="RN336" s="147"/>
      <c r="RO336" s="147"/>
      <c r="RP336" s="147"/>
      <c r="RQ336" s="147"/>
      <c r="RR336" s="147"/>
      <c r="RS336" s="147"/>
      <c r="RT336" s="147"/>
      <c r="RU336" s="147"/>
      <c r="RV336" s="147"/>
      <c r="RW336" s="147"/>
      <c r="RX336" s="147"/>
      <c r="RY336" s="147"/>
      <c r="RZ336" s="147"/>
      <c r="SA336" s="147"/>
      <c r="SB336" s="147"/>
      <c r="SC336" s="147"/>
      <c r="SD336" s="147"/>
      <c r="SE336" s="147"/>
      <c r="SF336" s="147"/>
      <c r="SG336" s="147"/>
      <c r="SH336" s="147"/>
      <c r="SI336" s="147"/>
      <c r="SJ336" s="147"/>
      <c r="SK336" s="147"/>
      <c r="SL336" s="147"/>
      <c r="SM336" s="147"/>
      <c r="SN336" s="147"/>
      <c r="SO336" s="147"/>
      <c r="SP336" s="147"/>
      <c r="SQ336" s="147"/>
      <c r="SR336" s="147"/>
      <c r="SS336" s="147"/>
      <c r="ST336" s="147"/>
      <c r="SU336" s="147"/>
      <c r="SV336" s="147"/>
      <c r="SW336" s="147"/>
      <c r="SX336" s="147"/>
      <c r="SY336" s="147"/>
      <c r="SZ336" s="147"/>
      <c r="TA336" s="147"/>
      <c r="TB336" s="147"/>
      <c r="TC336" s="147"/>
      <c r="TD336" s="147"/>
      <c r="TE336" s="147"/>
      <c r="TF336" s="147"/>
      <c r="TG336" s="147"/>
      <c r="TH336" s="147"/>
      <c r="TI336" s="147"/>
      <c r="TJ336" s="147"/>
      <c r="TK336" s="147"/>
      <c r="TL336" s="147"/>
      <c r="TM336" s="147"/>
      <c r="TN336" s="147"/>
      <c r="TO336" s="147"/>
      <c r="TP336" s="147"/>
      <c r="TQ336" s="147"/>
      <c r="TR336" s="147"/>
      <c r="TS336" s="147"/>
      <c r="TT336" s="147"/>
      <c r="TU336" s="147"/>
      <c r="TV336" s="147"/>
      <c r="TW336" s="147"/>
      <c r="TX336" s="147"/>
      <c r="TY336" s="147"/>
      <c r="TZ336" s="147"/>
      <c r="UA336" s="147"/>
      <c r="UB336" s="147"/>
      <c r="UC336" s="147"/>
      <c r="UD336" s="147"/>
      <c r="UE336" s="147"/>
      <c r="UF336" s="147"/>
      <c r="UG336" s="147"/>
      <c r="UH336" s="147"/>
      <c r="UI336" s="147"/>
      <c r="UJ336" s="147"/>
      <c r="UK336" s="147"/>
      <c r="UL336" s="147"/>
      <c r="UM336" s="147"/>
      <c r="UN336" s="147"/>
      <c r="UO336" s="147"/>
      <c r="UP336" s="147"/>
      <c r="UQ336" s="147"/>
      <c r="UR336" s="147"/>
      <c r="US336" s="147"/>
      <c r="UT336" s="147"/>
      <c r="UU336" s="147"/>
      <c r="UV336" s="147"/>
      <c r="UW336" s="147"/>
      <c r="UX336" s="147"/>
      <c r="UY336" s="147"/>
      <c r="UZ336" s="147"/>
      <c r="VA336" s="147"/>
      <c r="VB336" s="147"/>
      <c r="VC336" s="147"/>
      <c r="VD336" s="147"/>
      <c r="VE336" s="147"/>
      <c r="VF336" s="147"/>
      <c r="VG336" s="147"/>
      <c r="VH336" s="147"/>
      <c r="VI336" s="147"/>
      <c r="VJ336" s="147"/>
      <c r="VK336" s="147"/>
      <c r="VL336" s="147"/>
      <c r="VM336" s="147"/>
      <c r="VN336" s="147"/>
      <c r="VO336" s="147"/>
      <c r="VP336" s="147"/>
      <c r="VQ336" s="147"/>
      <c r="VR336" s="147"/>
      <c r="VS336" s="147"/>
      <c r="VT336" s="147"/>
      <c r="VU336" s="147"/>
      <c r="VV336" s="147"/>
      <c r="VW336" s="147"/>
      <c r="VX336" s="147"/>
      <c r="VY336" s="147"/>
      <c r="VZ336" s="147"/>
      <c r="WA336" s="147"/>
      <c r="WB336" s="147"/>
      <c r="WC336" s="147"/>
      <c r="WD336" s="147"/>
      <c r="WE336" s="147"/>
      <c r="WF336" s="147"/>
      <c r="WG336" s="147"/>
      <c r="WH336" s="147"/>
      <c r="WI336" s="147"/>
      <c r="WJ336" s="147"/>
      <c r="WK336" s="147"/>
      <c r="WL336" s="147"/>
      <c r="WM336" s="147"/>
      <c r="WN336" s="147"/>
      <c r="WO336" s="147"/>
      <c r="WP336" s="147"/>
      <c r="WQ336" s="147"/>
      <c r="WR336" s="147"/>
      <c r="WS336" s="147"/>
      <c r="WT336" s="147"/>
      <c r="WU336" s="147"/>
      <c r="WV336" s="147"/>
      <c r="WW336" s="147"/>
      <c r="WX336" s="147"/>
      <c r="WY336" s="147"/>
      <c r="WZ336" s="147"/>
      <c r="XA336" s="147"/>
      <c r="XB336" s="147"/>
      <c r="XC336" s="147"/>
      <c r="XD336" s="147"/>
      <c r="XE336" s="147"/>
      <c r="XF336" s="147"/>
      <c r="XG336" s="147"/>
      <c r="XH336" s="147"/>
      <c r="XI336" s="147"/>
      <c r="XJ336" s="147"/>
      <c r="XK336" s="147"/>
      <c r="XL336" s="147"/>
      <c r="XM336" s="147"/>
      <c r="XN336" s="147"/>
      <c r="XO336" s="147"/>
      <c r="XP336" s="147"/>
      <c r="XQ336" s="147"/>
      <c r="XR336" s="147"/>
      <c r="XS336" s="147"/>
      <c r="XT336" s="147"/>
      <c r="XU336" s="147"/>
      <c r="XV336" s="147"/>
      <c r="XW336" s="147"/>
      <c r="XX336" s="147"/>
      <c r="XY336" s="147"/>
      <c r="XZ336" s="147"/>
      <c r="YA336" s="147"/>
      <c r="YB336" s="147"/>
      <c r="YC336" s="147"/>
      <c r="YD336" s="147"/>
      <c r="YE336" s="147"/>
      <c r="YF336" s="147"/>
      <c r="YG336" s="147"/>
      <c r="YH336" s="147"/>
      <c r="YI336" s="147"/>
      <c r="YJ336" s="147"/>
      <c r="YK336" s="147"/>
      <c r="YL336" s="147"/>
      <c r="YM336" s="147"/>
      <c r="YN336" s="147"/>
      <c r="YO336" s="147"/>
      <c r="YP336" s="147"/>
      <c r="YQ336" s="147"/>
      <c r="YR336" s="147"/>
      <c r="YS336" s="147"/>
      <c r="YT336" s="147"/>
      <c r="YU336" s="147"/>
      <c r="YV336" s="147"/>
      <c r="YW336" s="147"/>
      <c r="YX336" s="147"/>
      <c r="YY336" s="147"/>
      <c r="YZ336" s="147"/>
      <c r="ZA336" s="147"/>
      <c r="ZB336" s="147"/>
      <c r="ZC336" s="147"/>
      <c r="ZD336" s="147"/>
      <c r="ZE336" s="147"/>
      <c r="ZF336" s="147"/>
      <c r="ZG336" s="147"/>
      <c r="ZH336" s="147"/>
      <c r="ZI336" s="147"/>
      <c r="ZJ336" s="147"/>
      <c r="ZK336" s="147"/>
      <c r="ZL336" s="147"/>
      <c r="ZM336" s="147"/>
      <c r="ZN336" s="147"/>
      <c r="ZO336" s="147"/>
      <c r="ZP336" s="147"/>
      <c r="ZQ336" s="147"/>
      <c r="ZR336" s="147"/>
      <c r="ZS336" s="147"/>
      <c r="ZT336" s="147"/>
      <c r="ZU336" s="147"/>
      <c r="ZV336" s="147"/>
      <c r="ZW336" s="147"/>
      <c r="ZX336" s="147"/>
      <c r="ZY336" s="147"/>
      <c r="ZZ336" s="147"/>
      <c r="AAA336" s="147"/>
      <c r="AAB336" s="147"/>
      <c r="AAC336" s="147"/>
      <c r="AAD336" s="147"/>
      <c r="AAE336" s="147"/>
      <c r="AAF336" s="147"/>
      <c r="AAG336" s="147"/>
      <c r="AAH336" s="147"/>
      <c r="AAI336" s="147"/>
      <c r="AAJ336" s="147"/>
      <c r="AAK336" s="147"/>
      <c r="AAL336" s="147"/>
      <c r="AAM336" s="147"/>
      <c r="AAN336" s="147"/>
      <c r="AAO336" s="147"/>
      <c r="AAP336" s="147"/>
      <c r="AAQ336" s="147"/>
      <c r="AAR336" s="147"/>
      <c r="AAS336" s="147"/>
      <c r="AAT336" s="147"/>
      <c r="AAU336" s="147"/>
      <c r="AAV336" s="147"/>
      <c r="AAW336" s="147"/>
      <c r="AAX336" s="147"/>
      <c r="AAY336" s="147"/>
      <c r="AAZ336" s="147"/>
      <c r="ABA336" s="147"/>
      <c r="ABB336" s="147"/>
      <c r="ABC336" s="147"/>
      <c r="ABD336" s="147"/>
      <c r="ABE336" s="147"/>
      <c r="ABF336" s="147"/>
      <c r="ABG336" s="147"/>
      <c r="ABH336" s="147"/>
      <c r="ABI336" s="147"/>
      <c r="ABJ336" s="147"/>
      <c r="ABK336" s="147"/>
      <c r="ABL336" s="147"/>
      <c r="ABM336" s="147"/>
      <c r="ABN336" s="147"/>
      <c r="ABO336" s="147"/>
      <c r="ABP336" s="147"/>
      <c r="ABQ336" s="147"/>
      <c r="ABR336" s="147"/>
      <c r="ABS336" s="147"/>
      <c r="ABT336" s="147"/>
      <c r="ABU336" s="147"/>
      <c r="ABV336" s="147"/>
      <c r="ABW336" s="147"/>
      <c r="ABX336" s="147"/>
      <c r="ABY336" s="147"/>
      <c r="ABZ336" s="147"/>
      <c r="ACA336" s="147"/>
      <c r="ACB336" s="147"/>
      <c r="ACC336" s="147"/>
      <c r="ACD336" s="147"/>
      <c r="ACE336" s="147"/>
      <c r="ACF336" s="147"/>
      <c r="ACG336" s="147"/>
      <c r="ACH336" s="147"/>
      <c r="ACI336" s="147"/>
      <c r="ACJ336" s="147"/>
      <c r="ACK336" s="147"/>
      <c r="ACL336" s="147"/>
      <c r="ACM336" s="147"/>
      <c r="ACN336" s="147"/>
      <c r="ACO336" s="147"/>
      <c r="ACP336" s="147"/>
      <c r="ACQ336" s="147"/>
      <c r="ACR336" s="147"/>
      <c r="ACS336" s="147"/>
      <c r="ACT336" s="147"/>
      <c r="ACU336" s="147"/>
      <c r="ACV336" s="147"/>
      <c r="ACW336" s="147"/>
      <c r="ACX336" s="147"/>
      <c r="ACY336" s="147"/>
      <c r="ACZ336" s="147"/>
      <c r="ADA336" s="147"/>
      <c r="ADB336" s="147"/>
      <c r="ADC336" s="147"/>
      <c r="ADD336" s="147"/>
      <c r="ADE336" s="147"/>
      <c r="ADF336" s="147"/>
      <c r="ADG336" s="147"/>
      <c r="ADH336" s="147"/>
      <c r="ADI336" s="147"/>
      <c r="ADJ336" s="147"/>
      <c r="ADK336" s="147"/>
      <c r="ADL336" s="147"/>
      <c r="ADM336" s="147"/>
      <c r="ADN336" s="147"/>
      <c r="ADO336" s="147"/>
      <c r="ADP336" s="147"/>
      <c r="ADQ336" s="147"/>
      <c r="ADR336" s="147"/>
      <c r="ADS336" s="147"/>
      <c r="ADT336" s="147"/>
      <c r="ADU336" s="147"/>
      <c r="ADV336" s="147"/>
      <c r="ADW336" s="147"/>
      <c r="ADX336" s="147"/>
      <c r="ADY336" s="147"/>
      <c r="ADZ336" s="147"/>
      <c r="AEA336" s="147"/>
      <c r="AEB336" s="147"/>
      <c r="AEC336" s="147"/>
      <c r="AED336" s="147"/>
      <c r="AEE336" s="147"/>
      <c r="AEF336" s="147"/>
      <c r="AEG336" s="147"/>
      <c r="AEH336" s="147"/>
      <c r="AEI336" s="147"/>
      <c r="AEJ336" s="147"/>
      <c r="AEK336" s="147"/>
      <c r="AEL336" s="147"/>
      <c r="AEM336" s="147"/>
      <c r="AEN336" s="147"/>
      <c r="AEO336" s="147"/>
      <c r="AEP336" s="147"/>
      <c r="AEQ336" s="147"/>
      <c r="AER336" s="147"/>
      <c r="AES336" s="147"/>
      <c r="AET336" s="147"/>
      <c r="AEU336" s="147"/>
      <c r="AEV336" s="147"/>
      <c r="AEW336" s="147"/>
      <c r="AEX336" s="147"/>
      <c r="AEY336" s="147"/>
      <c r="AEZ336" s="147"/>
      <c r="AFA336" s="147"/>
      <c r="AFB336" s="147"/>
      <c r="AFC336" s="147"/>
      <c r="AFD336" s="147"/>
      <c r="AFE336" s="147"/>
      <c r="AFF336" s="147"/>
      <c r="AFG336" s="147"/>
      <c r="AFH336" s="147"/>
      <c r="AFI336" s="147"/>
      <c r="AFJ336" s="147"/>
      <c r="AFK336" s="147"/>
      <c r="AFL336" s="147"/>
      <c r="AFM336" s="147"/>
      <c r="AFN336" s="147"/>
      <c r="AFO336" s="147"/>
      <c r="AFP336" s="147"/>
      <c r="AFQ336" s="147"/>
      <c r="AFR336" s="147"/>
      <c r="AFS336" s="147"/>
      <c r="AFT336" s="147"/>
      <c r="AFU336" s="147"/>
      <c r="AFV336" s="147"/>
      <c r="AFW336" s="147"/>
      <c r="AFX336" s="147"/>
      <c r="AFY336" s="147"/>
      <c r="AFZ336" s="147"/>
      <c r="AGA336" s="147"/>
      <c r="AGB336" s="147"/>
      <c r="AGC336" s="147"/>
      <c r="AGD336" s="147"/>
      <c r="AGE336" s="147"/>
      <c r="AGF336" s="147"/>
      <c r="AGG336" s="147"/>
      <c r="AGH336" s="147"/>
      <c r="AGI336" s="147"/>
      <c r="AGJ336" s="147"/>
      <c r="AGK336" s="147"/>
      <c r="AGL336" s="147"/>
      <c r="AGM336" s="147"/>
      <c r="AGN336" s="147"/>
      <c r="AGO336" s="147"/>
      <c r="AGP336" s="147"/>
      <c r="AGQ336" s="147"/>
      <c r="AGR336" s="147"/>
      <c r="AGS336" s="147"/>
      <c r="AGT336" s="147"/>
      <c r="AGU336" s="147"/>
      <c r="AGV336" s="147"/>
      <c r="AGW336" s="147"/>
      <c r="AGX336" s="147"/>
      <c r="AGY336" s="147"/>
      <c r="AGZ336" s="147"/>
      <c r="AHA336" s="147"/>
      <c r="AHB336" s="147"/>
      <c r="AHC336" s="147"/>
      <c r="AHD336" s="147"/>
      <c r="AHE336" s="147"/>
      <c r="AHF336" s="147"/>
      <c r="AHG336" s="147"/>
      <c r="AHH336" s="147"/>
      <c r="AHI336" s="147"/>
      <c r="AHJ336" s="147"/>
      <c r="AHK336" s="147"/>
      <c r="AHL336" s="147"/>
      <c r="AHM336" s="147"/>
      <c r="AHN336" s="147"/>
      <c r="AHO336" s="147"/>
      <c r="AHP336" s="147"/>
      <c r="AHQ336" s="147"/>
      <c r="AHR336" s="147"/>
      <c r="AHS336" s="147"/>
      <c r="AHT336" s="147"/>
      <c r="AHU336" s="147"/>
      <c r="AHV336" s="147"/>
      <c r="AHW336" s="147"/>
      <c r="AHX336" s="147"/>
      <c r="AHY336" s="147"/>
      <c r="AHZ336" s="147"/>
      <c r="AIA336" s="147"/>
      <c r="AIB336" s="147"/>
      <c r="AIC336" s="147"/>
      <c r="AID336" s="147"/>
      <c r="AIE336" s="147"/>
      <c r="AIF336" s="147"/>
      <c r="AIG336" s="147"/>
      <c r="AIH336" s="147"/>
      <c r="AII336" s="147"/>
      <c r="AIJ336" s="147"/>
      <c r="AIK336" s="147"/>
      <c r="AIL336" s="147"/>
      <c r="AIM336" s="147"/>
      <c r="AIN336" s="147"/>
      <c r="AIO336" s="147"/>
      <c r="AIP336" s="147"/>
      <c r="AIQ336" s="147"/>
      <c r="AIR336" s="147"/>
      <c r="AIS336" s="147"/>
      <c r="AIT336" s="147"/>
      <c r="AIU336" s="147"/>
      <c r="AIV336" s="147"/>
      <c r="AIW336" s="147"/>
      <c r="AIX336" s="147"/>
      <c r="AIY336" s="147"/>
      <c r="AIZ336" s="147"/>
      <c r="AJA336" s="147"/>
      <c r="AJB336" s="147"/>
      <c r="AJC336" s="147"/>
      <c r="AJD336" s="147"/>
      <c r="AJE336" s="147"/>
      <c r="AJF336" s="147"/>
      <c r="AJG336" s="147"/>
      <c r="AJH336" s="147"/>
      <c r="AJI336" s="147"/>
      <c r="AJJ336" s="147"/>
      <c r="AJK336" s="147"/>
      <c r="AJL336" s="147"/>
      <c r="AJM336" s="147"/>
      <c r="AJN336" s="147"/>
      <c r="AJO336" s="147"/>
      <c r="AJP336" s="147"/>
      <c r="AJQ336" s="147"/>
      <c r="AJR336" s="147"/>
      <c r="AJS336" s="147"/>
      <c r="AJT336" s="147"/>
      <c r="AJU336" s="147"/>
      <c r="AJV336" s="147"/>
      <c r="AJW336" s="147"/>
      <c r="AJX336" s="147"/>
      <c r="AJY336" s="147"/>
      <c r="AJZ336" s="147"/>
      <c r="AKA336" s="147"/>
      <c r="AKB336" s="147"/>
      <c r="AKC336" s="147"/>
      <c r="AKD336" s="147"/>
      <c r="AKE336" s="147"/>
      <c r="AKF336" s="147"/>
      <c r="AKG336" s="147"/>
      <c r="AKH336" s="147"/>
      <c r="AKI336" s="147"/>
      <c r="AKJ336" s="147"/>
      <c r="AKK336" s="147"/>
      <c r="AKL336" s="147"/>
      <c r="AKM336" s="147"/>
      <c r="AKN336" s="147"/>
      <c r="AKO336" s="147"/>
      <c r="AKP336" s="147"/>
      <c r="AKQ336" s="147"/>
      <c r="AKR336" s="147"/>
      <c r="AKS336" s="147"/>
      <c r="AKT336" s="147"/>
      <c r="AKU336" s="147"/>
      <c r="AKV336" s="147"/>
      <c r="AKW336" s="147"/>
      <c r="AKX336" s="147"/>
      <c r="AKY336" s="147"/>
      <c r="AKZ336" s="147"/>
      <c r="ALA336" s="147"/>
      <c r="ALB336" s="147"/>
      <c r="ALC336" s="147"/>
      <c r="ALD336" s="147"/>
      <c r="ALE336" s="147"/>
      <c r="ALF336" s="147"/>
      <c r="ALG336" s="147"/>
      <c r="ALH336" s="147"/>
      <c r="ALI336" s="147"/>
      <c r="ALJ336" s="147"/>
      <c r="ALK336" s="147"/>
      <c r="ALL336" s="147"/>
      <c r="ALM336" s="147"/>
      <c r="ALN336" s="147"/>
      <c r="ALO336" s="147"/>
      <c r="ALP336" s="147"/>
      <c r="ALQ336" s="147"/>
      <c r="ALR336" s="147"/>
      <c r="ALS336" s="147"/>
      <c r="ALT336" s="147"/>
    </row>
    <row r="337" spans="1:1008" s="116" customFormat="1" ht="33.75" customHeight="1">
      <c r="A337" s="577" t="s">
        <v>548</v>
      </c>
      <c r="B337" s="578"/>
      <c r="C337" s="148" t="s">
        <v>501</v>
      </c>
      <c r="D337" s="84" t="s">
        <v>167</v>
      </c>
      <c r="E337" s="105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  <c r="AW337" s="147"/>
      <c r="AX337" s="147"/>
      <c r="AY337" s="147"/>
      <c r="AZ337" s="147"/>
      <c r="BA337" s="147"/>
      <c r="BB337" s="147"/>
      <c r="BC337" s="147"/>
      <c r="BD337" s="147"/>
      <c r="BE337" s="147"/>
      <c r="BF337" s="147"/>
      <c r="BG337" s="147"/>
      <c r="BH337" s="147"/>
      <c r="BI337" s="147"/>
      <c r="BJ337" s="147"/>
      <c r="BK337" s="147"/>
      <c r="BL337" s="147"/>
      <c r="BM337" s="147"/>
      <c r="BN337" s="147"/>
      <c r="BO337" s="147"/>
      <c r="BP337" s="147"/>
      <c r="BQ337" s="147"/>
      <c r="BR337" s="147"/>
      <c r="BS337" s="147"/>
      <c r="BT337" s="147"/>
      <c r="BU337" s="147"/>
      <c r="BV337" s="147"/>
      <c r="BW337" s="147"/>
      <c r="BX337" s="147"/>
      <c r="BY337" s="147"/>
      <c r="BZ337" s="147"/>
      <c r="CA337" s="147"/>
      <c r="CB337" s="147"/>
      <c r="CC337" s="147"/>
      <c r="CD337" s="147"/>
      <c r="CE337" s="147"/>
      <c r="CF337" s="147"/>
      <c r="CG337" s="147"/>
      <c r="CH337" s="147"/>
      <c r="CI337" s="147"/>
      <c r="CJ337" s="147"/>
      <c r="CK337" s="147"/>
      <c r="CL337" s="147"/>
      <c r="CM337" s="147"/>
      <c r="CN337" s="147"/>
      <c r="CO337" s="147"/>
      <c r="CP337" s="147"/>
      <c r="CQ337" s="147"/>
      <c r="CR337" s="147"/>
      <c r="CS337" s="147"/>
      <c r="CT337" s="147"/>
      <c r="CU337" s="147"/>
      <c r="CV337" s="147"/>
      <c r="CW337" s="147"/>
      <c r="CX337" s="147"/>
      <c r="CY337" s="147"/>
      <c r="CZ337" s="147"/>
      <c r="DA337" s="147"/>
      <c r="DB337" s="147"/>
      <c r="DC337" s="147"/>
      <c r="DD337" s="147"/>
      <c r="DE337" s="147"/>
      <c r="DF337" s="147"/>
      <c r="DG337" s="147"/>
      <c r="DH337" s="147"/>
      <c r="DI337" s="147"/>
      <c r="DJ337" s="147"/>
      <c r="DK337" s="147"/>
      <c r="DL337" s="147"/>
      <c r="DM337" s="147"/>
      <c r="DN337" s="147"/>
      <c r="DO337" s="147"/>
      <c r="DP337" s="147"/>
      <c r="DQ337" s="147"/>
      <c r="DR337" s="147"/>
      <c r="DS337" s="147"/>
      <c r="DT337" s="147"/>
      <c r="DU337" s="147"/>
      <c r="DV337" s="147"/>
      <c r="DW337" s="147"/>
      <c r="DX337" s="147"/>
      <c r="DY337" s="147"/>
      <c r="DZ337" s="147"/>
      <c r="EA337" s="147"/>
      <c r="EB337" s="147"/>
      <c r="EC337" s="147"/>
      <c r="ED337" s="147"/>
      <c r="EE337" s="147"/>
      <c r="EF337" s="147"/>
      <c r="EG337" s="147"/>
      <c r="EH337" s="147"/>
      <c r="EI337" s="147"/>
      <c r="EJ337" s="147"/>
      <c r="EK337" s="147"/>
      <c r="EL337" s="147"/>
      <c r="EM337" s="147"/>
      <c r="EN337" s="147"/>
      <c r="EO337" s="147"/>
      <c r="EP337" s="147"/>
      <c r="EQ337" s="147"/>
      <c r="ER337" s="147"/>
      <c r="ES337" s="147"/>
      <c r="ET337" s="147"/>
      <c r="EU337" s="147"/>
      <c r="EV337" s="147"/>
      <c r="EW337" s="147"/>
      <c r="EX337" s="147"/>
      <c r="EY337" s="147"/>
      <c r="EZ337" s="147"/>
      <c r="FA337" s="147"/>
      <c r="FB337" s="147"/>
      <c r="FC337" s="147"/>
      <c r="FD337" s="147"/>
      <c r="FE337" s="147"/>
      <c r="FF337" s="147"/>
      <c r="FG337" s="147"/>
      <c r="FH337" s="147"/>
      <c r="FI337" s="147"/>
      <c r="FJ337" s="147"/>
      <c r="FK337" s="147"/>
      <c r="FL337" s="147"/>
      <c r="FM337" s="147"/>
      <c r="FN337" s="147"/>
      <c r="FO337" s="147"/>
      <c r="FP337" s="147"/>
      <c r="FQ337" s="147"/>
      <c r="FR337" s="147"/>
      <c r="FS337" s="147"/>
      <c r="FT337" s="147"/>
      <c r="FU337" s="147"/>
      <c r="FV337" s="147"/>
      <c r="FW337" s="147"/>
      <c r="FX337" s="147"/>
      <c r="FY337" s="147"/>
      <c r="FZ337" s="147"/>
      <c r="GA337" s="147"/>
      <c r="GB337" s="147"/>
      <c r="GC337" s="147"/>
      <c r="GD337" s="147"/>
      <c r="GE337" s="147"/>
      <c r="GF337" s="147"/>
      <c r="GG337" s="147"/>
      <c r="GH337" s="147"/>
      <c r="GI337" s="147"/>
      <c r="GJ337" s="147"/>
      <c r="GK337" s="147"/>
      <c r="GL337" s="147"/>
      <c r="GM337" s="147"/>
      <c r="GN337" s="147"/>
      <c r="GO337" s="147"/>
      <c r="GP337" s="147"/>
      <c r="GQ337" s="147"/>
      <c r="GR337" s="147"/>
      <c r="GS337" s="147"/>
      <c r="GT337" s="147"/>
      <c r="GU337" s="147"/>
      <c r="GV337" s="147"/>
      <c r="GW337" s="147"/>
      <c r="GX337" s="147"/>
      <c r="GY337" s="147"/>
      <c r="GZ337" s="147"/>
      <c r="HA337" s="147"/>
      <c r="HB337" s="147"/>
      <c r="HC337" s="147"/>
      <c r="HD337" s="147"/>
      <c r="HE337" s="147"/>
      <c r="HF337" s="147"/>
      <c r="HG337" s="147"/>
      <c r="HH337" s="147"/>
      <c r="HI337" s="147"/>
      <c r="HJ337" s="147"/>
      <c r="HK337" s="147"/>
      <c r="HL337" s="147"/>
      <c r="HM337" s="147"/>
      <c r="HN337" s="147"/>
      <c r="HO337" s="147"/>
      <c r="HP337" s="147"/>
      <c r="HQ337" s="147"/>
      <c r="HR337" s="147"/>
      <c r="HS337" s="147"/>
      <c r="HT337" s="147"/>
      <c r="HU337" s="147"/>
      <c r="HV337" s="147"/>
      <c r="HW337" s="147"/>
      <c r="HX337" s="147"/>
      <c r="HY337" s="147"/>
      <c r="HZ337" s="147"/>
      <c r="IA337" s="147"/>
      <c r="IB337" s="147"/>
      <c r="IC337" s="147"/>
      <c r="ID337" s="147"/>
      <c r="IE337" s="147"/>
      <c r="IF337" s="147"/>
      <c r="IG337" s="147"/>
      <c r="IH337" s="147"/>
      <c r="II337" s="147"/>
      <c r="IJ337" s="147"/>
      <c r="IK337" s="147"/>
      <c r="IL337" s="147"/>
      <c r="IM337" s="147"/>
      <c r="IN337" s="147"/>
      <c r="IO337" s="147"/>
      <c r="IP337" s="147"/>
      <c r="IQ337" s="147"/>
      <c r="IR337" s="147"/>
      <c r="IS337" s="147"/>
      <c r="IT337" s="147"/>
      <c r="IU337" s="147"/>
      <c r="IV337" s="147"/>
      <c r="IW337" s="147"/>
      <c r="IX337" s="147"/>
      <c r="IY337" s="147"/>
      <c r="IZ337" s="147"/>
      <c r="JA337" s="147"/>
      <c r="JB337" s="147"/>
      <c r="JC337" s="147"/>
      <c r="JD337" s="147"/>
      <c r="JE337" s="147"/>
      <c r="JF337" s="147"/>
      <c r="JG337" s="147"/>
      <c r="JH337" s="147"/>
      <c r="JI337" s="147"/>
      <c r="JJ337" s="147"/>
      <c r="JK337" s="147"/>
      <c r="JL337" s="147"/>
      <c r="JM337" s="147"/>
      <c r="JN337" s="147"/>
      <c r="JO337" s="147"/>
      <c r="JP337" s="147"/>
      <c r="JQ337" s="147"/>
      <c r="JR337" s="147"/>
      <c r="JS337" s="147"/>
      <c r="JT337" s="147"/>
      <c r="JU337" s="147"/>
      <c r="JV337" s="147"/>
      <c r="JW337" s="147"/>
      <c r="JX337" s="147"/>
      <c r="JY337" s="147"/>
      <c r="JZ337" s="147"/>
      <c r="KA337" s="147"/>
      <c r="KB337" s="147"/>
      <c r="KC337" s="147"/>
      <c r="KD337" s="147"/>
      <c r="KE337" s="147"/>
      <c r="KF337" s="147"/>
      <c r="KG337" s="147"/>
      <c r="KH337" s="147"/>
      <c r="KI337" s="147"/>
      <c r="KJ337" s="147"/>
      <c r="KK337" s="147"/>
      <c r="KL337" s="147"/>
      <c r="KM337" s="147"/>
      <c r="KN337" s="147"/>
      <c r="KO337" s="147"/>
      <c r="KP337" s="147"/>
      <c r="KQ337" s="147"/>
      <c r="KR337" s="147"/>
      <c r="KS337" s="147"/>
      <c r="KT337" s="147"/>
      <c r="KU337" s="147"/>
      <c r="KV337" s="147"/>
      <c r="KW337" s="147"/>
      <c r="KX337" s="147"/>
      <c r="KY337" s="147"/>
      <c r="KZ337" s="147"/>
      <c r="LA337" s="147"/>
      <c r="LB337" s="147"/>
      <c r="LC337" s="147"/>
      <c r="LD337" s="147"/>
      <c r="LE337" s="147"/>
      <c r="LF337" s="147"/>
      <c r="LG337" s="147"/>
      <c r="LH337" s="147"/>
      <c r="LI337" s="147"/>
      <c r="LJ337" s="147"/>
      <c r="LK337" s="147"/>
      <c r="LL337" s="147"/>
      <c r="LM337" s="147"/>
      <c r="LN337" s="147"/>
      <c r="LO337" s="147"/>
      <c r="LP337" s="147"/>
      <c r="LQ337" s="147"/>
      <c r="LR337" s="147"/>
      <c r="LS337" s="147"/>
      <c r="LT337" s="147"/>
      <c r="LU337" s="147"/>
      <c r="LV337" s="147"/>
      <c r="LW337" s="147"/>
      <c r="LX337" s="147"/>
      <c r="LY337" s="147"/>
      <c r="LZ337" s="147"/>
      <c r="MA337" s="147"/>
      <c r="MB337" s="147"/>
      <c r="MC337" s="147"/>
      <c r="MD337" s="147"/>
      <c r="ME337" s="147"/>
      <c r="MF337" s="147"/>
      <c r="MG337" s="147"/>
      <c r="MH337" s="147"/>
      <c r="MI337" s="147"/>
      <c r="MJ337" s="147"/>
      <c r="MK337" s="147"/>
      <c r="ML337" s="147"/>
      <c r="MM337" s="147"/>
      <c r="MN337" s="147"/>
      <c r="MO337" s="147"/>
      <c r="MP337" s="147"/>
      <c r="MQ337" s="147"/>
      <c r="MR337" s="147"/>
      <c r="MS337" s="147"/>
      <c r="MT337" s="147"/>
      <c r="MU337" s="147"/>
      <c r="MV337" s="147"/>
      <c r="MW337" s="147"/>
      <c r="MX337" s="147"/>
      <c r="MY337" s="147"/>
      <c r="MZ337" s="147"/>
      <c r="NA337" s="147"/>
      <c r="NB337" s="147"/>
      <c r="NC337" s="147"/>
      <c r="ND337" s="147"/>
      <c r="NE337" s="147"/>
      <c r="NF337" s="147"/>
      <c r="NG337" s="147"/>
      <c r="NH337" s="147"/>
      <c r="NI337" s="147"/>
      <c r="NJ337" s="147"/>
      <c r="NK337" s="147"/>
      <c r="NL337" s="147"/>
      <c r="NM337" s="147"/>
      <c r="NN337" s="147"/>
      <c r="NO337" s="147"/>
      <c r="NP337" s="147"/>
      <c r="NQ337" s="147"/>
      <c r="NR337" s="147"/>
      <c r="NS337" s="147"/>
      <c r="NT337" s="147"/>
      <c r="NU337" s="147"/>
      <c r="NV337" s="147"/>
      <c r="NW337" s="147"/>
      <c r="NX337" s="147"/>
      <c r="NY337" s="147"/>
      <c r="NZ337" s="147"/>
      <c r="OA337" s="147"/>
      <c r="OB337" s="147"/>
      <c r="OC337" s="147"/>
      <c r="OD337" s="147"/>
      <c r="OE337" s="147"/>
      <c r="OF337" s="147"/>
      <c r="OG337" s="147"/>
      <c r="OH337" s="147"/>
      <c r="OI337" s="147"/>
      <c r="OJ337" s="147"/>
      <c r="OK337" s="147"/>
      <c r="OL337" s="147"/>
      <c r="OM337" s="147"/>
      <c r="ON337" s="147"/>
      <c r="OO337" s="147"/>
      <c r="OP337" s="147"/>
      <c r="OQ337" s="147"/>
      <c r="OR337" s="147"/>
      <c r="OS337" s="147"/>
      <c r="OT337" s="147"/>
      <c r="OU337" s="147"/>
      <c r="OV337" s="147"/>
      <c r="OW337" s="147"/>
      <c r="OX337" s="147"/>
      <c r="OY337" s="147"/>
      <c r="OZ337" s="147"/>
      <c r="PA337" s="147"/>
      <c r="PB337" s="147"/>
      <c r="PC337" s="147"/>
      <c r="PD337" s="147"/>
      <c r="PE337" s="147"/>
      <c r="PF337" s="147"/>
      <c r="PG337" s="147"/>
      <c r="PH337" s="147"/>
      <c r="PI337" s="147"/>
      <c r="PJ337" s="147"/>
      <c r="PK337" s="147"/>
      <c r="PL337" s="147"/>
      <c r="PM337" s="147"/>
      <c r="PN337" s="147"/>
      <c r="PO337" s="147"/>
      <c r="PP337" s="147"/>
      <c r="PQ337" s="147"/>
      <c r="PR337" s="147"/>
      <c r="PS337" s="147"/>
      <c r="PT337" s="147"/>
      <c r="PU337" s="147"/>
      <c r="PV337" s="147"/>
      <c r="PW337" s="147"/>
      <c r="PX337" s="147"/>
      <c r="PY337" s="147"/>
      <c r="PZ337" s="147"/>
      <c r="QA337" s="147"/>
      <c r="QB337" s="147"/>
      <c r="QC337" s="147"/>
      <c r="QD337" s="147"/>
      <c r="QE337" s="147"/>
      <c r="QF337" s="147"/>
      <c r="QG337" s="147"/>
      <c r="QH337" s="147"/>
      <c r="QI337" s="147"/>
      <c r="QJ337" s="147"/>
      <c r="QK337" s="147"/>
      <c r="QL337" s="147"/>
      <c r="QM337" s="147"/>
      <c r="QN337" s="147"/>
      <c r="QO337" s="147"/>
      <c r="QP337" s="147"/>
      <c r="QQ337" s="147"/>
      <c r="QR337" s="147"/>
      <c r="QS337" s="147"/>
      <c r="QT337" s="147"/>
      <c r="QU337" s="147"/>
      <c r="QV337" s="147"/>
      <c r="QW337" s="147"/>
      <c r="QX337" s="147"/>
      <c r="QY337" s="147"/>
      <c r="QZ337" s="147"/>
      <c r="RA337" s="147"/>
      <c r="RB337" s="147"/>
      <c r="RC337" s="147"/>
      <c r="RD337" s="147"/>
      <c r="RE337" s="147"/>
      <c r="RF337" s="147"/>
      <c r="RG337" s="147"/>
      <c r="RH337" s="147"/>
      <c r="RI337" s="147"/>
      <c r="RJ337" s="147"/>
      <c r="RK337" s="147"/>
      <c r="RL337" s="147"/>
      <c r="RM337" s="147"/>
      <c r="RN337" s="147"/>
      <c r="RO337" s="147"/>
      <c r="RP337" s="147"/>
      <c r="RQ337" s="147"/>
      <c r="RR337" s="147"/>
      <c r="RS337" s="147"/>
      <c r="RT337" s="147"/>
      <c r="RU337" s="147"/>
      <c r="RV337" s="147"/>
      <c r="RW337" s="147"/>
      <c r="RX337" s="147"/>
      <c r="RY337" s="147"/>
      <c r="RZ337" s="147"/>
      <c r="SA337" s="147"/>
      <c r="SB337" s="147"/>
      <c r="SC337" s="147"/>
      <c r="SD337" s="147"/>
      <c r="SE337" s="147"/>
      <c r="SF337" s="147"/>
      <c r="SG337" s="147"/>
      <c r="SH337" s="147"/>
      <c r="SI337" s="147"/>
      <c r="SJ337" s="147"/>
      <c r="SK337" s="147"/>
      <c r="SL337" s="147"/>
      <c r="SM337" s="147"/>
      <c r="SN337" s="147"/>
      <c r="SO337" s="147"/>
      <c r="SP337" s="147"/>
      <c r="SQ337" s="147"/>
      <c r="SR337" s="147"/>
      <c r="SS337" s="147"/>
      <c r="ST337" s="147"/>
      <c r="SU337" s="147"/>
      <c r="SV337" s="147"/>
      <c r="SW337" s="147"/>
      <c r="SX337" s="147"/>
      <c r="SY337" s="147"/>
      <c r="SZ337" s="147"/>
      <c r="TA337" s="147"/>
      <c r="TB337" s="147"/>
      <c r="TC337" s="147"/>
      <c r="TD337" s="147"/>
      <c r="TE337" s="147"/>
      <c r="TF337" s="147"/>
      <c r="TG337" s="147"/>
      <c r="TH337" s="147"/>
      <c r="TI337" s="147"/>
      <c r="TJ337" s="147"/>
      <c r="TK337" s="147"/>
      <c r="TL337" s="147"/>
      <c r="TM337" s="147"/>
      <c r="TN337" s="147"/>
      <c r="TO337" s="147"/>
      <c r="TP337" s="147"/>
      <c r="TQ337" s="147"/>
      <c r="TR337" s="147"/>
      <c r="TS337" s="147"/>
      <c r="TT337" s="147"/>
      <c r="TU337" s="147"/>
      <c r="TV337" s="147"/>
      <c r="TW337" s="147"/>
      <c r="TX337" s="147"/>
      <c r="TY337" s="147"/>
      <c r="TZ337" s="147"/>
      <c r="UA337" s="147"/>
      <c r="UB337" s="147"/>
      <c r="UC337" s="147"/>
      <c r="UD337" s="147"/>
      <c r="UE337" s="147"/>
      <c r="UF337" s="147"/>
      <c r="UG337" s="147"/>
      <c r="UH337" s="147"/>
      <c r="UI337" s="147"/>
      <c r="UJ337" s="147"/>
      <c r="UK337" s="147"/>
      <c r="UL337" s="147"/>
      <c r="UM337" s="147"/>
      <c r="UN337" s="147"/>
      <c r="UO337" s="147"/>
      <c r="UP337" s="147"/>
      <c r="UQ337" s="147"/>
      <c r="UR337" s="147"/>
      <c r="US337" s="147"/>
      <c r="UT337" s="147"/>
      <c r="UU337" s="147"/>
      <c r="UV337" s="147"/>
      <c r="UW337" s="147"/>
      <c r="UX337" s="147"/>
      <c r="UY337" s="147"/>
      <c r="UZ337" s="147"/>
      <c r="VA337" s="147"/>
      <c r="VB337" s="147"/>
      <c r="VC337" s="147"/>
      <c r="VD337" s="147"/>
      <c r="VE337" s="147"/>
      <c r="VF337" s="147"/>
      <c r="VG337" s="147"/>
      <c r="VH337" s="147"/>
      <c r="VI337" s="147"/>
      <c r="VJ337" s="147"/>
      <c r="VK337" s="147"/>
      <c r="VL337" s="147"/>
      <c r="VM337" s="147"/>
      <c r="VN337" s="147"/>
      <c r="VO337" s="147"/>
      <c r="VP337" s="147"/>
      <c r="VQ337" s="147"/>
      <c r="VR337" s="147"/>
      <c r="VS337" s="147"/>
      <c r="VT337" s="147"/>
      <c r="VU337" s="147"/>
      <c r="VV337" s="147"/>
      <c r="VW337" s="147"/>
      <c r="VX337" s="147"/>
      <c r="VY337" s="147"/>
      <c r="VZ337" s="147"/>
      <c r="WA337" s="147"/>
      <c r="WB337" s="147"/>
      <c r="WC337" s="147"/>
      <c r="WD337" s="147"/>
      <c r="WE337" s="147"/>
      <c r="WF337" s="147"/>
      <c r="WG337" s="147"/>
      <c r="WH337" s="147"/>
      <c r="WI337" s="147"/>
      <c r="WJ337" s="147"/>
      <c r="WK337" s="147"/>
      <c r="WL337" s="147"/>
      <c r="WM337" s="147"/>
      <c r="WN337" s="147"/>
      <c r="WO337" s="147"/>
      <c r="WP337" s="147"/>
      <c r="WQ337" s="147"/>
      <c r="WR337" s="147"/>
      <c r="WS337" s="147"/>
      <c r="WT337" s="147"/>
      <c r="WU337" s="147"/>
      <c r="WV337" s="147"/>
      <c r="WW337" s="147"/>
      <c r="WX337" s="147"/>
      <c r="WY337" s="147"/>
      <c r="WZ337" s="147"/>
      <c r="XA337" s="147"/>
      <c r="XB337" s="147"/>
      <c r="XC337" s="147"/>
      <c r="XD337" s="147"/>
      <c r="XE337" s="147"/>
      <c r="XF337" s="147"/>
      <c r="XG337" s="147"/>
      <c r="XH337" s="147"/>
      <c r="XI337" s="147"/>
      <c r="XJ337" s="147"/>
      <c r="XK337" s="147"/>
      <c r="XL337" s="147"/>
      <c r="XM337" s="147"/>
      <c r="XN337" s="147"/>
      <c r="XO337" s="147"/>
      <c r="XP337" s="147"/>
      <c r="XQ337" s="147"/>
      <c r="XR337" s="147"/>
      <c r="XS337" s="147"/>
      <c r="XT337" s="147"/>
      <c r="XU337" s="147"/>
      <c r="XV337" s="147"/>
      <c r="XW337" s="147"/>
      <c r="XX337" s="147"/>
      <c r="XY337" s="147"/>
      <c r="XZ337" s="147"/>
      <c r="YA337" s="147"/>
      <c r="YB337" s="147"/>
      <c r="YC337" s="147"/>
      <c r="YD337" s="147"/>
      <c r="YE337" s="147"/>
      <c r="YF337" s="147"/>
      <c r="YG337" s="147"/>
      <c r="YH337" s="147"/>
      <c r="YI337" s="147"/>
      <c r="YJ337" s="147"/>
      <c r="YK337" s="147"/>
      <c r="YL337" s="147"/>
      <c r="YM337" s="147"/>
      <c r="YN337" s="147"/>
      <c r="YO337" s="147"/>
      <c r="YP337" s="147"/>
      <c r="YQ337" s="147"/>
      <c r="YR337" s="147"/>
      <c r="YS337" s="147"/>
      <c r="YT337" s="147"/>
      <c r="YU337" s="147"/>
      <c r="YV337" s="147"/>
      <c r="YW337" s="147"/>
      <c r="YX337" s="147"/>
      <c r="YY337" s="147"/>
      <c r="YZ337" s="147"/>
      <c r="ZA337" s="147"/>
      <c r="ZB337" s="147"/>
      <c r="ZC337" s="147"/>
      <c r="ZD337" s="147"/>
      <c r="ZE337" s="147"/>
      <c r="ZF337" s="147"/>
      <c r="ZG337" s="147"/>
      <c r="ZH337" s="147"/>
      <c r="ZI337" s="147"/>
      <c r="ZJ337" s="147"/>
      <c r="ZK337" s="147"/>
      <c r="ZL337" s="147"/>
      <c r="ZM337" s="147"/>
      <c r="ZN337" s="147"/>
      <c r="ZO337" s="147"/>
      <c r="ZP337" s="147"/>
      <c r="ZQ337" s="147"/>
      <c r="ZR337" s="147"/>
      <c r="ZS337" s="147"/>
      <c r="ZT337" s="147"/>
      <c r="ZU337" s="147"/>
      <c r="ZV337" s="147"/>
      <c r="ZW337" s="147"/>
      <c r="ZX337" s="147"/>
      <c r="ZY337" s="147"/>
      <c r="ZZ337" s="147"/>
      <c r="AAA337" s="147"/>
      <c r="AAB337" s="147"/>
      <c r="AAC337" s="147"/>
      <c r="AAD337" s="147"/>
      <c r="AAE337" s="147"/>
      <c r="AAF337" s="147"/>
      <c r="AAG337" s="147"/>
      <c r="AAH337" s="147"/>
      <c r="AAI337" s="147"/>
      <c r="AAJ337" s="147"/>
      <c r="AAK337" s="147"/>
      <c r="AAL337" s="147"/>
      <c r="AAM337" s="147"/>
      <c r="AAN337" s="147"/>
      <c r="AAO337" s="147"/>
      <c r="AAP337" s="147"/>
      <c r="AAQ337" s="147"/>
      <c r="AAR337" s="147"/>
      <c r="AAS337" s="147"/>
      <c r="AAT337" s="147"/>
      <c r="AAU337" s="147"/>
      <c r="AAV337" s="147"/>
      <c r="AAW337" s="147"/>
      <c r="AAX337" s="147"/>
      <c r="AAY337" s="147"/>
      <c r="AAZ337" s="147"/>
      <c r="ABA337" s="147"/>
      <c r="ABB337" s="147"/>
      <c r="ABC337" s="147"/>
      <c r="ABD337" s="147"/>
      <c r="ABE337" s="147"/>
      <c r="ABF337" s="147"/>
      <c r="ABG337" s="147"/>
      <c r="ABH337" s="147"/>
      <c r="ABI337" s="147"/>
      <c r="ABJ337" s="147"/>
      <c r="ABK337" s="147"/>
      <c r="ABL337" s="147"/>
      <c r="ABM337" s="147"/>
      <c r="ABN337" s="147"/>
      <c r="ABO337" s="147"/>
      <c r="ABP337" s="147"/>
      <c r="ABQ337" s="147"/>
      <c r="ABR337" s="147"/>
      <c r="ABS337" s="147"/>
      <c r="ABT337" s="147"/>
      <c r="ABU337" s="147"/>
      <c r="ABV337" s="147"/>
      <c r="ABW337" s="147"/>
      <c r="ABX337" s="147"/>
      <c r="ABY337" s="147"/>
      <c r="ABZ337" s="147"/>
      <c r="ACA337" s="147"/>
      <c r="ACB337" s="147"/>
      <c r="ACC337" s="147"/>
      <c r="ACD337" s="147"/>
      <c r="ACE337" s="147"/>
      <c r="ACF337" s="147"/>
      <c r="ACG337" s="147"/>
      <c r="ACH337" s="147"/>
      <c r="ACI337" s="147"/>
      <c r="ACJ337" s="147"/>
      <c r="ACK337" s="147"/>
      <c r="ACL337" s="147"/>
      <c r="ACM337" s="147"/>
      <c r="ACN337" s="147"/>
      <c r="ACO337" s="147"/>
      <c r="ACP337" s="147"/>
      <c r="ACQ337" s="147"/>
      <c r="ACR337" s="147"/>
      <c r="ACS337" s="147"/>
      <c r="ACT337" s="147"/>
      <c r="ACU337" s="147"/>
      <c r="ACV337" s="147"/>
      <c r="ACW337" s="147"/>
      <c r="ACX337" s="147"/>
      <c r="ACY337" s="147"/>
      <c r="ACZ337" s="147"/>
      <c r="ADA337" s="147"/>
      <c r="ADB337" s="147"/>
      <c r="ADC337" s="147"/>
      <c r="ADD337" s="147"/>
      <c r="ADE337" s="147"/>
      <c r="ADF337" s="147"/>
      <c r="ADG337" s="147"/>
      <c r="ADH337" s="147"/>
      <c r="ADI337" s="147"/>
      <c r="ADJ337" s="147"/>
      <c r="ADK337" s="147"/>
      <c r="ADL337" s="147"/>
      <c r="ADM337" s="147"/>
      <c r="ADN337" s="147"/>
      <c r="ADO337" s="147"/>
      <c r="ADP337" s="147"/>
      <c r="ADQ337" s="147"/>
      <c r="ADR337" s="147"/>
      <c r="ADS337" s="147"/>
      <c r="ADT337" s="147"/>
      <c r="ADU337" s="147"/>
      <c r="ADV337" s="147"/>
      <c r="ADW337" s="147"/>
      <c r="ADX337" s="147"/>
      <c r="ADY337" s="147"/>
      <c r="ADZ337" s="147"/>
      <c r="AEA337" s="147"/>
      <c r="AEB337" s="147"/>
      <c r="AEC337" s="147"/>
      <c r="AED337" s="147"/>
      <c r="AEE337" s="147"/>
      <c r="AEF337" s="147"/>
      <c r="AEG337" s="147"/>
      <c r="AEH337" s="147"/>
      <c r="AEI337" s="147"/>
      <c r="AEJ337" s="147"/>
      <c r="AEK337" s="147"/>
      <c r="AEL337" s="147"/>
      <c r="AEM337" s="147"/>
      <c r="AEN337" s="147"/>
      <c r="AEO337" s="147"/>
      <c r="AEP337" s="147"/>
      <c r="AEQ337" s="147"/>
      <c r="AER337" s="147"/>
      <c r="AES337" s="147"/>
      <c r="AET337" s="147"/>
      <c r="AEU337" s="147"/>
      <c r="AEV337" s="147"/>
      <c r="AEW337" s="147"/>
      <c r="AEX337" s="147"/>
      <c r="AEY337" s="147"/>
      <c r="AEZ337" s="147"/>
      <c r="AFA337" s="147"/>
      <c r="AFB337" s="147"/>
      <c r="AFC337" s="147"/>
      <c r="AFD337" s="147"/>
      <c r="AFE337" s="147"/>
      <c r="AFF337" s="147"/>
      <c r="AFG337" s="147"/>
      <c r="AFH337" s="147"/>
      <c r="AFI337" s="147"/>
      <c r="AFJ337" s="147"/>
      <c r="AFK337" s="147"/>
      <c r="AFL337" s="147"/>
      <c r="AFM337" s="147"/>
      <c r="AFN337" s="147"/>
      <c r="AFO337" s="147"/>
      <c r="AFP337" s="147"/>
      <c r="AFQ337" s="147"/>
      <c r="AFR337" s="147"/>
      <c r="AFS337" s="147"/>
      <c r="AFT337" s="147"/>
      <c r="AFU337" s="147"/>
      <c r="AFV337" s="147"/>
      <c r="AFW337" s="147"/>
      <c r="AFX337" s="147"/>
      <c r="AFY337" s="147"/>
      <c r="AFZ337" s="147"/>
      <c r="AGA337" s="147"/>
      <c r="AGB337" s="147"/>
      <c r="AGC337" s="147"/>
      <c r="AGD337" s="147"/>
      <c r="AGE337" s="147"/>
      <c r="AGF337" s="147"/>
      <c r="AGG337" s="147"/>
      <c r="AGH337" s="147"/>
      <c r="AGI337" s="147"/>
      <c r="AGJ337" s="147"/>
      <c r="AGK337" s="147"/>
      <c r="AGL337" s="147"/>
      <c r="AGM337" s="147"/>
      <c r="AGN337" s="147"/>
      <c r="AGO337" s="147"/>
      <c r="AGP337" s="147"/>
      <c r="AGQ337" s="147"/>
      <c r="AGR337" s="147"/>
      <c r="AGS337" s="147"/>
      <c r="AGT337" s="147"/>
      <c r="AGU337" s="147"/>
      <c r="AGV337" s="147"/>
      <c r="AGW337" s="147"/>
      <c r="AGX337" s="147"/>
      <c r="AGY337" s="147"/>
      <c r="AGZ337" s="147"/>
      <c r="AHA337" s="147"/>
      <c r="AHB337" s="147"/>
      <c r="AHC337" s="147"/>
      <c r="AHD337" s="147"/>
      <c r="AHE337" s="147"/>
      <c r="AHF337" s="147"/>
      <c r="AHG337" s="147"/>
      <c r="AHH337" s="147"/>
      <c r="AHI337" s="147"/>
      <c r="AHJ337" s="147"/>
      <c r="AHK337" s="147"/>
      <c r="AHL337" s="147"/>
      <c r="AHM337" s="147"/>
      <c r="AHN337" s="147"/>
      <c r="AHO337" s="147"/>
      <c r="AHP337" s="147"/>
      <c r="AHQ337" s="147"/>
      <c r="AHR337" s="147"/>
      <c r="AHS337" s="147"/>
      <c r="AHT337" s="147"/>
      <c r="AHU337" s="147"/>
      <c r="AHV337" s="147"/>
      <c r="AHW337" s="147"/>
      <c r="AHX337" s="147"/>
      <c r="AHY337" s="147"/>
      <c r="AHZ337" s="147"/>
      <c r="AIA337" s="147"/>
      <c r="AIB337" s="147"/>
      <c r="AIC337" s="147"/>
      <c r="AID337" s="147"/>
      <c r="AIE337" s="147"/>
      <c r="AIF337" s="147"/>
      <c r="AIG337" s="147"/>
      <c r="AIH337" s="147"/>
      <c r="AII337" s="147"/>
      <c r="AIJ337" s="147"/>
      <c r="AIK337" s="147"/>
      <c r="AIL337" s="147"/>
      <c r="AIM337" s="147"/>
      <c r="AIN337" s="147"/>
      <c r="AIO337" s="147"/>
      <c r="AIP337" s="147"/>
      <c r="AIQ337" s="147"/>
      <c r="AIR337" s="147"/>
      <c r="AIS337" s="147"/>
      <c r="AIT337" s="147"/>
      <c r="AIU337" s="147"/>
      <c r="AIV337" s="147"/>
      <c r="AIW337" s="147"/>
      <c r="AIX337" s="147"/>
      <c r="AIY337" s="147"/>
      <c r="AIZ337" s="147"/>
      <c r="AJA337" s="147"/>
      <c r="AJB337" s="147"/>
      <c r="AJC337" s="147"/>
      <c r="AJD337" s="147"/>
      <c r="AJE337" s="147"/>
      <c r="AJF337" s="147"/>
      <c r="AJG337" s="147"/>
      <c r="AJH337" s="147"/>
      <c r="AJI337" s="147"/>
      <c r="AJJ337" s="147"/>
      <c r="AJK337" s="147"/>
      <c r="AJL337" s="147"/>
      <c r="AJM337" s="147"/>
      <c r="AJN337" s="147"/>
      <c r="AJO337" s="147"/>
      <c r="AJP337" s="147"/>
      <c r="AJQ337" s="147"/>
      <c r="AJR337" s="147"/>
      <c r="AJS337" s="147"/>
      <c r="AJT337" s="147"/>
      <c r="AJU337" s="147"/>
      <c r="AJV337" s="147"/>
      <c r="AJW337" s="147"/>
      <c r="AJX337" s="147"/>
      <c r="AJY337" s="147"/>
      <c r="AJZ337" s="147"/>
      <c r="AKA337" s="147"/>
      <c r="AKB337" s="147"/>
      <c r="AKC337" s="147"/>
      <c r="AKD337" s="147"/>
      <c r="AKE337" s="147"/>
      <c r="AKF337" s="147"/>
      <c r="AKG337" s="147"/>
      <c r="AKH337" s="147"/>
      <c r="AKI337" s="147"/>
      <c r="AKJ337" s="147"/>
      <c r="AKK337" s="147"/>
      <c r="AKL337" s="147"/>
      <c r="AKM337" s="147"/>
      <c r="AKN337" s="147"/>
      <c r="AKO337" s="147"/>
      <c r="AKP337" s="147"/>
      <c r="AKQ337" s="147"/>
      <c r="AKR337" s="147"/>
      <c r="AKS337" s="147"/>
      <c r="AKT337" s="147"/>
      <c r="AKU337" s="147"/>
      <c r="AKV337" s="147"/>
      <c r="AKW337" s="147"/>
      <c r="AKX337" s="147"/>
      <c r="AKY337" s="147"/>
      <c r="AKZ337" s="147"/>
      <c r="ALA337" s="147"/>
      <c r="ALB337" s="147"/>
      <c r="ALC337" s="147"/>
      <c r="ALD337" s="147"/>
      <c r="ALE337" s="147"/>
      <c r="ALF337" s="147"/>
      <c r="ALG337" s="147"/>
      <c r="ALH337" s="147"/>
      <c r="ALI337" s="147"/>
      <c r="ALJ337" s="147"/>
      <c r="ALK337" s="147"/>
      <c r="ALL337" s="147"/>
      <c r="ALM337" s="147"/>
      <c r="ALN337" s="147"/>
      <c r="ALO337" s="147"/>
      <c r="ALP337" s="147"/>
      <c r="ALQ337" s="147"/>
      <c r="ALR337" s="147"/>
      <c r="ALS337" s="147"/>
      <c r="ALT337" s="147"/>
    </row>
    <row r="338" spans="1:1008" s="116" customFormat="1" ht="33.75" customHeight="1" thickBot="1">
      <c r="A338" s="561"/>
      <c r="B338" s="562"/>
      <c r="C338" s="144">
        <f>D335</f>
        <v>0</v>
      </c>
      <c r="D338" s="138">
        <f>C338/51*100</f>
        <v>0</v>
      </c>
      <c r="E338" s="105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  <c r="AR338" s="147"/>
      <c r="AS338" s="147"/>
      <c r="AT338" s="147"/>
      <c r="AU338" s="147"/>
      <c r="AV338" s="147"/>
      <c r="AW338" s="147"/>
      <c r="AX338" s="147"/>
      <c r="AY338" s="147"/>
      <c r="AZ338" s="147"/>
      <c r="BA338" s="147"/>
      <c r="BB338" s="147"/>
      <c r="BC338" s="147"/>
      <c r="BD338" s="147"/>
      <c r="BE338" s="147"/>
      <c r="BF338" s="147"/>
      <c r="BG338" s="147"/>
      <c r="BH338" s="147"/>
      <c r="BI338" s="147"/>
      <c r="BJ338" s="147"/>
      <c r="BK338" s="147"/>
      <c r="BL338" s="147"/>
      <c r="BM338" s="147"/>
      <c r="BN338" s="147"/>
      <c r="BO338" s="147"/>
      <c r="BP338" s="147"/>
      <c r="BQ338" s="147"/>
      <c r="BR338" s="147"/>
      <c r="BS338" s="147"/>
      <c r="BT338" s="147"/>
      <c r="BU338" s="147"/>
      <c r="BV338" s="147"/>
      <c r="BW338" s="147"/>
      <c r="BX338" s="147"/>
      <c r="BY338" s="147"/>
      <c r="BZ338" s="147"/>
      <c r="CA338" s="147"/>
      <c r="CB338" s="147"/>
      <c r="CC338" s="147"/>
      <c r="CD338" s="147"/>
      <c r="CE338" s="147"/>
      <c r="CF338" s="147"/>
      <c r="CG338" s="147"/>
      <c r="CH338" s="147"/>
      <c r="CI338" s="147"/>
      <c r="CJ338" s="147"/>
      <c r="CK338" s="147"/>
      <c r="CL338" s="147"/>
      <c r="CM338" s="147"/>
      <c r="CN338" s="147"/>
      <c r="CO338" s="147"/>
      <c r="CP338" s="147"/>
      <c r="CQ338" s="147"/>
      <c r="CR338" s="147"/>
      <c r="CS338" s="147"/>
      <c r="CT338" s="147"/>
      <c r="CU338" s="147"/>
      <c r="CV338" s="147"/>
      <c r="CW338" s="147"/>
      <c r="CX338" s="147"/>
      <c r="CY338" s="147"/>
      <c r="CZ338" s="147"/>
      <c r="DA338" s="147"/>
      <c r="DB338" s="147"/>
      <c r="DC338" s="147"/>
      <c r="DD338" s="147"/>
      <c r="DE338" s="147"/>
      <c r="DF338" s="147"/>
      <c r="DG338" s="147"/>
      <c r="DH338" s="147"/>
      <c r="DI338" s="147"/>
      <c r="DJ338" s="147"/>
      <c r="DK338" s="147"/>
      <c r="DL338" s="147"/>
      <c r="DM338" s="147"/>
      <c r="DN338" s="147"/>
      <c r="DO338" s="147"/>
      <c r="DP338" s="147"/>
      <c r="DQ338" s="147"/>
      <c r="DR338" s="147"/>
      <c r="DS338" s="147"/>
      <c r="DT338" s="147"/>
      <c r="DU338" s="147"/>
      <c r="DV338" s="147"/>
      <c r="DW338" s="147"/>
      <c r="DX338" s="147"/>
      <c r="DY338" s="147"/>
      <c r="DZ338" s="147"/>
      <c r="EA338" s="147"/>
      <c r="EB338" s="147"/>
      <c r="EC338" s="147"/>
      <c r="ED338" s="147"/>
      <c r="EE338" s="147"/>
      <c r="EF338" s="147"/>
      <c r="EG338" s="147"/>
      <c r="EH338" s="147"/>
      <c r="EI338" s="147"/>
      <c r="EJ338" s="147"/>
      <c r="EK338" s="147"/>
      <c r="EL338" s="147"/>
      <c r="EM338" s="147"/>
      <c r="EN338" s="147"/>
      <c r="EO338" s="147"/>
      <c r="EP338" s="147"/>
      <c r="EQ338" s="147"/>
      <c r="ER338" s="147"/>
      <c r="ES338" s="147"/>
      <c r="ET338" s="147"/>
      <c r="EU338" s="147"/>
      <c r="EV338" s="147"/>
      <c r="EW338" s="147"/>
      <c r="EX338" s="147"/>
      <c r="EY338" s="147"/>
      <c r="EZ338" s="147"/>
      <c r="FA338" s="147"/>
      <c r="FB338" s="147"/>
      <c r="FC338" s="147"/>
      <c r="FD338" s="147"/>
      <c r="FE338" s="147"/>
      <c r="FF338" s="147"/>
      <c r="FG338" s="147"/>
      <c r="FH338" s="147"/>
      <c r="FI338" s="147"/>
      <c r="FJ338" s="147"/>
      <c r="FK338" s="147"/>
      <c r="FL338" s="147"/>
      <c r="FM338" s="147"/>
      <c r="FN338" s="147"/>
      <c r="FO338" s="147"/>
      <c r="FP338" s="147"/>
      <c r="FQ338" s="147"/>
      <c r="FR338" s="147"/>
      <c r="FS338" s="147"/>
      <c r="FT338" s="147"/>
      <c r="FU338" s="147"/>
      <c r="FV338" s="147"/>
      <c r="FW338" s="147"/>
      <c r="FX338" s="147"/>
      <c r="FY338" s="147"/>
      <c r="FZ338" s="147"/>
      <c r="GA338" s="147"/>
      <c r="GB338" s="147"/>
      <c r="GC338" s="147"/>
      <c r="GD338" s="147"/>
      <c r="GE338" s="147"/>
      <c r="GF338" s="147"/>
      <c r="GG338" s="147"/>
      <c r="GH338" s="147"/>
      <c r="GI338" s="147"/>
      <c r="GJ338" s="147"/>
      <c r="GK338" s="147"/>
      <c r="GL338" s="147"/>
      <c r="GM338" s="147"/>
      <c r="GN338" s="147"/>
      <c r="GO338" s="147"/>
      <c r="GP338" s="147"/>
      <c r="GQ338" s="147"/>
      <c r="GR338" s="147"/>
      <c r="GS338" s="147"/>
      <c r="GT338" s="147"/>
      <c r="GU338" s="147"/>
      <c r="GV338" s="147"/>
      <c r="GW338" s="147"/>
      <c r="GX338" s="147"/>
      <c r="GY338" s="147"/>
      <c r="GZ338" s="147"/>
      <c r="HA338" s="147"/>
      <c r="HB338" s="147"/>
      <c r="HC338" s="147"/>
      <c r="HD338" s="147"/>
      <c r="HE338" s="147"/>
      <c r="HF338" s="147"/>
      <c r="HG338" s="147"/>
      <c r="HH338" s="147"/>
      <c r="HI338" s="147"/>
      <c r="HJ338" s="147"/>
      <c r="HK338" s="147"/>
      <c r="HL338" s="147"/>
      <c r="HM338" s="147"/>
      <c r="HN338" s="147"/>
      <c r="HO338" s="147"/>
      <c r="HP338" s="147"/>
      <c r="HQ338" s="147"/>
      <c r="HR338" s="147"/>
      <c r="HS338" s="147"/>
      <c r="HT338" s="147"/>
      <c r="HU338" s="147"/>
      <c r="HV338" s="147"/>
      <c r="HW338" s="147"/>
      <c r="HX338" s="147"/>
      <c r="HY338" s="147"/>
      <c r="HZ338" s="147"/>
      <c r="IA338" s="147"/>
      <c r="IB338" s="147"/>
      <c r="IC338" s="147"/>
      <c r="ID338" s="147"/>
      <c r="IE338" s="147"/>
      <c r="IF338" s="147"/>
      <c r="IG338" s="147"/>
      <c r="IH338" s="147"/>
      <c r="II338" s="147"/>
      <c r="IJ338" s="147"/>
      <c r="IK338" s="147"/>
      <c r="IL338" s="147"/>
      <c r="IM338" s="147"/>
      <c r="IN338" s="147"/>
      <c r="IO338" s="147"/>
      <c r="IP338" s="147"/>
      <c r="IQ338" s="147"/>
      <c r="IR338" s="147"/>
      <c r="IS338" s="147"/>
      <c r="IT338" s="147"/>
      <c r="IU338" s="147"/>
      <c r="IV338" s="147"/>
      <c r="IW338" s="147"/>
      <c r="IX338" s="147"/>
      <c r="IY338" s="147"/>
      <c r="IZ338" s="147"/>
      <c r="JA338" s="147"/>
      <c r="JB338" s="147"/>
      <c r="JC338" s="147"/>
      <c r="JD338" s="147"/>
      <c r="JE338" s="147"/>
      <c r="JF338" s="147"/>
      <c r="JG338" s="147"/>
      <c r="JH338" s="147"/>
      <c r="JI338" s="147"/>
      <c r="JJ338" s="147"/>
      <c r="JK338" s="147"/>
      <c r="JL338" s="147"/>
      <c r="JM338" s="147"/>
      <c r="JN338" s="147"/>
      <c r="JO338" s="147"/>
      <c r="JP338" s="147"/>
      <c r="JQ338" s="147"/>
      <c r="JR338" s="147"/>
      <c r="JS338" s="147"/>
      <c r="JT338" s="147"/>
      <c r="JU338" s="147"/>
      <c r="JV338" s="147"/>
      <c r="JW338" s="147"/>
      <c r="JX338" s="147"/>
      <c r="JY338" s="147"/>
      <c r="JZ338" s="147"/>
      <c r="KA338" s="147"/>
      <c r="KB338" s="147"/>
      <c r="KC338" s="147"/>
      <c r="KD338" s="147"/>
      <c r="KE338" s="147"/>
      <c r="KF338" s="147"/>
      <c r="KG338" s="147"/>
      <c r="KH338" s="147"/>
      <c r="KI338" s="147"/>
      <c r="KJ338" s="147"/>
      <c r="KK338" s="147"/>
      <c r="KL338" s="147"/>
      <c r="KM338" s="147"/>
      <c r="KN338" s="147"/>
      <c r="KO338" s="147"/>
      <c r="KP338" s="147"/>
      <c r="KQ338" s="147"/>
      <c r="KR338" s="147"/>
      <c r="KS338" s="147"/>
      <c r="KT338" s="147"/>
      <c r="KU338" s="147"/>
      <c r="KV338" s="147"/>
      <c r="KW338" s="147"/>
      <c r="KX338" s="147"/>
      <c r="KY338" s="147"/>
      <c r="KZ338" s="147"/>
      <c r="LA338" s="147"/>
      <c r="LB338" s="147"/>
      <c r="LC338" s="147"/>
      <c r="LD338" s="147"/>
      <c r="LE338" s="147"/>
      <c r="LF338" s="147"/>
      <c r="LG338" s="147"/>
      <c r="LH338" s="147"/>
      <c r="LI338" s="147"/>
      <c r="LJ338" s="147"/>
      <c r="LK338" s="147"/>
      <c r="LL338" s="147"/>
      <c r="LM338" s="147"/>
      <c r="LN338" s="147"/>
      <c r="LO338" s="147"/>
      <c r="LP338" s="147"/>
      <c r="LQ338" s="147"/>
      <c r="LR338" s="147"/>
      <c r="LS338" s="147"/>
      <c r="LT338" s="147"/>
      <c r="LU338" s="147"/>
      <c r="LV338" s="147"/>
      <c r="LW338" s="147"/>
      <c r="LX338" s="147"/>
      <c r="LY338" s="147"/>
      <c r="LZ338" s="147"/>
      <c r="MA338" s="147"/>
      <c r="MB338" s="147"/>
      <c r="MC338" s="147"/>
      <c r="MD338" s="147"/>
      <c r="ME338" s="147"/>
      <c r="MF338" s="147"/>
      <c r="MG338" s="147"/>
      <c r="MH338" s="147"/>
      <c r="MI338" s="147"/>
      <c r="MJ338" s="147"/>
      <c r="MK338" s="147"/>
      <c r="ML338" s="147"/>
      <c r="MM338" s="147"/>
      <c r="MN338" s="147"/>
      <c r="MO338" s="147"/>
      <c r="MP338" s="147"/>
      <c r="MQ338" s="147"/>
      <c r="MR338" s="147"/>
      <c r="MS338" s="147"/>
      <c r="MT338" s="147"/>
      <c r="MU338" s="147"/>
      <c r="MV338" s="147"/>
      <c r="MW338" s="147"/>
      <c r="MX338" s="147"/>
      <c r="MY338" s="147"/>
      <c r="MZ338" s="147"/>
      <c r="NA338" s="147"/>
      <c r="NB338" s="147"/>
      <c r="NC338" s="147"/>
      <c r="ND338" s="147"/>
      <c r="NE338" s="147"/>
      <c r="NF338" s="147"/>
      <c r="NG338" s="147"/>
      <c r="NH338" s="147"/>
      <c r="NI338" s="147"/>
      <c r="NJ338" s="147"/>
      <c r="NK338" s="147"/>
      <c r="NL338" s="147"/>
      <c r="NM338" s="147"/>
      <c r="NN338" s="147"/>
      <c r="NO338" s="147"/>
      <c r="NP338" s="147"/>
      <c r="NQ338" s="147"/>
      <c r="NR338" s="147"/>
      <c r="NS338" s="147"/>
      <c r="NT338" s="147"/>
      <c r="NU338" s="147"/>
      <c r="NV338" s="147"/>
      <c r="NW338" s="147"/>
      <c r="NX338" s="147"/>
      <c r="NY338" s="147"/>
      <c r="NZ338" s="147"/>
      <c r="OA338" s="147"/>
      <c r="OB338" s="147"/>
      <c r="OC338" s="147"/>
      <c r="OD338" s="147"/>
      <c r="OE338" s="147"/>
      <c r="OF338" s="147"/>
      <c r="OG338" s="147"/>
      <c r="OH338" s="147"/>
      <c r="OI338" s="147"/>
      <c r="OJ338" s="147"/>
      <c r="OK338" s="147"/>
      <c r="OL338" s="147"/>
      <c r="OM338" s="147"/>
      <c r="ON338" s="147"/>
      <c r="OO338" s="147"/>
      <c r="OP338" s="147"/>
      <c r="OQ338" s="147"/>
      <c r="OR338" s="147"/>
      <c r="OS338" s="147"/>
      <c r="OT338" s="147"/>
      <c r="OU338" s="147"/>
      <c r="OV338" s="147"/>
      <c r="OW338" s="147"/>
      <c r="OX338" s="147"/>
      <c r="OY338" s="147"/>
      <c r="OZ338" s="147"/>
      <c r="PA338" s="147"/>
      <c r="PB338" s="147"/>
      <c r="PC338" s="147"/>
      <c r="PD338" s="147"/>
      <c r="PE338" s="147"/>
      <c r="PF338" s="147"/>
      <c r="PG338" s="147"/>
      <c r="PH338" s="147"/>
      <c r="PI338" s="147"/>
      <c r="PJ338" s="147"/>
      <c r="PK338" s="147"/>
      <c r="PL338" s="147"/>
      <c r="PM338" s="147"/>
      <c r="PN338" s="147"/>
      <c r="PO338" s="147"/>
      <c r="PP338" s="147"/>
      <c r="PQ338" s="147"/>
      <c r="PR338" s="147"/>
      <c r="PS338" s="147"/>
      <c r="PT338" s="147"/>
      <c r="PU338" s="147"/>
      <c r="PV338" s="147"/>
      <c r="PW338" s="147"/>
      <c r="PX338" s="147"/>
      <c r="PY338" s="147"/>
      <c r="PZ338" s="147"/>
      <c r="QA338" s="147"/>
      <c r="QB338" s="147"/>
      <c r="QC338" s="147"/>
      <c r="QD338" s="147"/>
      <c r="QE338" s="147"/>
      <c r="QF338" s="147"/>
      <c r="QG338" s="147"/>
      <c r="QH338" s="147"/>
      <c r="QI338" s="147"/>
      <c r="QJ338" s="147"/>
      <c r="QK338" s="147"/>
      <c r="QL338" s="147"/>
      <c r="QM338" s="147"/>
      <c r="QN338" s="147"/>
      <c r="QO338" s="147"/>
      <c r="QP338" s="147"/>
      <c r="QQ338" s="147"/>
      <c r="QR338" s="147"/>
      <c r="QS338" s="147"/>
      <c r="QT338" s="147"/>
      <c r="QU338" s="147"/>
      <c r="QV338" s="147"/>
      <c r="QW338" s="147"/>
      <c r="QX338" s="147"/>
      <c r="QY338" s="147"/>
      <c r="QZ338" s="147"/>
      <c r="RA338" s="147"/>
      <c r="RB338" s="147"/>
      <c r="RC338" s="147"/>
      <c r="RD338" s="147"/>
      <c r="RE338" s="147"/>
      <c r="RF338" s="147"/>
      <c r="RG338" s="147"/>
      <c r="RH338" s="147"/>
      <c r="RI338" s="147"/>
      <c r="RJ338" s="147"/>
      <c r="RK338" s="147"/>
      <c r="RL338" s="147"/>
      <c r="RM338" s="147"/>
      <c r="RN338" s="147"/>
      <c r="RO338" s="147"/>
      <c r="RP338" s="147"/>
      <c r="RQ338" s="147"/>
      <c r="RR338" s="147"/>
      <c r="RS338" s="147"/>
      <c r="RT338" s="147"/>
      <c r="RU338" s="147"/>
      <c r="RV338" s="147"/>
      <c r="RW338" s="147"/>
      <c r="RX338" s="147"/>
      <c r="RY338" s="147"/>
      <c r="RZ338" s="147"/>
      <c r="SA338" s="147"/>
      <c r="SB338" s="147"/>
      <c r="SC338" s="147"/>
      <c r="SD338" s="147"/>
      <c r="SE338" s="147"/>
      <c r="SF338" s="147"/>
      <c r="SG338" s="147"/>
      <c r="SH338" s="147"/>
      <c r="SI338" s="147"/>
      <c r="SJ338" s="147"/>
      <c r="SK338" s="147"/>
      <c r="SL338" s="147"/>
      <c r="SM338" s="147"/>
      <c r="SN338" s="147"/>
      <c r="SO338" s="147"/>
      <c r="SP338" s="147"/>
      <c r="SQ338" s="147"/>
      <c r="SR338" s="147"/>
      <c r="SS338" s="147"/>
      <c r="ST338" s="147"/>
      <c r="SU338" s="147"/>
      <c r="SV338" s="147"/>
      <c r="SW338" s="147"/>
      <c r="SX338" s="147"/>
      <c r="SY338" s="147"/>
      <c r="SZ338" s="147"/>
      <c r="TA338" s="147"/>
      <c r="TB338" s="147"/>
      <c r="TC338" s="147"/>
      <c r="TD338" s="147"/>
      <c r="TE338" s="147"/>
      <c r="TF338" s="147"/>
      <c r="TG338" s="147"/>
      <c r="TH338" s="147"/>
      <c r="TI338" s="147"/>
      <c r="TJ338" s="147"/>
      <c r="TK338" s="147"/>
      <c r="TL338" s="147"/>
      <c r="TM338" s="147"/>
      <c r="TN338" s="147"/>
      <c r="TO338" s="147"/>
      <c r="TP338" s="147"/>
      <c r="TQ338" s="147"/>
      <c r="TR338" s="147"/>
      <c r="TS338" s="147"/>
      <c r="TT338" s="147"/>
      <c r="TU338" s="147"/>
      <c r="TV338" s="147"/>
      <c r="TW338" s="147"/>
      <c r="TX338" s="147"/>
      <c r="TY338" s="147"/>
      <c r="TZ338" s="147"/>
      <c r="UA338" s="147"/>
      <c r="UB338" s="147"/>
      <c r="UC338" s="147"/>
      <c r="UD338" s="147"/>
      <c r="UE338" s="147"/>
      <c r="UF338" s="147"/>
      <c r="UG338" s="147"/>
      <c r="UH338" s="147"/>
      <c r="UI338" s="147"/>
      <c r="UJ338" s="147"/>
      <c r="UK338" s="147"/>
      <c r="UL338" s="147"/>
      <c r="UM338" s="147"/>
      <c r="UN338" s="147"/>
      <c r="UO338" s="147"/>
      <c r="UP338" s="147"/>
      <c r="UQ338" s="147"/>
      <c r="UR338" s="147"/>
      <c r="US338" s="147"/>
      <c r="UT338" s="147"/>
      <c r="UU338" s="147"/>
      <c r="UV338" s="147"/>
      <c r="UW338" s="147"/>
      <c r="UX338" s="147"/>
      <c r="UY338" s="147"/>
      <c r="UZ338" s="147"/>
      <c r="VA338" s="147"/>
      <c r="VB338" s="147"/>
      <c r="VC338" s="147"/>
      <c r="VD338" s="147"/>
      <c r="VE338" s="147"/>
      <c r="VF338" s="147"/>
      <c r="VG338" s="147"/>
      <c r="VH338" s="147"/>
      <c r="VI338" s="147"/>
      <c r="VJ338" s="147"/>
      <c r="VK338" s="147"/>
      <c r="VL338" s="147"/>
      <c r="VM338" s="147"/>
      <c r="VN338" s="147"/>
      <c r="VO338" s="147"/>
      <c r="VP338" s="147"/>
      <c r="VQ338" s="147"/>
      <c r="VR338" s="147"/>
      <c r="VS338" s="147"/>
      <c r="VT338" s="147"/>
      <c r="VU338" s="147"/>
      <c r="VV338" s="147"/>
      <c r="VW338" s="147"/>
      <c r="VX338" s="147"/>
      <c r="VY338" s="147"/>
      <c r="VZ338" s="147"/>
      <c r="WA338" s="147"/>
      <c r="WB338" s="147"/>
      <c r="WC338" s="147"/>
      <c r="WD338" s="147"/>
      <c r="WE338" s="147"/>
      <c r="WF338" s="147"/>
      <c r="WG338" s="147"/>
      <c r="WH338" s="147"/>
      <c r="WI338" s="147"/>
      <c r="WJ338" s="147"/>
      <c r="WK338" s="147"/>
      <c r="WL338" s="147"/>
      <c r="WM338" s="147"/>
      <c r="WN338" s="147"/>
      <c r="WO338" s="147"/>
      <c r="WP338" s="147"/>
      <c r="WQ338" s="147"/>
      <c r="WR338" s="147"/>
      <c r="WS338" s="147"/>
      <c r="WT338" s="147"/>
      <c r="WU338" s="147"/>
      <c r="WV338" s="147"/>
      <c r="WW338" s="147"/>
      <c r="WX338" s="147"/>
      <c r="WY338" s="147"/>
      <c r="WZ338" s="147"/>
      <c r="XA338" s="147"/>
      <c r="XB338" s="147"/>
      <c r="XC338" s="147"/>
      <c r="XD338" s="147"/>
      <c r="XE338" s="147"/>
      <c r="XF338" s="147"/>
      <c r="XG338" s="147"/>
      <c r="XH338" s="147"/>
      <c r="XI338" s="147"/>
      <c r="XJ338" s="147"/>
      <c r="XK338" s="147"/>
      <c r="XL338" s="147"/>
      <c r="XM338" s="147"/>
      <c r="XN338" s="147"/>
      <c r="XO338" s="147"/>
      <c r="XP338" s="147"/>
      <c r="XQ338" s="147"/>
      <c r="XR338" s="147"/>
      <c r="XS338" s="147"/>
      <c r="XT338" s="147"/>
      <c r="XU338" s="147"/>
      <c r="XV338" s="147"/>
      <c r="XW338" s="147"/>
      <c r="XX338" s="147"/>
      <c r="XY338" s="147"/>
      <c r="XZ338" s="147"/>
      <c r="YA338" s="147"/>
      <c r="YB338" s="147"/>
      <c r="YC338" s="147"/>
      <c r="YD338" s="147"/>
      <c r="YE338" s="147"/>
      <c r="YF338" s="147"/>
      <c r="YG338" s="147"/>
      <c r="YH338" s="147"/>
      <c r="YI338" s="147"/>
      <c r="YJ338" s="147"/>
      <c r="YK338" s="147"/>
      <c r="YL338" s="147"/>
      <c r="YM338" s="147"/>
      <c r="YN338" s="147"/>
      <c r="YO338" s="147"/>
      <c r="YP338" s="147"/>
      <c r="YQ338" s="147"/>
      <c r="YR338" s="147"/>
      <c r="YS338" s="147"/>
      <c r="YT338" s="147"/>
      <c r="YU338" s="147"/>
      <c r="YV338" s="147"/>
      <c r="YW338" s="147"/>
      <c r="YX338" s="147"/>
      <c r="YY338" s="147"/>
      <c r="YZ338" s="147"/>
      <c r="ZA338" s="147"/>
      <c r="ZB338" s="147"/>
      <c r="ZC338" s="147"/>
      <c r="ZD338" s="147"/>
      <c r="ZE338" s="147"/>
      <c r="ZF338" s="147"/>
      <c r="ZG338" s="147"/>
      <c r="ZH338" s="147"/>
      <c r="ZI338" s="147"/>
      <c r="ZJ338" s="147"/>
      <c r="ZK338" s="147"/>
      <c r="ZL338" s="147"/>
      <c r="ZM338" s="147"/>
      <c r="ZN338" s="147"/>
      <c r="ZO338" s="147"/>
      <c r="ZP338" s="147"/>
      <c r="ZQ338" s="147"/>
      <c r="ZR338" s="147"/>
      <c r="ZS338" s="147"/>
      <c r="ZT338" s="147"/>
      <c r="ZU338" s="147"/>
      <c r="ZV338" s="147"/>
      <c r="ZW338" s="147"/>
      <c r="ZX338" s="147"/>
      <c r="ZY338" s="147"/>
      <c r="ZZ338" s="147"/>
      <c r="AAA338" s="147"/>
      <c r="AAB338" s="147"/>
      <c r="AAC338" s="147"/>
      <c r="AAD338" s="147"/>
      <c r="AAE338" s="147"/>
      <c r="AAF338" s="147"/>
      <c r="AAG338" s="147"/>
      <c r="AAH338" s="147"/>
      <c r="AAI338" s="147"/>
      <c r="AAJ338" s="147"/>
      <c r="AAK338" s="147"/>
      <c r="AAL338" s="147"/>
      <c r="AAM338" s="147"/>
      <c r="AAN338" s="147"/>
      <c r="AAO338" s="147"/>
      <c r="AAP338" s="147"/>
      <c r="AAQ338" s="147"/>
      <c r="AAR338" s="147"/>
      <c r="AAS338" s="147"/>
      <c r="AAT338" s="147"/>
      <c r="AAU338" s="147"/>
      <c r="AAV338" s="147"/>
      <c r="AAW338" s="147"/>
      <c r="AAX338" s="147"/>
      <c r="AAY338" s="147"/>
      <c r="AAZ338" s="147"/>
      <c r="ABA338" s="147"/>
      <c r="ABB338" s="147"/>
      <c r="ABC338" s="147"/>
      <c r="ABD338" s="147"/>
      <c r="ABE338" s="147"/>
      <c r="ABF338" s="147"/>
      <c r="ABG338" s="147"/>
      <c r="ABH338" s="147"/>
      <c r="ABI338" s="147"/>
      <c r="ABJ338" s="147"/>
      <c r="ABK338" s="147"/>
      <c r="ABL338" s="147"/>
      <c r="ABM338" s="147"/>
      <c r="ABN338" s="147"/>
      <c r="ABO338" s="147"/>
      <c r="ABP338" s="147"/>
      <c r="ABQ338" s="147"/>
      <c r="ABR338" s="147"/>
      <c r="ABS338" s="147"/>
      <c r="ABT338" s="147"/>
      <c r="ABU338" s="147"/>
      <c r="ABV338" s="147"/>
      <c r="ABW338" s="147"/>
      <c r="ABX338" s="147"/>
      <c r="ABY338" s="147"/>
      <c r="ABZ338" s="147"/>
      <c r="ACA338" s="147"/>
      <c r="ACB338" s="147"/>
      <c r="ACC338" s="147"/>
      <c r="ACD338" s="147"/>
      <c r="ACE338" s="147"/>
      <c r="ACF338" s="147"/>
      <c r="ACG338" s="147"/>
      <c r="ACH338" s="147"/>
      <c r="ACI338" s="147"/>
      <c r="ACJ338" s="147"/>
      <c r="ACK338" s="147"/>
      <c r="ACL338" s="147"/>
      <c r="ACM338" s="147"/>
      <c r="ACN338" s="147"/>
      <c r="ACO338" s="147"/>
      <c r="ACP338" s="147"/>
      <c r="ACQ338" s="147"/>
      <c r="ACR338" s="147"/>
      <c r="ACS338" s="147"/>
      <c r="ACT338" s="147"/>
      <c r="ACU338" s="147"/>
      <c r="ACV338" s="147"/>
      <c r="ACW338" s="147"/>
      <c r="ACX338" s="147"/>
      <c r="ACY338" s="147"/>
      <c r="ACZ338" s="147"/>
      <c r="ADA338" s="147"/>
      <c r="ADB338" s="147"/>
      <c r="ADC338" s="147"/>
      <c r="ADD338" s="147"/>
      <c r="ADE338" s="147"/>
      <c r="ADF338" s="147"/>
      <c r="ADG338" s="147"/>
      <c r="ADH338" s="147"/>
      <c r="ADI338" s="147"/>
      <c r="ADJ338" s="147"/>
      <c r="ADK338" s="147"/>
      <c r="ADL338" s="147"/>
      <c r="ADM338" s="147"/>
      <c r="ADN338" s="147"/>
      <c r="ADO338" s="147"/>
      <c r="ADP338" s="147"/>
      <c r="ADQ338" s="147"/>
      <c r="ADR338" s="147"/>
      <c r="ADS338" s="147"/>
      <c r="ADT338" s="147"/>
      <c r="ADU338" s="147"/>
      <c r="ADV338" s="147"/>
      <c r="ADW338" s="147"/>
      <c r="ADX338" s="147"/>
      <c r="ADY338" s="147"/>
      <c r="ADZ338" s="147"/>
      <c r="AEA338" s="147"/>
      <c r="AEB338" s="147"/>
      <c r="AEC338" s="147"/>
      <c r="AED338" s="147"/>
      <c r="AEE338" s="147"/>
      <c r="AEF338" s="147"/>
      <c r="AEG338" s="147"/>
      <c r="AEH338" s="147"/>
      <c r="AEI338" s="147"/>
      <c r="AEJ338" s="147"/>
      <c r="AEK338" s="147"/>
      <c r="AEL338" s="147"/>
      <c r="AEM338" s="147"/>
      <c r="AEN338" s="147"/>
      <c r="AEO338" s="147"/>
      <c r="AEP338" s="147"/>
      <c r="AEQ338" s="147"/>
      <c r="AER338" s="147"/>
      <c r="AES338" s="147"/>
      <c r="AET338" s="147"/>
      <c r="AEU338" s="147"/>
      <c r="AEV338" s="147"/>
      <c r="AEW338" s="147"/>
      <c r="AEX338" s="147"/>
      <c r="AEY338" s="147"/>
      <c r="AEZ338" s="147"/>
      <c r="AFA338" s="147"/>
      <c r="AFB338" s="147"/>
      <c r="AFC338" s="147"/>
      <c r="AFD338" s="147"/>
      <c r="AFE338" s="147"/>
      <c r="AFF338" s="147"/>
      <c r="AFG338" s="147"/>
      <c r="AFH338" s="147"/>
      <c r="AFI338" s="147"/>
      <c r="AFJ338" s="147"/>
      <c r="AFK338" s="147"/>
      <c r="AFL338" s="147"/>
      <c r="AFM338" s="147"/>
      <c r="AFN338" s="147"/>
      <c r="AFO338" s="147"/>
      <c r="AFP338" s="147"/>
      <c r="AFQ338" s="147"/>
      <c r="AFR338" s="147"/>
      <c r="AFS338" s="147"/>
      <c r="AFT338" s="147"/>
      <c r="AFU338" s="147"/>
      <c r="AFV338" s="147"/>
      <c r="AFW338" s="147"/>
      <c r="AFX338" s="147"/>
      <c r="AFY338" s="147"/>
      <c r="AFZ338" s="147"/>
      <c r="AGA338" s="147"/>
      <c r="AGB338" s="147"/>
      <c r="AGC338" s="147"/>
      <c r="AGD338" s="147"/>
      <c r="AGE338" s="147"/>
      <c r="AGF338" s="147"/>
      <c r="AGG338" s="147"/>
      <c r="AGH338" s="147"/>
      <c r="AGI338" s="147"/>
      <c r="AGJ338" s="147"/>
      <c r="AGK338" s="147"/>
      <c r="AGL338" s="147"/>
      <c r="AGM338" s="147"/>
      <c r="AGN338" s="147"/>
      <c r="AGO338" s="147"/>
      <c r="AGP338" s="147"/>
      <c r="AGQ338" s="147"/>
      <c r="AGR338" s="147"/>
      <c r="AGS338" s="147"/>
      <c r="AGT338" s="147"/>
      <c r="AGU338" s="147"/>
      <c r="AGV338" s="147"/>
      <c r="AGW338" s="147"/>
      <c r="AGX338" s="147"/>
      <c r="AGY338" s="147"/>
      <c r="AGZ338" s="147"/>
      <c r="AHA338" s="147"/>
      <c r="AHB338" s="147"/>
      <c r="AHC338" s="147"/>
      <c r="AHD338" s="147"/>
      <c r="AHE338" s="147"/>
      <c r="AHF338" s="147"/>
      <c r="AHG338" s="147"/>
      <c r="AHH338" s="147"/>
      <c r="AHI338" s="147"/>
      <c r="AHJ338" s="147"/>
      <c r="AHK338" s="147"/>
      <c r="AHL338" s="147"/>
      <c r="AHM338" s="147"/>
      <c r="AHN338" s="147"/>
      <c r="AHO338" s="147"/>
      <c r="AHP338" s="147"/>
      <c r="AHQ338" s="147"/>
      <c r="AHR338" s="147"/>
      <c r="AHS338" s="147"/>
      <c r="AHT338" s="147"/>
      <c r="AHU338" s="147"/>
      <c r="AHV338" s="147"/>
      <c r="AHW338" s="147"/>
      <c r="AHX338" s="147"/>
      <c r="AHY338" s="147"/>
      <c r="AHZ338" s="147"/>
      <c r="AIA338" s="147"/>
      <c r="AIB338" s="147"/>
      <c r="AIC338" s="147"/>
      <c r="AID338" s="147"/>
      <c r="AIE338" s="147"/>
      <c r="AIF338" s="147"/>
      <c r="AIG338" s="147"/>
      <c r="AIH338" s="147"/>
      <c r="AII338" s="147"/>
      <c r="AIJ338" s="147"/>
      <c r="AIK338" s="147"/>
      <c r="AIL338" s="147"/>
      <c r="AIM338" s="147"/>
      <c r="AIN338" s="147"/>
      <c r="AIO338" s="147"/>
      <c r="AIP338" s="147"/>
      <c r="AIQ338" s="147"/>
      <c r="AIR338" s="147"/>
      <c r="AIS338" s="147"/>
      <c r="AIT338" s="147"/>
      <c r="AIU338" s="147"/>
      <c r="AIV338" s="147"/>
      <c r="AIW338" s="147"/>
      <c r="AIX338" s="147"/>
      <c r="AIY338" s="147"/>
      <c r="AIZ338" s="147"/>
      <c r="AJA338" s="147"/>
      <c r="AJB338" s="147"/>
      <c r="AJC338" s="147"/>
      <c r="AJD338" s="147"/>
      <c r="AJE338" s="147"/>
      <c r="AJF338" s="147"/>
      <c r="AJG338" s="147"/>
      <c r="AJH338" s="147"/>
      <c r="AJI338" s="147"/>
      <c r="AJJ338" s="147"/>
      <c r="AJK338" s="147"/>
      <c r="AJL338" s="147"/>
      <c r="AJM338" s="147"/>
      <c r="AJN338" s="147"/>
      <c r="AJO338" s="147"/>
      <c r="AJP338" s="147"/>
      <c r="AJQ338" s="147"/>
      <c r="AJR338" s="147"/>
      <c r="AJS338" s="147"/>
      <c r="AJT338" s="147"/>
      <c r="AJU338" s="147"/>
      <c r="AJV338" s="147"/>
      <c r="AJW338" s="147"/>
      <c r="AJX338" s="147"/>
      <c r="AJY338" s="147"/>
      <c r="AJZ338" s="147"/>
      <c r="AKA338" s="147"/>
      <c r="AKB338" s="147"/>
      <c r="AKC338" s="147"/>
      <c r="AKD338" s="147"/>
      <c r="AKE338" s="147"/>
      <c r="AKF338" s="147"/>
      <c r="AKG338" s="147"/>
      <c r="AKH338" s="147"/>
      <c r="AKI338" s="147"/>
      <c r="AKJ338" s="147"/>
      <c r="AKK338" s="147"/>
      <c r="AKL338" s="147"/>
      <c r="AKM338" s="147"/>
      <c r="AKN338" s="147"/>
      <c r="AKO338" s="147"/>
      <c r="AKP338" s="147"/>
      <c r="AKQ338" s="147"/>
      <c r="AKR338" s="147"/>
      <c r="AKS338" s="147"/>
      <c r="AKT338" s="147"/>
      <c r="AKU338" s="147"/>
      <c r="AKV338" s="147"/>
      <c r="AKW338" s="147"/>
      <c r="AKX338" s="147"/>
      <c r="AKY338" s="147"/>
      <c r="AKZ338" s="147"/>
      <c r="ALA338" s="147"/>
      <c r="ALB338" s="147"/>
      <c r="ALC338" s="147"/>
      <c r="ALD338" s="147"/>
      <c r="ALE338" s="147"/>
      <c r="ALF338" s="147"/>
      <c r="ALG338" s="147"/>
      <c r="ALH338" s="147"/>
      <c r="ALI338" s="147"/>
      <c r="ALJ338" s="147"/>
      <c r="ALK338" s="147"/>
      <c r="ALL338" s="147"/>
      <c r="ALM338" s="147"/>
      <c r="ALN338" s="147"/>
      <c r="ALO338" s="147"/>
      <c r="ALP338" s="147"/>
      <c r="ALQ338" s="147"/>
      <c r="ALR338" s="147"/>
      <c r="ALS338" s="147"/>
      <c r="ALT338" s="147"/>
    </row>
    <row r="339" spans="1:1008" s="116" customFormat="1" ht="33.75" customHeight="1" thickBot="1">
      <c r="A339" s="565"/>
      <c r="B339" s="566"/>
      <c r="C339" s="566"/>
      <c r="D339" s="567"/>
      <c r="E339" s="105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  <c r="AS339" s="147"/>
      <c r="AT339" s="147"/>
      <c r="AU339" s="147"/>
      <c r="AV339" s="147"/>
      <c r="AW339" s="147"/>
      <c r="AX339" s="147"/>
      <c r="AY339" s="147"/>
      <c r="AZ339" s="147"/>
      <c r="BA339" s="147"/>
      <c r="BB339" s="147"/>
      <c r="BC339" s="147"/>
      <c r="BD339" s="147"/>
      <c r="BE339" s="147"/>
      <c r="BF339" s="147"/>
      <c r="BG339" s="147"/>
      <c r="BH339" s="147"/>
      <c r="BI339" s="147"/>
      <c r="BJ339" s="147"/>
      <c r="BK339" s="147"/>
      <c r="BL339" s="147"/>
      <c r="BM339" s="147"/>
      <c r="BN339" s="147"/>
      <c r="BO339" s="147"/>
      <c r="BP339" s="147"/>
      <c r="BQ339" s="147"/>
      <c r="BR339" s="147"/>
      <c r="BS339" s="147"/>
      <c r="BT339" s="147"/>
      <c r="BU339" s="147"/>
      <c r="BV339" s="147"/>
      <c r="BW339" s="147"/>
      <c r="BX339" s="147"/>
      <c r="BY339" s="147"/>
      <c r="BZ339" s="147"/>
      <c r="CA339" s="147"/>
      <c r="CB339" s="147"/>
      <c r="CC339" s="147"/>
      <c r="CD339" s="147"/>
      <c r="CE339" s="147"/>
      <c r="CF339" s="147"/>
      <c r="CG339" s="147"/>
      <c r="CH339" s="147"/>
      <c r="CI339" s="147"/>
      <c r="CJ339" s="147"/>
      <c r="CK339" s="147"/>
      <c r="CL339" s="147"/>
      <c r="CM339" s="147"/>
      <c r="CN339" s="147"/>
      <c r="CO339" s="147"/>
      <c r="CP339" s="147"/>
      <c r="CQ339" s="147"/>
      <c r="CR339" s="147"/>
      <c r="CS339" s="147"/>
      <c r="CT339" s="147"/>
      <c r="CU339" s="147"/>
      <c r="CV339" s="147"/>
      <c r="CW339" s="147"/>
      <c r="CX339" s="147"/>
      <c r="CY339" s="147"/>
      <c r="CZ339" s="147"/>
      <c r="DA339" s="147"/>
      <c r="DB339" s="147"/>
      <c r="DC339" s="147"/>
      <c r="DD339" s="147"/>
      <c r="DE339" s="147"/>
      <c r="DF339" s="147"/>
      <c r="DG339" s="147"/>
      <c r="DH339" s="147"/>
      <c r="DI339" s="147"/>
      <c r="DJ339" s="147"/>
      <c r="DK339" s="147"/>
      <c r="DL339" s="147"/>
      <c r="DM339" s="147"/>
      <c r="DN339" s="147"/>
      <c r="DO339" s="147"/>
      <c r="DP339" s="147"/>
      <c r="DQ339" s="147"/>
      <c r="DR339" s="147"/>
      <c r="DS339" s="147"/>
      <c r="DT339" s="147"/>
      <c r="DU339" s="147"/>
      <c r="DV339" s="147"/>
      <c r="DW339" s="147"/>
      <c r="DX339" s="147"/>
      <c r="DY339" s="147"/>
      <c r="DZ339" s="147"/>
      <c r="EA339" s="147"/>
      <c r="EB339" s="147"/>
      <c r="EC339" s="147"/>
      <c r="ED339" s="147"/>
      <c r="EE339" s="147"/>
      <c r="EF339" s="147"/>
      <c r="EG339" s="147"/>
      <c r="EH339" s="147"/>
      <c r="EI339" s="147"/>
      <c r="EJ339" s="147"/>
      <c r="EK339" s="147"/>
      <c r="EL339" s="147"/>
      <c r="EM339" s="147"/>
      <c r="EN339" s="147"/>
      <c r="EO339" s="147"/>
      <c r="EP339" s="147"/>
      <c r="EQ339" s="147"/>
      <c r="ER339" s="147"/>
      <c r="ES339" s="147"/>
      <c r="ET339" s="147"/>
      <c r="EU339" s="147"/>
      <c r="EV339" s="147"/>
      <c r="EW339" s="147"/>
      <c r="EX339" s="147"/>
      <c r="EY339" s="147"/>
      <c r="EZ339" s="147"/>
      <c r="FA339" s="147"/>
      <c r="FB339" s="147"/>
      <c r="FC339" s="147"/>
      <c r="FD339" s="147"/>
      <c r="FE339" s="147"/>
      <c r="FF339" s="147"/>
      <c r="FG339" s="147"/>
      <c r="FH339" s="147"/>
      <c r="FI339" s="147"/>
      <c r="FJ339" s="147"/>
      <c r="FK339" s="147"/>
      <c r="FL339" s="147"/>
      <c r="FM339" s="147"/>
      <c r="FN339" s="147"/>
      <c r="FO339" s="147"/>
      <c r="FP339" s="147"/>
      <c r="FQ339" s="147"/>
      <c r="FR339" s="147"/>
      <c r="FS339" s="147"/>
      <c r="FT339" s="147"/>
      <c r="FU339" s="147"/>
      <c r="FV339" s="147"/>
      <c r="FW339" s="147"/>
      <c r="FX339" s="147"/>
      <c r="FY339" s="147"/>
      <c r="FZ339" s="147"/>
      <c r="GA339" s="147"/>
      <c r="GB339" s="147"/>
      <c r="GC339" s="147"/>
      <c r="GD339" s="147"/>
      <c r="GE339" s="147"/>
      <c r="GF339" s="147"/>
      <c r="GG339" s="147"/>
      <c r="GH339" s="147"/>
      <c r="GI339" s="147"/>
      <c r="GJ339" s="147"/>
      <c r="GK339" s="147"/>
      <c r="GL339" s="147"/>
      <c r="GM339" s="147"/>
      <c r="GN339" s="147"/>
      <c r="GO339" s="147"/>
      <c r="GP339" s="147"/>
      <c r="GQ339" s="147"/>
      <c r="GR339" s="147"/>
      <c r="GS339" s="147"/>
      <c r="GT339" s="147"/>
      <c r="GU339" s="147"/>
      <c r="GV339" s="147"/>
      <c r="GW339" s="147"/>
      <c r="GX339" s="147"/>
      <c r="GY339" s="147"/>
      <c r="GZ339" s="147"/>
      <c r="HA339" s="147"/>
      <c r="HB339" s="147"/>
      <c r="HC339" s="147"/>
      <c r="HD339" s="147"/>
      <c r="HE339" s="147"/>
      <c r="HF339" s="147"/>
      <c r="HG339" s="147"/>
      <c r="HH339" s="147"/>
      <c r="HI339" s="147"/>
      <c r="HJ339" s="147"/>
      <c r="HK339" s="147"/>
      <c r="HL339" s="147"/>
      <c r="HM339" s="147"/>
      <c r="HN339" s="147"/>
      <c r="HO339" s="147"/>
      <c r="HP339" s="147"/>
      <c r="HQ339" s="147"/>
      <c r="HR339" s="147"/>
      <c r="HS339" s="147"/>
      <c r="HT339" s="147"/>
      <c r="HU339" s="147"/>
      <c r="HV339" s="147"/>
      <c r="HW339" s="147"/>
      <c r="HX339" s="147"/>
      <c r="HY339" s="147"/>
      <c r="HZ339" s="147"/>
      <c r="IA339" s="147"/>
      <c r="IB339" s="147"/>
      <c r="IC339" s="147"/>
      <c r="ID339" s="147"/>
      <c r="IE339" s="147"/>
      <c r="IF339" s="147"/>
      <c r="IG339" s="147"/>
      <c r="IH339" s="147"/>
      <c r="II339" s="147"/>
      <c r="IJ339" s="147"/>
      <c r="IK339" s="147"/>
      <c r="IL339" s="147"/>
      <c r="IM339" s="147"/>
      <c r="IN339" s="147"/>
      <c r="IO339" s="147"/>
      <c r="IP339" s="147"/>
      <c r="IQ339" s="147"/>
      <c r="IR339" s="147"/>
      <c r="IS339" s="147"/>
      <c r="IT339" s="147"/>
      <c r="IU339" s="147"/>
      <c r="IV339" s="147"/>
      <c r="IW339" s="147"/>
      <c r="IX339" s="147"/>
      <c r="IY339" s="147"/>
      <c r="IZ339" s="147"/>
      <c r="JA339" s="147"/>
      <c r="JB339" s="147"/>
      <c r="JC339" s="147"/>
      <c r="JD339" s="147"/>
      <c r="JE339" s="147"/>
      <c r="JF339" s="147"/>
      <c r="JG339" s="147"/>
      <c r="JH339" s="147"/>
      <c r="JI339" s="147"/>
      <c r="JJ339" s="147"/>
      <c r="JK339" s="147"/>
      <c r="JL339" s="147"/>
      <c r="JM339" s="147"/>
      <c r="JN339" s="147"/>
      <c r="JO339" s="147"/>
      <c r="JP339" s="147"/>
      <c r="JQ339" s="147"/>
      <c r="JR339" s="147"/>
      <c r="JS339" s="147"/>
      <c r="JT339" s="147"/>
      <c r="JU339" s="147"/>
      <c r="JV339" s="147"/>
      <c r="JW339" s="147"/>
      <c r="JX339" s="147"/>
      <c r="JY339" s="147"/>
      <c r="JZ339" s="147"/>
      <c r="KA339" s="147"/>
      <c r="KB339" s="147"/>
      <c r="KC339" s="147"/>
      <c r="KD339" s="147"/>
      <c r="KE339" s="147"/>
      <c r="KF339" s="147"/>
      <c r="KG339" s="147"/>
      <c r="KH339" s="147"/>
      <c r="KI339" s="147"/>
      <c r="KJ339" s="147"/>
      <c r="KK339" s="147"/>
      <c r="KL339" s="147"/>
      <c r="KM339" s="147"/>
      <c r="KN339" s="147"/>
      <c r="KO339" s="147"/>
      <c r="KP339" s="147"/>
      <c r="KQ339" s="147"/>
      <c r="KR339" s="147"/>
      <c r="KS339" s="147"/>
      <c r="KT339" s="147"/>
      <c r="KU339" s="147"/>
      <c r="KV339" s="147"/>
      <c r="KW339" s="147"/>
      <c r="KX339" s="147"/>
      <c r="KY339" s="147"/>
      <c r="KZ339" s="147"/>
      <c r="LA339" s="147"/>
      <c r="LB339" s="147"/>
      <c r="LC339" s="147"/>
      <c r="LD339" s="147"/>
      <c r="LE339" s="147"/>
      <c r="LF339" s="147"/>
      <c r="LG339" s="147"/>
      <c r="LH339" s="147"/>
      <c r="LI339" s="147"/>
      <c r="LJ339" s="147"/>
      <c r="LK339" s="147"/>
      <c r="LL339" s="147"/>
      <c r="LM339" s="147"/>
      <c r="LN339" s="147"/>
      <c r="LO339" s="147"/>
      <c r="LP339" s="147"/>
      <c r="LQ339" s="147"/>
      <c r="LR339" s="147"/>
      <c r="LS339" s="147"/>
      <c r="LT339" s="147"/>
      <c r="LU339" s="147"/>
      <c r="LV339" s="147"/>
      <c r="LW339" s="147"/>
      <c r="LX339" s="147"/>
      <c r="LY339" s="147"/>
      <c r="LZ339" s="147"/>
      <c r="MA339" s="147"/>
      <c r="MB339" s="147"/>
      <c r="MC339" s="147"/>
      <c r="MD339" s="147"/>
      <c r="ME339" s="147"/>
      <c r="MF339" s="147"/>
      <c r="MG339" s="147"/>
      <c r="MH339" s="147"/>
      <c r="MI339" s="147"/>
      <c r="MJ339" s="147"/>
      <c r="MK339" s="147"/>
      <c r="ML339" s="147"/>
      <c r="MM339" s="147"/>
      <c r="MN339" s="147"/>
      <c r="MO339" s="147"/>
      <c r="MP339" s="147"/>
      <c r="MQ339" s="147"/>
      <c r="MR339" s="147"/>
      <c r="MS339" s="147"/>
      <c r="MT339" s="147"/>
      <c r="MU339" s="147"/>
      <c r="MV339" s="147"/>
      <c r="MW339" s="147"/>
      <c r="MX339" s="147"/>
      <c r="MY339" s="147"/>
      <c r="MZ339" s="147"/>
      <c r="NA339" s="147"/>
      <c r="NB339" s="147"/>
      <c r="NC339" s="147"/>
      <c r="ND339" s="147"/>
      <c r="NE339" s="147"/>
      <c r="NF339" s="147"/>
      <c r="NG339" s="147"/>
      <c r="NH339" s="147"/>
      <c r="NI339" s="147"/>
      <c r="NJ339" s="147"/>
      <c r="NK339" s="147"/>
      <c r="NL339" s="147"/>
      <c r="NM339" s="147"/>
      <c r="NN339" s="147"/>
      <c r="NO339" s="147"/>
      <c r="NP339" s="147"/>
      <c r="NQ339" s="147"/>
      <c r="NR339" s="147"/>
      <c r="NS339" s="147"/>
      <c r="NT339" s="147"/>
      <c r="NU339" s="147"/>
      <c r="NV339" s="147"/>
      <c r="NW339" s="147"/>
      <c r="NX339" s="147"/>
      <c r="NY339" s="147"/>
      <c r="NZ339" s="147"/>
      <c r="OA339" s="147"/>
      <c r="OB339" s="147"/>
      <c r="OC339" s="147"/>
      <c r="OD339" s="147"/>
      <c r="OE339" s="147"/>
      <c r="OF339" s="147"/>
      <c r="OG339" s="147"/>
      <c r="OH339" s="147"/>
      <c r="OI339" s="147"/>
      <c r="OJ339" s="147"/>
      <c r="OK339" s="147"/>
      <c r="OL339" s="147"/>
      <c r="OM339" s="147"/>
      <c r="ON339" s="147"/>
      <c r="OO339" s="147"/>
      <c r="OP339" s="147"/>
      <c r="OQ339" s="147"/>
      <c r="OR339" s="147"/>
      <c r="OS339" s="147"/>
      <c r="OT339" s="147"/>
      <c r="OU339" s="147"/>
      <c r="OV339" s="147"/>
      <c r="OW339" s="147"/>
      <c r="OX339" s="147"/>
      <c r="OY339" s="147"/>
      <c r="OZ339" s="147"/>
      <c r="PA339" s="147"/>
      <c r="PB339" s="147"/>
      <c r="PC339" s="147"/>
      <c r="PD339" s="147"/>
      <c r="PE339" s="147"/>
      <c r="PF339" s="147"/>
      <c r="PG339" s="147"/>
      <c r="PH339" s="147"/>
      <c r="PI339" s="147"/>
      <c r="PJ339" s="147"/>
      <c r="PK339" s="147"/>
      <c r="PL339" s="147"/>
      <c r="PM339" s="147"/>
      <c r="PN339" s="147"/>
      <c r="PO339" s="147"/>
      <c r="PP339" s="147"/>
      <c r="PQ339" s="147"/>
      <c r="PR339" s="147"/>
      <c r="PS339" s="147"/>
      <c r="PT339" s="147"/>
      <c r="PU339" s="147"/>
      <c r="PV339" s="147"/>
      <c r="PW339" s="147"/>
      <c r="PX339" s="147"/>
      <c r="PY339" s="147"/>
      <c r="PZ339" s="147"/>
      <c r="QA339" s="147"/>
      <c r="QB339" s="147"/>
      <c r="QC339" s="147"/>
      <c r="QD339" s="147"/>
      <c r="QE339" s="147"/>
      <c r="QF339" s="147"/>
      <c r="QG339" s="147"/>
      <c r="QH339" s="147"/>
      <c r="QI339" s="147"/>
      <c r="QJ339" s="147"/>
      <c r="QK339" s="147"/>
      <c r="QL339" s="147"/>
      <c r="QM339" s="147"/>
      <c r="QN339" s="147"/>
      <c r="QO339" s="147"/>
      <c r="QP339" s="147"/>
      <c r="QQ339" s="147"/>
      <c r="QR339" s="147"/>
      <c r="QS339" s="147"/>
      <c r="QT339" s="147"/>
      <c r="QU339" s="147"/>
      <c r="QV339" s="147"/>
      <c r="QW339" s="147"/>
      <c r="QX339" s="147"/>
      <c r="QY339" s="147"/>
      <c r="QZ339" s="147"/>
      <c r="RA339" s="147"/>
      <c r="RB339" s="147"/>
      <c r="RC339" s="147"/>
      <c r="RD339" s="147"/>
      <c r="RE339" s="147"/>
      <c r="RF339" s="147"/>
      <c r="RG339" s="147"/>
      <c r="RH339" s="147"/>
      <c r="RI339" s="147"/>
      <c r="RJ339" s="147"/>
      <c r="RK339" s="147"/>
      <c r="RL339" s="147"/>
      <c r="RM339" s="147"/>
      <c r="RN339" s="147"/>
      <c r="RO339" s="147"/>
      <c r="RP339" s="147"/>
      <c r="RQ339" s="147"/>
      <c r="RR339" s="147"/>
      <c r="RS339" s="147"/>
      <c r="RT339" s="147"/>
      <c r="RU339" s="147"/>
      <c r="RV339" s="147"/>
      <c r="RW339" s="147"/>
      <c r="RX339" s="147"/>
      <c r="RY339" s="147"/>
      <c r="RZ339" s="147"/>
      <c r="SA339" s="147"/>
      <c r="SB339" s="147"/>
      <c r="SC339" s="147"/>
      <c r="SD339" s="147"/>
      <c r="SE339" s="147"/>
      <c r="SF339" s="147"/>
      <c r="SG339" s="147"/>
      <c r="SH339" s="147"/>
      <c r="SI339" s="147"/>
      <c r="SJ339" s="147"/>
      <c r="SK339" s="147"/>
      <c r="SL339" s="147"/>
      <c r="SM339" s="147"/>
      <c r="SN339" s="147"/>
      <c r="SO339" s="147"/>
      <c r="SP339" s="147"/>
      <c r="SQ339" s="147"/>
      <c r="SR339" s="147"/>
      <c r="SS339" s="147"/>
      <c r="ST339" s="147"/>
      <c r="SU339" s="147"/>
      <c r="SV339" s="147"/>
      <c r="SW339" s="147"/>
      <c r="SX339" s="147"/>
      <c r="SY339" s="147"/>
      <c r="SZ339" s="147"/>
      <c r="TA339" s="147"/>
      <c r="TB339" s="147"/>
      <c r="TC339" s="147"/>
      <c r="TD339" s="147"/>
      <c r="TE339" s="147"/>
      <c r="TF339" s="147"/>
      <c r="TG339" s="147"/>
      <c r="TH339" s="147"/>
      <c r="TI339" s="147"/>
      <c r="TJ339" s="147"/>
      <c r="TK339" s="147"/>
      <c r="TL339" s="147"/>
      <c r="TM339" s="147"/>
      <c r="TN339" s="147"/>
      <c r="TO339" s="147"/>
      <c r="TP339" s="147"/>
      <c r="TQ339" s="147"/>
      <c r="TR339" s="147"/>
      <c r="TS339" s="147"/>
      <c r="TT339" s="147"/>
      <c r="TU339" s="147"/>
      <c r="TV339" s="147"/>
      <c r="TW339" s="147"/>
      <c r="TX339" s="147"/>
      <c r="TY339" s="147"/>
      <c r="TZ339" s="147"/>
      <c r="UA339" s="147"/>
      <c r="UB339" s="147"/>
      <c r="UC339" s="147"/>
      <c r="UD339" s="147"/>
      <c r="UE339" s="147"/>
      <c r="UF339" s="147"/>
      <c r="UG339" s="147"/>
      <c r="UH339" s="147"/>
      <c r="UI339" s="147"/>
      <c r="UJ339" s="147"/>
      <c r="UK339" s="147"/>
      <c r="UL339" s="147"/>
      <c r="UM339" s="147"/>
      <c r="UN339" s="147"/>
      <c r="UO339" s="147"/>
      <c r="UP339" s="147"/>
      <c r="UQ339" s="147"/>
      <c r="UR339" s="147"/>
      <c r="US339" s="147"/>
      <c r="UT339" s="147"/>
      <c r="UU339" s="147"/>
      <c r="UV339" s="147"/>
      <c r="UW339" s="147"/>
      <c r="UX339" s="147"/>
      <c r="UY339" s="147"/>
      <c r="UZ339" s="147"/>
      <c r="VA339" s="147"/>
      <c r="VB339" s="147"/>
      <c r="VC339" s="147"/>
      <c r="VD339" s="147"/>
      <c r="VE339" s="147"/>
      <c r="VF339" s="147"/>
      <c r="VG339" s="147"/>
      <c r="VH339" s="147"/>
      <c r="VI339" s="147"/>
      <c r="VJ339" s="147"/>
      <c r="VK339" s="147"/>
      <c r="VL339" s="147"/>
      <c r="VM339" s="147"/>
      <c r="VN339" s="147"/>
      <c r="VO339" s="147"/>
      <c r="VP339" s="147"/>
      <c r="VQ339" s="147"/>
      <c r="VR339" s="147"/>
      <c r="VS339" s="147"/>
      <c r="VT339" s="147"/>
      <c r="VU339" s="147"/>
      <c r="VV339" s="147"/>
      <c r="VW339" s="147"/>
      <c r="VX339" s="147"/>
      <c r="VY339" s="147"/>
      <c r="VZ339" s="147"/>
      <c r="WA339" s="147"/>
      <c r="WB339" s="147"/>
      <c r="WC339" s="147"/>
      <c r="WD339" s="147"/>
      <c r="WE339" s="147"/>
      <c r="WF339" s="147"/>
      <c r="WG339" s="147"/>
      <c r="WH339" s="147"/>
      <c r="WI339" s="147"/>
      <c r="WJ339" s="147"/>
      <c r="WK339" s="147"/>
      <c r="WL339" s="147"/>
      <c r="WM339" s="147"/>
      <c r="WN339" s="147"/>
      <c r="WO339" s="147"/>
      <c r="WP339" s="147"/>
      <c r="WQ339" s="147"/>
      <c r="WR339" s="147"/>
      <c r="WS339" s="147"/>
      <c r="WT339" s="147"/>
      <c r="WU339" s="147"/>
      <c r="WV339" s="147"/>
      <c r="WW339" s="147"/>
      <c r="WX339" s="147"/>
      <c r="WY339" s="147"/>
      <c r="WZ339" s="147"/>
      <c r="XA339" s="147"/>
      <c r="XB339" s="147"/>
      <c r="XC339" s="147"/>
      <c r="XD339" s="147"/>
      <c r="XE339" s="147"/>
      <c r="XF339" s="147"/>
      <c r="XG339" s="147"/>
      <c r="XH339" s="147"/>
      <c r="XI339" s="147"/>
      <c r="XJ339" s="147"/>
      <c r="XK339" s="147"/>
      <c r="XL339" s="147"/>
      <c r="XM339" s="147"/>
      <c r="XN339" s="147"/>
      <c r="XO339" s="147"/>
      <c r="XP339" s="147"/>
      <c r="XQ339" s="147"/>
      <c r="XR339" s="147"/>
      <c r="XS339" s="147"/>
      <c r="XT339" s="147"/>
      <c r="XU339" s="147"/>
      <c r="XV339" s="147"/>
      <c r="XW339" s="147"/>
      <c r="XX339" s="147"/>
      <c r="XY339" s="147"/>
      <c r="XZ339" s="147"/>
      <c r="YA339" s="147"/>
      <c r="YB339" s="147"/>
      <c r="YC339" s="147"/>
      <c r="YD339" s="147"/>
      <c r="YE339" s="147"/>
      <c r="YF339" s="147"/>
      <c r="YG339" s="147"/>
      <c r="YH339" s="147"/>
      <c r="YI339" s="147"/>
      <c r="YJ339" s="147"/>
      <c r="YK339" s="147"/>
      <c r="YL339" s="147"/>
      <c r="YM339" s="147"/>
      <c r="YN339" s="147"/>
      <c r="YO339" s="147"/>
      <c r="YP339" s="147"/>
      <c r="YQ339" s="147"/>
      <c r="YR339" s="147"/>
      <c r="YS339" s="147"/>
      <c r="YT339" s="147"/>
      <c r="YU339" s="147"/>
      <c r="YV339" s="147"/>
      <c r="YW339" s="147"/>
      <c r="YX339" s="147"/>
      <c r="YY339" s="147"/>
      <c r="YZ339" s="147"/>
      <c r="ZA339" s="147"/>
      <c r="ZB339" s="147"/>
      <c r="ZC339" s="147"/>
      <c r="ZD339" s="147"/>
      <c r="ZE339" s="147"/>
      <c r="ZF339" s="147"/>
      <c r="ZG339" s="147"/>
      <c r="ZH339" s="147"/>
      <c r="ZI339" s="147"/>
      <c r="ZJ339" s="147"/>
      <c r="ZK339" s="147"/>
      <c r="ZL339" s="147"/>
      <c r="ZM339" s="147"/>
      <c r="ZN339" s="147"/>
      <c r="ZO339" s="147"/>
      <c r="ZP339" s="147"/>
      <c r="ZQ339" s="147"/>
      <c r="ZR339" s="147"/>
      <c r="ZS339" s="147"/>
      <c r="ZT339" s="147"/>
      <c r="ZU339" s="147"/>
      <c r="ZV339" s="147"/>
      <c r="ZW339" s="147"/>
      <c r="ZX339" s="147"/>
      <c r="ZY339" s="147"/>
      <c r="ZZ339" s="147"/>
      <c r="AAA339" s="147"/>
      <c r="AAB339" s="147"/>
      <c r="AAC339" s="147"/>
      <c r="AAD339" s="147"/>
      <c r="AAE339" s="147"/>
      <c r="AAF339" s="147"/>
      <c r="AAG339" s="147"/>
      <c r="AAH339" s="147"/>
      <c r="AAI339" s="147"/>
      <c r="AAJ339" s="147"/>
      <c r="AAK339" s="147"/>
      <c r="AAL339" s="147"/>
      <c r="AAM339" s="147"/>
      <c r="AAN339" s="147"/>
      <c r="AAO339" s="147"/>
      <c r="AAP339" s="147"/>
      <c r="AAQ339" s="147"/>
      <c r="AAR339" s="147"/>
      <c r="AAS339" s="147"/>
      <c r="AAT339" s="147"/>
      <c r="AAU339" s="147"/>
      <c r="AAV339" s="147"/>
      <c r="AAW339" s="147"/>
      <c r="AAX339" s="147"/>
      <c r="AAY339" s="147"/>
      <c r="AAZ339" s="147"/>
      <c r="ABA339" s="147"/>
      <c r="ABB339" s="147"/>
      <c r="ABC339" s="147"/>
      <c r="ABD339" s="147"/>
      <c r="ABE339" s="147"/>
      <c r="ABF339" s="147"/>
      <c r="ABG339" s="147"/>
      <c r="ABH339" s="147"/>
      <c r="ABI339" s="147"/>
      <c r="ABJ339" s="147"/>
      <c r="ABK339" s="147"/>
      <c r="ABL339" s="147"/>
      <c r="ABM339" s="147"/>
      <c r="ABN339" s="147"/>
      <c r="ABO339" s="147"/>
      <c r="ABP339" s="147"/>
      <c r="ABQ339" s="147"/>
      <c r="ABR339" s="147"/>
      <c r="ABS339" s="147"/>
      <c r="ABT339" s="147"/>
      <c r="ABU339" s="147"/>
      <c r="ABV339" s="147"/>
      <c r="ABW339" s="147"/>
      <c r="ABX339" s="147"/>
      <c r="ABY339" s="147"/>
      <c r="ABZ339" s="147"/>
      <c r="ACA339" s="147"/>
      <c r="ACB339" s="147"/>
      <c r="ACC339" s="147"/>
      <c r="ACD339" s="147"/>
      <c r="ACE339" s="147"/>
      <c r="ACF339" s="147"/>
      <c r="ACG339" s="147"/>
      <c r="ACH339" s="147"/>
      <c r="ACI339" s="147"/>
      <c r="ACJ339" s="147"/>
      <c r="ACK339" s="147"/>
      <c r="ACL339" s="147"/>
      <c r="ACM339" s="147"/>
      <c r="ACN339" s="147"/>
      <c r="ACO339" s="147"/>
      <c r="ACP339" s="147"/>
      <c r="ACQ339" s="147"/>
      <c r="ACR339" s="147"/>
      <c r="ACS339" s="147"/>
      <c r="ACT339" s="147"/>
      <c r="ACU339" s="147"/>
      <c r="ACV339" s="147"/>
      <c r="ACW339" s="147"/>
      <c r="ACX339" s="147"/>
      <c r="ACY339" s="147"/>
      <c r="ACZ339" s="147"/>
      <c r="ADA339" s="147"/>
      <c r="ADB339" s="147"/>
      <c r="ADC339" s="147"/>
      <c r="ADD339" s="147"/>
      <c r="ADE339" s="147"/>
      <c r="ADF339" s="147"/>
      <c r="ADG339" s="147"/>
      <c r="ADH339" s="147"/>
      <c r="ADI339" s="147"/>
      <c r="ADJ339" s="147"/>
      <c r="ADK339" s="147"/>
      <c r="ADL339" s="147"/>
      <c r="ADM339" s="147"/>
      <c r="ADN339" s="147"/>
      <c r="ADO339" s="147"/>
      <c r="ADP339" s="147"/>
      <c r="ADQ339" s="147"/>
      <c r="ADR339" s="147"/>
      <c r="ADS339" s="147"/>
      <c r="ADT339" s="147"/>
      <c r="ADU339" s="147"/>
      <c r="ADV339" s="147"/>
      <c r="ADW339" s="147"/>
      <c r="ADX339" s="147"/>
      <c r="ADY339" s="147"/>
      <c r="ADZ339" s="147"/>
      <c r="AEA339" s="147"/>
      <c r="AEB339" s="147"/>
      <c r="AEC339" s="147"/>
      <c r="AED339" s="147"/>
      <c r="AEE339" s="147"/>
      <c r="AEF339" s="147"/>
      <c r="AEG339" s="147"/>
      <c r="AEH339" s="147"/>
      <c r="AEI339" s="147"/>
      <c r="AEJ339" s="147"/>
      <c r="AEK339" s="147"/>
      <c r="AEL339" s="147"/>
      <c r="AEM339" s="147"/>
      <c r="AEN339" s="147"/>
      <c r="AEO339" s="147"/>
      <c r="AEP339" s="147"/>
      <c r="AEQ339" s="147"/>
      <c r="AER339" s="147"/>
      <c r="AES339" s="147"/>
      <c r="AET339" s="147"/>
      <c r="AEU339" s="147"/>
      <c r="AEV339" s="147"/>
      <c r="AEW339" s="147"/>
      <c r="AEX339" s="147"/>
      <c r="AEY339" s="147"/>
      <c r="AEZ339" s="147"/>
      <c r="AFA339" s="147"/>
      <c r="AFB339" s="147"/>
      <c r="AFC339" s="147"/>
      <c r="AFD339" s="147"/>
      <c r="AFE339" s="147"/>
      <c r="AFF339" s="147"/>
      <c r="AFG339" s="147"/>
      <c r="AFH339" s="147"/>
      <c r="AFI339" s="147"/>
      <c r="AFJ339" s="147"/>
      <c r="AFK339" s="147"/>
      <c r="AFL339" s="147"/>
      <c r="AFM339" s="147"/>
      <c r="AFN339" s="147"/>
      <c r="AFO339" s="147"/>
      <c r="AFP339" s="147"/>
      <c r="AFQ339" s="147"/>
      <c r="AFR339" s="147"/>
      <c r="AFS339" s="147"/>
      <c r="AFT339" s="147"/>
      <c r="AFU339" s="147"/>
      <c r="AFV339" s="147"/>
      <c r="AFW339" s="147"/>
      <c r="AFX339" s="147"/>
      <c r="AFY339" s="147"/>
      <c r="AFZ339" s="147"/>
      <c r="AGA339" s="147"/>
      <c r="AGB339" s="147"/>
      <c r="AGC339" s="147"/>
      <c r="AGD339" s="147"/>
      <c r="AGE339" s="147"/>
      <c r="AGF339" s="147"/>
      <c r="AGG339" s="147"/>
      <c r="AGH339" s="147"/>
      <c r="AGI339" s="147"/>
      <c r="AGJ339" s="147"/>
      <c r="AGK339" s="147"/>
      <c r="AGL339" s="147"/>
      <c r="AGM339" s="147"/>
      <c r="AGN339" s="147"/>
      <c r="AGO339" s="147"/>
      <c r="AGP339" s="147"/>
      <c r="AGQ339" s="147"/>
      <c r="AGR339" s="147"/>
      <c r="AGS339" s="147"/>
      <c r="AGT339" s="147"/>
      <c r="AGU339" s="147"/>
      <c r="AGV339" s="147"/>
      <c r="AGW339" s="147"/>
      <c r="AGX339" s="147"/>
      <c r="AGY339" s="147"/>
      <c r="AGZ339" s="147"/>
      <c r="AHA339" s="147"/>
      <c r="AHB339" s="147"/>
      <c r="AHC339" s="147"/>
      <c r="AHD339" s="147"/>
      <c r="AHE339" s="147"/>
      <c r="AHF339" s="147"/>
      <c r="AHG339" s="147"/>
      <c r="AHH339" s="147"/>
      <c r="AHI339" s="147"/>
      <c r="AHJ339" s="147"/>
      <c r="AHK339" s="147"/>
      <c r="AHL339" s="147"/>
      <c r="AHM339" s="147"/>
      <c r="AHN339" s="147"/>
      <c r="AHO339" s="147"/>
      <c r="AHP339" s="147"/>
      <c r="AHQ339" s="147"/>
      <c r="AHR339" s="147"/>
      <c r="AHS339" s="147"/>
      <c r="AHT339" s="147"/>
      <c r="AHU339" s="147"/>
      <c r="AHV339" s="147"/>
      <c r="AHW339" s="147"/>
      <c r="AHX339" s="147"/>
      <c r="AHY339" s="147"/>
      <c r="AHZ339" s="147"/>
      <c r="AIA339" s="147"/>
      <c r="AIB339" s="147"/>
      <c r="AIC339" s="147"/>
      <c r="AID339" s="147"/>
      <c r="AIE339" s="147"/>
      <c r="AIF339" s="147"/>
      <c r="AIG339" s="147"/>
      <c r="AIH339" s="147"/>
      <c r="AII339" s="147"/>
      <c r="AIJ339" s="147"/>
      <c r="AIK339" s="147"/>
      <c r="AIL339" s="147"/>
      <c r="AIM339" s="147"/>
      <c r="AIN339" s="147"/>
      <c r="AIO339" s="147"/>
      <c r="AIP339" s="147"/>
      <c r="AIQ339" s="147"/>
      <c r="AIR339" s="147"/>
      <c r="AIS339" s="147"/>
      <c r="AIT339" s="147"/>
      <c r="AIU339" s="147"/>
      <c r="AIV339" s="147"/>
      <c r="AIW339" s="147"/>
      <c r="AIX339" s="147"/>
      <c r="AIY339" s="147"/>
      <c r="AIZ339" s="147"/>
      <c r="AJA339" s="147"/>
      <c r="AJB339" s="147"/>
      <c r="AJC339" s="147"/>
      <c r="AJD339" s="147"/>
      <c r="AJE339" s="147"/>
      <c r="AJF339" s="147"/>
      <c r="AJG339" s="147"/>
      <c r="AJH339" s="147"/>
      <c r="AJI339" s="147"/>
      <c r="AJJ339" s="147"/>
      <c r="AJK339" s="147"/>
      <c r="AJL339" s="147"/>
      <c r="AJM339" s="147"/>
      <c r="AJN339" s="147"/>
      <c r="AJO339" s="147"/>
      <c r="AJP339" s="147"/>
      <c r="AJQ339" s="147"/>
      <c r="AJR339" s="147"/>
      <c r="AJS339" s="147"/>
      <c r="AJT339" s="147"/>
      <c r="AJU339" s="147"/>
      <c r="AJV339" s="147"/>
      <c r="AJW339" s="147"/>
      <c r="AJX339" s="147"/>
      <c r="AJY339" s="147"/>
      <c r="AJZ339" s="147"/>
      <c r="AKA339" s="147"/>
      <c r="AKB339" s="147"/>
      <c r="AKC339" s="147"/>
      <c r="AKD339" s="147"/>
      <c r="AKE339" s="147"/>
      <c r="AKF339" s="147"/>
      <c r="AKG339" s="147"/>
      <c r="AKH339" s="147"/>
      <c r="AKI339" s="147"/>
      <c r="AKJ339" s="147"/>
      <c r="AKK339" s="147"/>
      <c r="AKL339" s="147"/>
      <c r="AKM339" s="147"/>
      <c r="AKN339" s="147"/>
      <c r="AKO339" s="147"/>
      <c r="AKP339" s="147"/>
      <c r="AKQ339" s="147"/>
      <c r="AKR339" s="147"/>
      <c r="AKS339" s="147"/>
      <c r="AKT339" s="147"/>
      <c r="AKU339" s="147"/>
      <c r="AKV339" s="147"/>
      <c r="AKW339" s="147"/>
      <c r="AKX339" s="147"/>
      <c r="AKY339" s="147"/>
      <c r="AKZ339" s="147"/>
      <c r="ALA339" s="147"/>
      <c r="ALB339" s="147"/>
      <c r="ALC339" s="147"/>
      <c r="ALD339" s="147"/>
      <c r="ALE339" s="147"/>
      <c r="ALF339" s="147"/>
      <c r="ALG339" s="147"/>
      <c r="ALH339" s="147"/>
      <c r="ALI339" s="147"/>
      <c r="ALJ339" s="147"/>
      <c r="ALK339" s="147"/>
      <c r="ALL339" s="147"/>
      <c r="ALM339" s="147"/>
      <c r="ALN339" s="147"/>
      <c r="ALO339" s="147"/>
      <c r="ALP339" s="147"/>
      <c r="ALQ339" s="147"/>
      <c r="ALR339" s="147"/>
      <c r="ALS339" s="147"/>
      <c r="ALT339" s="147"/>
    </row>
    <row r="340" spans="1:1008" ht="33.75" customHeight="1">
      <c r="A340" s="563" t="s">
        <v>207</v>
      </c>
      <c r="B340" s="564"/>
      <c r="C340" s="136" t="s">
        <v>506</v>
      </c>
      <c r="D340" s="125" t="s">
        <v>192</v>
      </c>
      <c r="E340" s="105"/>
    </row>
    <row r="341" spans="1:1008" ht="33.75" customHeight="1" thickBot="1">
      <c r="A341" s="561"/>
      <c r="B341" s="562"/>
      <c r="C341" s="149">
        <f>C338</f>
        <v>0</v>
      </c>
      <c r="D341" s="141">
        <f>C341/51*100</f>
        <v>0</v>
      </c>
      <c r="E341" s="105">
        <f>E335</f>
        <v>51</v>
      </c>
    </row>
    <row r="342" spans="1:1008" ht="33.75" customHeight="1" thickBot="1">
      <c r="A342" s="579"/>
      <c r="B342" s="579"/>
      <c r="C342" s="579"/>
      <c r="D342" s="579"/>
      <c r="E342" s="105"/>
    </row>
    <row r="343" spans="1:1008" ht="33.75" customHeight="1">
      <c r="A343" s="576" t="s">
        <v>546</v>
      </c>
      <c r="B343" s="576"/>
      <c r="C343" s="576"/>
      <c r="D343" s="576"/>
    </row>
    <row r="344" spans="1:1008" ht="33.75" customHeight="1">
      <c r="A344" s="257" t="s">
        <v>519</v>
      </c>
      <c r="B344" s="258"/>
      <c r="C344" s="258"/>
      <c r="D344" s="436"/>
    </row>
    <row r="345" spans="1:1008" ht="33.75" customHeight="1">
      <c r="A345" s="254" t="s">
        <v>520</v>
      </c>
      <c r="B345" s="255"/>
      <c r="C345" s="256"/>
      <c r="D345" s="133" t="s">
        <v>8</v>
      </c>
    </row>
    <row r="346" spans="1:1008" ht="33.75" customHeight="1">
      <c r="A346" s="254" t="s">
        <v>179</v>
      </c>
      <c r="B346" s="255"/>
      <c r="C346" s="256"/>
      <c r="D346" s="134" t="s">
        <v>3</v>
      </c>
    </row>
    <row r="347" spans="1:1008" ht="33.75" customHeight="1">
      <c r="A347" s="257" t="s">
        <v>117</v>
      </c>
      <c r="B347" s="258"/>
      <c r="C347" s="259"/>
      <c r="D347" s="183"/>
      <c r="E347" s="105">
        <v>3</v>
      </c>
    </row>
    <row r="348" spans="1:1008" ht="33.75" customHeight="1">
      <c r="A348" s="257" t="s">
        <v>118</v>
      </c>
      <c r="B348" s="258"/>
      <c r="C348" s="259"/>
      <c r="D348" s="183"/>
      <c r="E348" s="105">
        <v>3</v>
      </c>
    </row>
    <row r="349" spans="1:1008" ht="33.75" customHeight="1">
      <c r="A349" s="257" t="s">
        <v>119</v>
      </c>
      <c r="B349" s="258"/>
      <c r="C349" s="259"/>
      <c r="D349" s="183"/>
      <c r="E349" s="105">
        <v>3</v>
      </c>
    </row>
    <row r="350" spans="1:1008" ht="33.75" customHeight="1">
      <c r="A350" s="257" t="s">
        <v>120</v>
      </c>
      <c r="B350" s="258"/>
      <c r="C350" s="259"/>
      <c r="D350" s="183"/>
      <c r="E350" s="105">
        <v>3</v>
      </c>
    </row>
    <row r="351" spans="1:1008" ht="33.75" customHeight="1">
      <c r="A351" s="257" t="s">
        <v>208</v>
      </c>
      <c r="B351" s="258"/>
      <c r="C351" s="259"/>
      <c r="D351" s="183"/>
      <c r="E351" s="105">
        <v>3</v>
      </c>
    </row>
    <row r="352" spans="1:1008" ht="33.75" customHeight="1">
      <c r="A352" s="257" t="s">
        <v>209</v>
      </c>
      <c r="B352" s="258"/>
      <c r="C352" s="259"/>
      <c r="D352" s="183"/>
      <c r="E352" s="105">
        <v>3</v>
      </c>
    </row>
    <row r="353" spans="1:5" ht="33.75" customHeight="1">
      <c r="A353" s="257" t="s">
        <v>210</v>
      </c>
      <c r="B353" s="258"/>
      <c r="C353" s="259"/>
      <c r="D353" s="183"/>
      <c r="E353" s="105">
        <v>3</v>
      </c>
    </row>
    <row r="354" spans="1:5" ht="33.75" customHeight="1">
      <c r="A354" s="257" t="s">
        <v>211</v>
      </c>
      <c r="B354" s="258"/>
      <c r="C354" s="259"/>
      <c r="D354" s="183"/>
      <c r="E354" s="105">
        <v>3</v>
      </c>
    </row>
    <row r="355" spans="1:5" ht="33.75" customHeight="1">
      <c r="A355" s="257" t="s">
        <v>212</v>
      </c>
      <c r="B355" s="258"/>
      <c r="C355" s="259"/>
      <c r="D355" s="183"/>
      <c r="E355" s="105">
        <v>3</v>
      </c>
    </row>
    <row r="356" spans="1:5" ht="33.75" customHeight="1">
      <c r="A356" s="257" t="s">
        <v>213</v>
      </c>
      <c r="B356" s="258"/>
      <c r="C356" s="259"/>
      <c r="D356" s="183"/>
      <c r="E356" s="105">
        <v>3</v>
      </c>
    </row>
    <row r="357" spans="1:5" ht="33.75" customHeight="1">
      <c r="A357" s="254" t="s">
        <v>164</v>
      </c>
      <c r="B357" s="255"/>
      <c r="C357" s="256"/>
      <c r="D357" s="134" t="s">
        <v>3</v>
      </c>
    </row>
    <row r="358" spans="1:5" ht="33.75" customHeight="1">
      <c r="A358" s="257" t="s">
        <v>121</v>
      </c>
      <c r="B358" s="258"/>
      <c r="C358" s="259"/>
      <c r="D358" s="187"/>
      <c r="E358" s="106">
        <v>3</v>
      </c>
    </row>
    <row r="359" spans="1:5" ht="33.75" customHeight="1">
      <c r="A359" s="257" t="s">
        <v>122</v>
      </c>
      <c r="B359" s="258"/>
      <c r="C359" s="259"/>
      <c r="D359" s="187"/>
      <c r="E359" s="106">
        <v>3</v>
      </c>
    </row>
    <row r="360" spans="1:5" ht="33.75" customHeight="1">
      <c r="A360" s="257" t="s">
        <v>123</v>
      </c>
      <c r="B360" s="258"/>
      <c r="C360" s="259"/>
      <c r="D360" s="187"/>
      <c r="E360" s="106">
        <v>3</v>
      </c>
    </row>
    <row r="361" spans="1:5" ht="33.75" customHeight="1">
      <c r="A361" s="257" t="s">
        <v>124</v>
      </c>
      <c r="B361" s="258"/>
      <c r="C361" s="259"/>
      <c r="D361" s="187"/>
      <c r="E361" s="106">
        <v>3</v>
      </c>
    </row>
    <row r="362" spans="1:5" ht="33.75" customHeight="1">
      <c r="A362" s="257" t="s">
        <v>125</v>
      </c>
      <c r="B362" s="258"/>
      <c r="C362" s="259"/>
      <c r="D362" s="187"/>
      <c r="E362" s="106">
        <v>3</v>
      </c>
    </row>
    <row r="363" spans="1:5" ht="33.75" customHeight="1">
      <c r="A363" s="257" t="s">
        <v>126</v>
      </c>
      <c r="B363" s="258"/>
      <c r="C363" s="259"/>
      <c r="D363" s="187"/>
      <c r="E363" s="106">
        <v>3</v>
      </c>
    </row>
    <row r="364" spans="1:5" ht="33.75" customHeight="1">
      <c r="A364" s="257" t="s">
        <v>127</v>
      </c>
      <c r="B364" s="258"/>
      <c r="C364" s="259"/>
      <c r="D364" s="187"/>
      <c r="E364" s="106">
        <v>3</v>
      </c>
    </row>
    <row r="365" spans="1:5" ht="33.75" customHeight="1">
      <c r="A365" s="257" t="s">
        <v>128</v>
      </c>
      <c r="B365" s="258"/>
      <c r="C365" s="259"/>
      <c r="D365" s="187"/>
      <c r="E365" s="106">
        <v>3</v>
      </c>
    </row>
    <row r="366" spans="1:5" ht="33.75" customHeight="1">
      <c r="A366" s="254" t="s">
        <v>424</v>
      </c>
      <c r="B366" s="255"/>
      <c r="C366" s="256"/>
      <c r="D366" s="134" t="s">
        <v>3</v>
      </c>
      <c r="E366" s="105"/>
    </row>
    <row r="367" spans="1:5" ht="33.75" customHeight="1">
      <c r="A367" s="257" t="s">
        <v>476</v>
      </c>
      <c r="B367" s="258"/>
      <c r="C367" s="259"/>
      <c r="D367" s="19"/>
      <c r="E367" s="105">
        <v>3</v>
      </c>
    </row>
    <row r="368" spans="1:5" ht="33.75" customHeight="1">
      <c r="A368" s="257" t="s">
        <v>477</v>
      </c>
      <c r="B368" s="258"/>
      <c r="C368" s="259"/>
      <c r="D368" s="19"/>
      <c r="E368" s="105">
        <v>3</v>
      </c>
    </row>
    <row r="369" spans="1:5" ht="33.75" customHeight="1">
      <c r="A369" s="257" t="s">
        <v>478</v>
      </c>
      <c r="B369" s="258"/>
      <c r="C369" s="259"/>
      <c r="D369" s="19"/>
      <c r="E369" s="105">
        <v>3</v>
      </c>
    </row>
    <row r="370" spans="1:5" ht="33.75" customHeight="1">
      <c r="A370" s="257" t="s">
        <v>479</v>
      </c>
      <c r="B370" s="258"/>
      <c r="C370" s="259"/>
      <c r="D370" s="19"/>
      <c r="E370" s="105">
        <v>3</v>
      </c>
    </row>
    <row r="371" spans="1:5" ht="33.75" customHeight="1">
      <c r="A371" s="257" t="s">
        <v>480</v>
      </c>
      <c r="B371" s="258"/>
      <c r="C371" s="259"/>
      <c r="D371" s="19"/>
      <c r="E371" s="105">
        <v>3</v>
      </c>
    </row>
    <row r="372" spans="1:5" ht="33.75" customHeight="1">
      <c r="A372" s="257" t="s">
        <v>481</v>
      </c>
      <c r="B372" s="258"/>
      <c r="C372" s="259"/>
      <c r="D372" s="19"/>
      <c r="E372" s="105">
        <v>3</v>
      </c>
    </row>
    <row r="373" spans="1:5" ht="33.75" customHeight="1">
      <c r="A373" s="257" t="s">
        <v>482</v>
      </c>
      <c r="B373" s="258"/>
      <c r="C373" s="259"/>
      <c r="D373" s="19"/>
      <c r="E373" s="105">
        <v>3</v>
      </c>
    </row>
    <row r="374" spans="1:5" ht="33.75" customHeight="1">
      <c r="A374" s="494" t="s">
        <v>214</v>
      </c>
      <c r="B374" s="494"/>
      <c r="C374" s="494"/>
      <c r="D374" s="120">
        <f>SUM(D347:D373)</f>
        <v>0</v>
      </c>
      <c r="E374" s="106">
        <f>SUM(E347:E373)</f>
        <v>75</v>
      </c>
    </row>
    <row r="375" spans="1:5" ht="81" customHeight="1" thickBot="1">
      <c r="A375" s="150" t="s">
        <v>107</v>
      </c>
      <c r="B375" s="297" t="s">
        <v>145</v>
      </c>
      <c r="C375" s="297"/>
      <c r="D375" s="297"/>
      <c r="E375" s="105"/>
    </row>
    <row r="376" spans="1:5" ht="33.75" customHeight="1">
      <c r="A376" s="563" t="s">
        <v>549</v>
      </c>
      <c r="B376" s="564"/>
      <c r="C376" s="136" t="s">
        <v>501</v>
      </c>
      <c r="D376" s="69" t="s">
        <v>167</v>
      </c>
    </row>
    <row r="377" spans="1:5" ht="33.75" customHeight="1" thickBot="1">
      <c r="A377" s="561"/>
      <c r="B377" s="562"/>
      <c r="C377" s="151">
        <f>D374</f>
        <v>0</v>
      </c>
      <c r="D377" s="138">
        <f>C377/75*100</f>
        <v>0</v>
      </c>
    </row>
    <row r="378" spans="1:5" ht="33.75" customHeight="1" thickBot="1">
      <c r="A378" s="606"/>
      <c r="B378" s="607"/>
      <c r="C378" s="607"/>
      <c r="D378" s="608"/>
    </row>
    <row r="379" spans="1:5" ht="33.75" customHeight="1">
      <c r="A379" s="563" t="s">
        <v>215</v>
      </c>
      <c r="B379" s="564"/>
      <c r="C379" s="136" t="s">
        <v>506</v>
      </c>
      <c r="D379" s="125" t="s">
        <v>192</v>
      </c>
    </row>
    <row r="380" spans="1:5" ht="33.75" customHeight="1" thickBot="1">
      <c r="A380" s="561"/>
      <c r="B380" s="562"/>
      <c r="C380" s="146">
        <f>C377</f>
        <v>0</v>
      </c>
      <c r="D380" s="141">
        <f>C380/75*100</f>
        <v>0</v>
      </c>
      <c r="E380" s="106">
        <f>E374</f>
        <v>75</v>
      </c>
    </row>
    <row r="381" spans="1:5" ht="33.75" customHeight="1" thickBot="1">
      <c r="A381" s="609"/>
      <c r="B381" s="610"/>
      <c r="C381" s="610"/>
      <c r="D381" s="611"/>
    </row>
    <row r="382" spans="1:5" ht="33.75" customHeight="1" thickBot="1">
      <c r="A382" s="563" t="s">
        <v>216</v>
      </c>
      <c r="B382" s="564"/>
      <c r="C382" s="152" t="s">
        <v>154</v>
      </c>
      <c r="D382" s="153" t="s">
        <v>155</v>
      </c>
      <c r="E382" s="106">
        <f>E380+E341+E310+E203</f>
        <v>510</v>
      </c>
    </row>
    <row r="383" spans="1:5" ht="33.75" customHeight="1">
      <c r="A383" s="598" t="s">
        <v>217</v>
      </c>
      <c r="B383" s="599"/>
      <c r="C383" s="600">
        <f>C203+C310+C341+C380</f>
        <v>0</v>
      </c>
      <c r="D383" s="602">
        <f>C383/510*100</f>
        <v>0</v>
      </c>
    </row>
    <row r="384" spans="1:5" ht="33.75" customHeight="1" thickBot="1">
      <c r="A384" s="528" t="s">
        <v>218</v>
      </c>
      <c r="B384" s="529"/>
      <c r="C384" s="601"/>
      <c r="D384" s="603"/>
    </row>
    <row r="385" spans="1:4" ht="33.75" customHeight="1" thickBot="1">
      <c r="A385" s="604"/>
      <c r="B385" s="605"/>
      <c r="C385" s="566"/>
      <c r="D385" s="567"/>
    </row>
    <row r="386" spans="1:4" ht="33.75" customHeight="1" thickBot="1">
      <c r="A386" s="492" t="s">
        <v>219</v>
      </c>
      <c r="B386" s="492"/>
      <c r="C386" s="492"/>
      <c r="D386" s="492"/>
    </row>
    <row r="387" spans="1:4" ht="33.75" customHeight="1" thickBot="1">
      <c r="A387" s="586" t="s">
        <v>112</v>
      </c>
      <c r="B387" s="586"/>
      <c r="C387" s="586"/>
      <c r="D387" s="586"/>
    </row>
    <row r="388" spans="1:4" ht="33.75" customHeight="1">
      <c r="A388" s="587" t="s">
        <v>220</v>
      </c>
      <c r="B388" s="588"/>
      <c r="C388" s="588" t="s">
        <v>221</v>
      </c>
      <c r="D388" s="589"/>
    </row>
    <row r="389" spans="1:4" ht="33.75" customHeight="1">
      <c r="A389" s="590" t="s">
        <v>5</v>
      </c>
      <c r="B389" s="591"/>
      <c r="C389" s="592" t="s">
        <v>222</v>
      </c>
      <c r="D389" s="593"/>
    </row>
    <row r="390" spans="1:4" ht="33.75" customHeight="1" thickBot="1">
      <c r="A390" s="594" t="s">
        <v>223</v>
      </c>
      <c r="B390" s="595"/>
      <c r="C390" s="596" t="s">
        <v>7</v>
      </c>
      <c r="D390" s="597"/>
    </row>
    <row r="391" spans="1:4" ht="33.75" customHeight="1" thickBot="1">
      <c r="A391" s="581" t="s">
        <v>224</v>
      </c>
      <c r="B391" s="581"/>
      <c r="C391" s="581"/>
      <c r="D391" s="581"/>
    </row>
    <row r="392" spans="1:4" ht="33.75" customHeight="1" thickBot="1">
      <c r="A392" s="154" t="s">
        <v>225</v>
      </c>
      <c r="B392" s="155" t="s">
        <v>226</v>
      </c>
      <c r="C392" s="155" t="s">
        <v>227</v>
      </c>
      <c r="D392" s="156" t="s">
        <v>106</v>
      </c>
    </row>
    <row r="393" spans="1:4" ht="33.75" customHeight="1">
      <c r="A393" s="157" t="s">
        <v>228</v>
      </c>
      <c r="B393" s="158">
        <v>1</v>
      </c>
      <c r="C393" s="158" t="e">
        <f>C62</f>
        <v>#VALUE!</v>
      </c>
      <c r="D393" s="159" t="e">
        <f>D62</f>
        <v>#VALUE!</v>
      </c>
    </row>
    <row r="394" spans="1:4" ht="33.75" customHeight="1">
      <c r="A394" s="160" t="s">
        <v>229</v>
      </c>
      <c r="B394" s="161">
        <v>1</v>
      </c>
      <c r="C394" s="161">
        <f>C86</f>
        <v>0</v>
      </c>
      <c r="D394" s="162">
        <f>D86</f>
        <v>0</v>
      </c>
    </row>
    <row r="395" spans="1:4" ht="33.75" customHeight="1" thickBot="1">
      <c r="A395" s="163" t="s">
        <v>230</v>
      </c>
      <c r="B395" s="137">
        <v>3</v>
      </c>
      <c r="C395" s="137">
        <f>C383</f>
        <v>0</v>
      </c>
      <c r="D395" s="138">
        <f>D383</f>
        <v>0</v>
      </c>
    </row>
    <row r="396" spans="1:4" ht="33.75" customHeight="1" thickBot="1">
      <c r="A396" s="582"/>
      <c r="B396" s="582"/>
      <c r="C396" s="582"/>
      <c r="D396" s="582"/>
    </row>
    <row r="397" spans="1:4" ht="46.5" customHeight="1" thickBot="1">
      <c r="A397" s="583" t="s">
        <v>113</v>
      </c>
      <c r="B397" s="583"/>
      <c r="C397" s="164" t="e">
        <f>IF(D397&gt;50,"SATISFATÓRIO","INSATISFATÓRIO")</f>
        <v>#VALUE!</v>
      </c>
      <c r="D397" s="165" t="e">
        <f>((C393/12*1)+(C394/42*1)+(C395/510*3))/5*100</f>
        <v>#VALUE!</v>
      </c>
    </row>
    <row r="398" spans="1:4" ht="33.75" customHeight="1" thickBot="1">
      <c r="A398" s="584"/>
      <c r="B398" s="584"/>
      <c r="C398" s="584"/>
      <c r="D398" s="584"/>
    </row>
    <row r="399" spans="1:4" ht="33.75" customHeight="1">
      <c r="A399" s="585" t="s">
        <v>114</v>
      </c>
      <c r="B399" s="585"/>
      <c r="C399" s="585"/>
      <c r="D399" s="585"/>
    </row>
    <row r="400" spans="1:4" ht="33.75" customHeight="1">
      <c r="A400" s="568" t="s">
        <v>231</v>
      </c>
      <c r="B400" s="568"/>
      <c r="C400" s="568"/>
      <c r="D400" s="568"/>
    </row>
    <row r="401" spans="1:4" ht="60.75" customHeight="1" thickBot="1">
      <c r="A401" s="196"/>
      <c r="B401" s="196"/>
      <c r="C401" s="196"/>
      <c r="D401" s="196"/>
    </row>
    <row r="402" spans="1:4" ht="33.75" customHeight="1">
      <c r="A402" s="580" t="s">
        <v>115</v>
      </c>
      <c r="B402" s="580"/>
      <c r="C402" s="580"/>
      <c r="D402" s="580"/>
    </row>
    <row r="403" spans="1:4" ht="78" customHeight="1" thickBot="1">
      <c r="A403" s="196"/>
      <c r="B403" s="196"/>
      <c r="C403" s="196"/>
      <c r="D403" s="196"/>
    </row>
    <row r="404" spans="1:4" ht="33.75" customHeight="1">
      <c r="A404" s="513" t="s">
        <v>398</v>
      </c>
      <c r="B404" s="513"/>
      <c r="C404" s="513"/>
      <c r="D404" s="513"/>
    </row>
    <row r="405" spans="1:4" ht="33.75" customHeight="1" thickBot="1">
      <c r="A405" s="166" t="s">
        <v>232</v>
      </c>
      <c r="B405" s="6"/>
      <c r="C405" s="167" t="s">
        <v>109</v>
      </c>
      <c r="D405" s="7"/>
    </row>
  </sheetData>
  <sheetProtection algorithmName="SHA-512" hashValue="BsxTWkm6K0KoW5yq1wCtjRcLb5NDaShq8BmtNQhQBX9qoxO2KuJbKnT2YQw+uSERnyMTFRbmLPYRiC4iRKn60g==" saltValue="ZQ9k4ePAIuEp4G1BFTm6hA==" spinCount="100000" sheet="1" formatRows="0"/>
  <mergeCells count="399">
    <mergeCell ref="A1:D1"/>
    <mergeCell ref="A2:D2"/>
    <mergeCell ref="A32:C32"/>
    <mergeCell ref="A387:D387"/>
    <mergeCell ref="A388:B388"/>
    <mergeCell ref="C388:D388"/>
    <mergeCell ref="A389:B389"/>
    <mergeCell ref="C389:D389"/>
    <mergeCell ref="A390:B390"/>
    <mergeCell ref="C390:D390"/>
    <mergeCell ref="A383:B383"/>
    <mergeCell ref="C383:C384"/>
    <mergeCell ref="D383:D384"/>
    <mergeCell ref="A384:B384"/>
    <mergeCell ref="A385:D385"/>
    <mergeCell ref="A386:D386"/>
    <mergeCell ref="B375:D375"/>
    <mergeCell ref="A376:B377"/>
    <mergeCell ref="A378:D378"/>
    <mergeCell ref="A379:B380"/>
    <mergeCell ref="A381:D381"/>
    <mergeCell ref="A382:B382"/>
    <mergeCell ref="A369:C369"/>
    <mergeCell ref="A370:C370"/>
    <mergeCell ref="A371:C371"/>
    <mergeCell ref="A372:C372"/>
    <mergeCell ref="A401:D401"/>
    <mergeCell ref="A402:D402"/>
    <mergeCell ref="A403:D403"/>
    <mergeCell ref="A404:D404"/>
    <mergeCell ref="A391:D391"/>
    <mergeCell ref="A396:D396"/>
    <mergeCell ref="A397:B397"/>
    <mergeCell ref="A398:D398"/>
    <mergeCell ref="A399:D399"/>
    <mergeCell ref="A400:D400"/>
    <mergeCell ref="A373:C373"/>
    <mergeCell ref="A374:C374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A351:C351"/>
    <mergeCell ref="A352:C352"/>
    <mergeCell ref="A353:C353"/>
    <mergeCell ref="A354:C354"/>
    <mergeCell ref="A355:C355"/>
    <mergeCell ref="A356:C356"/>
    <mergeCell ref="A345:C345"/>
    <mergeCell ref="A346:C346"/>
    <mergeCell ref="A347:C347"/>
    <mergeCell ref="A348:C348"/>
    <mergeCell ref="A349:C349"/>
    <mergeCell ref="A350:C350"/>
    <mergeCell ref="A337:B338"/>
    <mergeCell ref="A339:D339"/>
    <mergeCell ref="A340:B341"/>
    <mergeCell ref="A342:D342"/>
    <mergeCell ref="A343:D343"/>
    <mergeCell ref="A344:D344"/>
    <mergeCell ref="A331:C331"/>
    <mergeCell ref="A332:C332"/>
    <mergeCell ref="A333:C333"/>
    <mergeCell ref="A334:C334"/>
    <mergeCell ref="A335:C335"/>
    <mergeCell ref="B336:D336"/>
    <mergeCell ref="A325:C325"/>
    <mergeCell ref="A326:C326"/>
    <mergeCell ref="A327:C327"/>
    <mergeCell ref="A328:C328"/>
    <mergeCell ref="A329:C329"/>
    <mergeCell ref="A330:C330"/>
    <mergeCell ref="A319:C319"/>
    <mergeCell ref="A320:C320"/>
    <mergeCell ref="A321:C321"/>
    <mergeCell ref="A322:C322"/>
    <mergeCell ref="A323:C323"/>
    <mergeCell ref="A324:C324"/>
    <mergeCell ref="A313:D313"/>
    <mergeCell ref="A314:C314"/>
    <mergeCell ref="A315:C315"/>
    <mergeCell ref="A316:C316"/>
    <mergeCell ref="A317:C317"/>
    <mergeCell ref="A318:C318"/>
    <mergeCell ref="B305:D305"/>
    <mergeCell ref="A306:B307"/>
    <mergeCell ref="A308:D308"/>
    <mergeCell ref="A309:B310"/>
    <mergeCell ref="A311:D311"/>
    <mergeCell ref="A312:D312"/>
    <mergeCell ref="A299:C299"/>
    <mergeCell ref="A300:C300"/>
    <mergeCell ref="A301:C301"/>
    <mergeCell ref="A302:C302"/>
    <mergeCell ref="A303:C303"/>
    <mergeCell ref="A304:C304"/>
    <mergeCell ref="A293:C293"/>
    <mergeCell ref="A294:C294"/>
    <mergeCell ref="A295:C295"/>
    <mergeCell ref="A296:C296"/>
    <mergeCell ref="A297:C297"/>
    <mergeCell ref="A298:C298"/>
    <mergeCell ref="A287:C287"/>
    <mergeCell ref="A288:C288"/>
    <mergeCell ref="A289:C289"/>
    <mergeCell ref="A290:C290"/>
    <mergeCell ref="A291:C291"/>
    <mergeCell ref="A292:C292"/>
    <mergeCell ref="A281:C281"/>
    <mergeCell ref="A282:C282"/>
    <mergeCell ref="A283:C283"/>
    <mergeCell ref="A284:C284"/>
    <mergeCell ref="A285:C285"/>
    <mergeCell ref="A286:C286"/>
    <mergeCell ref="B274:D274"/>
    <mergeCell ref="A275:B276"/>
    <mergeCell ref="A277:D277"/>
    <mergeCell ref="A278:D278"/>
    <mergeCell ref="A279:C279"/>
    <mergeCell ref="A280:C280"/>
    <mergeCell ref="A268:C268"/>
    <mergeCell ref="A269:C269"/>
    <mergeCell ref="A270:C270"/>
    <mergeCell ref="A271:C271"/>
    <mergeCell ref="A272:C272"/>
    <mergeCell ref="A273:C273"/>
    <mergeCell ref="A262:C262"/>
    <mergeCell ref="A263:C263"/>
    <mergeCell ref="A264:C264"/>
    <mergeCell ref="A265:C265"/>
    <mergeCell ref="A266:C266"/>
    <mergeCell ref="A267:C267"/>
    <mergeCell ref="A256:C256"/>
    <mergeCell ref="A257:C257"/>
    <mergeCell ref="A258:C258"/>
    <mergeCell ref="A259:C259"/>
    <mergeCell ref="A260:C260"/>
    <mergeCell ref="A261:C261"/>
    <mergeCell ref="A250:C250"/>
    <mergeCell ref="A251:C251"/>
    <mergeCell ref="A252:C252"/>
    <mergeCell ref="A253:C253"/>
    <mergeCell ref="A254:C254"/>
    <mergeCell ref="A255:C255"/>
    <mergeCell ref="B243:D243"/>
    <mergeCell ref="A244:B245"/>
    <mergeCell ref="A246:D246"/>
    <mergeCell ref="A247:D247"/>
    <mergeCell ref="A248:C248"/>
    <mergeCell ref="A249:C249"/>
    <mergeCell ref="A237:C237"/>
    <mergeCell ref="A238:C238"/>
    <mergeCell ref="A239:C239"/>
    <mergeCell ref="A240:C240"/>
    <mergeCell ref="A241:C241"/>
    <mergeCell ref="A242:C242"/>
    <mergeCell ref="A231:C231"/>
    <mergeCell ref="A232:C232"/>
    <mergeCell ref="A233:C233"/>
    <mergeCell ref="A234:C234"/>
    <mergeCell ref="A235:C235"/>
    <mergeCell ref="A236:C236"/>
    <mergeCell ref="A225:D225"/>
    <mergeCell ref="A226:D226"/>
    <mergeCell ref="A227:C227"/>
    <mergeCell ref="A228:C228"/>
    <mergeCell ref="A229:C229"/>
    <mergeCell ref="A230:C230"/>
    <mergeCell ref="A218:C218"/>
    <mergeCell ref="A219:C219"/>
    <mergeCell ref="A220:C220"/>
    <mergeCell ref="A221:C221"/>
    <mergeCell ref="B222:D222"/>
    <mergeCell ref="A223:B224"/>
    <mergeCell ref="A212:C212"/>
    <mergeCell ref="A213:C213"/>
    <mergeCell ref="A214:C214"/>
    <mergeCell ref="A215:C215"/>
    <mergeCell ref="A216:C216"/>
    <mergeCell ref="A217:C217"/>
    <mergeCell ref="A206:D206"/>
    <mergeCell ref="A207:C207"/>
    <mergeCell ref="A208:C208"/>
    <mergeCell ref="A209:C209"/>
    <mergeCell ref="A210:C210"/>
    <mergeCell ref="A211:C211"/>
    <mergeCell ref="B198:D198"/>
    <mergeCell ref="A199:B200"/>
    <mergeCell ref="A201:D201"/>
    <mergeCell ref="A202:B203"/>
    <mergeCell ref="A204:D204"/>
    <mergeCell ref="A205:D205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7:C167"/>
    <mergeCell ref="B168:D168"/>
    <mergeCell ref="A169:B170"/>
    <mergeCell ref="A171:D171"/>
    <mergeCell ref="A172:D172"/>
    <mergeCell ref="A173:C173"/>
    <mergeCell ref="A161:C161"/>
    <mergeCell ref="A162:C162"/>
    <mergeCell ref="A163:C163"/>
    <mergeCell ref="A164:C164"/>
    <mergeCell ref="A165:C165"/>
    <mergeCell ref="A166:C166"/>
    <mergeCell ref="A157:C157"/>
    <mergeCell ref="A158:C158"/>
    <mergeCell ref="A159:C159"/>
    <mergeCell ref="A160:C160"/>
    <mergeCell ref="A150:D150"/>
    <mergeCell ref="A151:C151"/>
    <mergeCell ref="A152:C152"/>
    <mergeCell ref="A153:C153"/>
    <mergeCell ref="A155:C155"/>
    <mergeCell ref="A156:C156"/>
    <mergeCell ref="A143:C143"/>
    <mergeCell ref="A144:C144"/>
    <mergeCell ref="A145:C145"/>
    <mergeCell ref="B146:D146"/>
    <mergeCell ref="A147:B148"/>
    <mergeCell ref="A149:D149"/>
    <mergeCell ref="A154:C154"/>
    <mergeCell ref="A137:C137"/>
    <mergeCell ref="A138:C138"/>
    <mergeCell ref="A139:C139"/>
    <mergeCell ref="A140:C140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25:D125"/>
    <mergeCell ref="A126:C126"/>
    <mergeCell ref="A127:C127"/>
    <mergeCell ref="A128:C128"/>
    <mergeCell ref="A129:C129"/>
    <mergeCell ref="A130:C130"/>
    <mergeCell ref="A118:C118"/>
    <mergeCell ref="A119:C119"/>
    <mergeCell ref="A120:C120"/>
    <mergeCell ref="B121:D121"/>
    <mergeCell ref="A122:B123"/>
    <mergeCell ref="A124:D124"/>
    <mergeCell ref="A112:C112"/>
    <mergeCell ref="A113:C113"/>
    <mergeCell ref="A114:C114"/>
    <mergeCell ref="A115:C115"/>
    <mergeCell ref="A116:C116"/>
    <mergeCell ref="A117:C117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94:D94"/>
    <mergeCell ref="A95:D95"/>
    <mergeCell ref="A96:D96"/>
    <mergeCell ref="A97:D97"/>
    <mergeCell ref="A98:C98"/>
    <mergeCell ref="A99:C99"/>
    <mergeCell ref="A88:D88"/>
    <mergeCell ref="A89:D89"/>
    <mergeCell ref="A90:D90"/>
    <mergeCell ref="A91:D91"/>
    <mergeCell ref="A92:D92"/>
    <mergeCell ref="A93:D93"/>
    <mergeCell ref="B83:D83"/>
    <mergeCell ref="A84:D84"/>
    <mergeCell ref="A85:B85"/>
    <mergeCell ref="A86:B86"/>
    <mergeCell ref="C86:C87"/>
    <mergeCell ref="D86:D87"/>
    <mergeCell ref="A87:B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28:B28"/>
    <mergeCell ref="C28:D28"/>
    <mergeCell ref="A29:D29"/>
    <mergeCell ref="A30:D30"/>
    <mergeCell ref="A31:D31"/>
    <mergeCell ref="A25:B25"/>
    <mergeCell ref="C25:D25"/>
    <mergeCell ref="A26:B26"/>
    <mergeCell ref="C26:D26"/>
    <mergeCell ref="A27:B27"/>
    <mergeCell ref="C27:D27"/>
    <mergeCell ref="A23:D23"/>
    <mergeCell ref="A24:B24"/>
    <mergeCell ref="C24:D24"/>
    <mergeCell ref="A9:D9"/>
    <mergeCell ref="B10:D10"/>
    <mergeCell ref="B11:D11"/>
    <mergeCell ref="B12:D12"/>
    <mergeCell ref="B13:D13"/>
    <mergeCell ref="B14:D14"/>
    <mergeCell ref="A16:D16"/>
    <mergeCell ref="B17:D17"/>
    <mergeCell ref="B15:D15"/>
    <mergeCell ref="B18:D18"/>
    <mergeCell ref="B20:D20"/>
    <mergeCell ref="A3:D3"/>
    <mergeCell ref="A4:D4"/>
    <mergeCell ref="A5:D5"/>
    <mergeCell ref="B6:D6"/>
    <mergeCell ref="A7:D7"/>
    <mergeCell ref="A8:D8"/>
    <mergeCell ref="A19:D19"/>
    <mergeCell ref="A21:D21"/>
    <mergeCell ref="A22:D22"/>
  </mergeCells>
  <conditionalFormatting sqref="D397">
    <cfRule type="cellIs" dxfId="7" priority="1" operator="between">
      <formula>0</formula>
      <formula>50</formula>
    </cfRule>
    <cfRule type="cellIs" dxfId="6" priority="2" operator="between">
      <formula>0</formula>
      <formula>50</formula>
    </cfRule>
    <cfRule type="cellIs" dxfId="5" priority="3" operator="between">
      <formula>0</formula>
      <formula>50</formula>
    </cfRule>
  </conditionalFormatting>
  <conditionalFormatting sqref="C397">
    <cfRule type="containsText" dxfId="4" priority="4" operator="containsText" text="INSATISFATÓRIO">
      <formula>NOT(ISERROR(SEARCH("INSATISFATÓRIO",C397)))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200-000000000000}">
          <x14:formula1>
            <xm:f>DADOS!$A$2:$A$5</xm:f>
          </x14:formula1>
          <xm:sqref>D367:D373 D68:D81 D100:D112 D114:D116 D118:D119 D128:D135 D137:D139 D141:D144 D153:D156 D158:D160 D162:D166 D175:D182 D184:D189 D191:D196 D209:D212 D214:D215 D217:D220 D229:D231 D233:D235 D237:D241 D250:D258 D260:D268 D270:D272 D281:D293 D295:D300 D302:D303 D316:D326 D328:D329 D331:D334 D347:D356 D358:D365</xm:sqref>
        </x14:dataValidation>
        <x14:dataValidation type="list" allowBlank="1" showInputMessage="1" showErrorMessage="1" xr:uid="{00000000-0002-0000-0200-000001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200-000002000000}">
          <x14:formula1>
            <xm:f>DADOS!$B$1:$B$33</xm:f>
          </x14:formula1>
          <xm:sqref>B14:D14</xm:sqref>
        </x14:dataValidation>
        <x14:dataValidation type="list" allowBlank="1" showInputMessage="1" showErrorMessage="1" xr:uid="{00000000-0002-0000-0200-000003000000}">
          <x14:formula1>
            <xm:f>DADOS!$C$1:$C$134</xm:f>
          </x14:formula1>
          <xm:sqref>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T420"/>
  <sheetViews>
    <sheetView view="pageBreakPreview" zoomScaleNormal="110" zoomScaleSheetLayoutView="100" workbookViewId="0">
      <selection activeCell="D374" sqref="D374"/>
    </sheetView>
  </sheetViews>
  <sheetFormatPr defaultColWidth="8.7109375" defaultRowHeight="15"/>
  <cols>
    <col min="1" max="1" width="40" style="104" customWidth="1"/>
    <col min="2" max="2" width="28" style="46" customWidth="1"/>
    <col min="3" max="4" width="28" style="104" customWidth="1"/>
    <col min="5" max="5" width="29.42578125" style="29" hidden="1" customWidth="1"/>
    <col min="6" max="6" width="43.140625" style="31" customWidth="1"/>
    <col min="7" max="254" width="8.7109375" style="31"/>
    <col min="255" max="255" width="40" style="31" customWidth="1"/>
    <col min="256" max="256" width="21.85546875" style="31" customWidth="1"/>
    <col min="257" max="257" width="14.85546875" style="31" customWidth="1"/>
    <col min="258" max="258" width="12.85546875" style="31" customWidth="1"/>
    <col min="259" max="259" width="8.7109375" style="31"/>
    <col min="260" max="260" width="52" style="31" bestFit="1" customWidth="1"/>
    <col min="261" max="261" width="8.7109375" style="31"/>
    <col min="262" max="262" width="43.140625" style="31" customWidth="1"/>
    <col min="263" max="510" width="8.7109375" style="31"/>
    <col min="511" max="511" width="40" style="31" customWidth="1"/>
    <col min="512" max="512" width="21.85546875" style="31" customWidth="1"/>
    <col min="513" max="513" width="14.85546875" style="31" customWidth="1"/>
    <col min="514" max="514" width="12.85546875" style="31" customWidth="1"/>
    <col min="515" max="515" width="8.7109375" style="31"/>
    <col min="516" max="516" width="52" style="31" bestFit="1" customWidth="1"/>
    <col min="517" max="517" width="8.7109375" style="31"/>
    <col min="518" max="518" width="43.140625" style="31" customWidth="1"/>
    <col min="519" max="766" width="8.7109375" style="31"/>
    <col min="767" max="767" width="40" style="31" customWidth="1"/>
    <col min="768" max="768" width="21.85546875" style="31" customWidth="1"/>
    <col min="769" max="769" width="14.85546875" style="31" customWidth="1"/>
    <col min="770" max="770" width="12.85546875" style="31" customWidth="1"/>
    <col min="771" max="771" width="8.7109375" style="31"/>
    <col min="772" max="772" width="52" style="31" bestFit="1" customWidth="1"/>
    <col min="773" max="773" width="8.7109375" style="31"/>
    <col min="774" max="774" width="43.140625" style="31" customWidth="1"/>
    <col min="775" max="1022" width="8.7109375" style="31"/>
    <col min="1023" max="1023" width="40" style="31" customWidth="1"/>
    <col min="1024" max="1024" width="21.85546875" style="31" customWidth="1"/>
    <col min="1025" max="1025" width="14.85546875" style="31" customWidth="1"/>
    <col min="1026" max="1026" width="12.85546875" style="31" customWidth="1"/>
    <col min="1027" max="1027" width="8.7109375" style="31"/>
    <col min="1028" max="1028" width="52" style="31" bestFit="1" customWidth="1"/>
    <col min="1029" max="1029" width="8.7109375" style="31"/>
    <col min="1030" max="1030" width="43.140625" style="31" customWidth="1"/>
    <col min="1031" max="1278" width="8.7109375" style="31"/>
    <col min="1279" max="1279" width="40" style="31" customWidth="1"/>
    <col min="1280" max="1280" width="21.85546875" style="31" customWidth="1"/>
    <col min="1281" max="1281" width="14.85546875" style="31" customWidth="1"/>
    <col min="1282" max="1282" width="12.85546875" style="31" customWidth="1"/>
    <col min="1283" max="1283" width="8.7109375" style="31"/>
    <col min="1284" max="1284" width="52" style="31" bestFit="1" customWidth="1"/>
    <col min="1285" max="1285" width="8.7109375" style="31"/>
    <col min="1286" max="1286" width="43.140625" style="31" customWidth="1"/>
    <col min="1287" max="1534" width="8.7109375" style="31"/>
    <col min="1535" max="1535" width="40" style="31" customWidth="1"/>
    <col min="1536" max="1536" width="21.85546875" style="31" customWidth="1"/>
    <col min="1537" max="1537" width="14.85546875" style="31" customWidth="1"/>
    <col min="1538" max="1538" width="12.85546875" style="31" customWidth="1"/>
    <col min="1539" max="1539" width="8.7109375" style="31"/>
    <col min="1540" max="1540" width="52" style="31" bestFit="1" customWidth="1"/>
    <col min="1541" max="1541" width="8.7109375" style="31"/>
    <col min="1542" max="1542" width="43.140625" style="31" customWidth="1"/>
    <col min="1543" max="1790" width="8.7109375" style="31"/>
    <col min="1791" max="1791" width="40" style="31" customWidth="1"/>
    <col min="1792" max="1792" width="21.85546875" style="31" customWidth="1"/>
    <col min="1793" max="1793" width="14.85546875" style="31" customWidth="1"/>
    <col min="1794" max="1794" width="12.85546875" style="31" customWidth="1"/>
    <col min="1795" max="1795" width="8.7109375" style="31"/>
    <col min="1796" max="1796" width="52" style="31" bestFit="1" customWidth="1"/>
    <col min="1797" max="1797" width="8.7109375" style="31"/>
    <col min="1798" max="1798" width="43.140625" style="31" customWidth="1"/>
    <col min="1799" max="2046" width="8.7109375" style="31"/>
    <col min="2047" max="2047" width="40" style="31" customWidth="1"/>
    <col min="2048" max="2048" width="21.85546875" style="31" customWidth="1"/>
    <col min="2049" max="2049" width="14.85546875" style="31" customWidth="1"/>
    <col min="2050" max="2050" width="12.85546875" style="31" customWidth="1"/>
    <col min="2051" max="2051" width="8.7109375" style="31"/>
    <col min="2052" max="2052" width="52" style="31" bestFit="1" customWidth="1"/>
    <col min="2053" max="2053" width="8.7109375" style="31"/>
    <col min="2054" max="2054" width="43.140625" style="31" customWidth="1"/>
    <col min="2055" max="2302" width="8.7109375" style="31"/>
    <col min="2303" max="2303" width="40" style="31" customWidth="1"/>
    <col min="2304" max="2304" width="21.85546875" style="31" customWidth="1"/>
    <col min="2305" max="2305" width="14.85546875" style="31" customWidth="1"/>
    <col min="2306" max="2306" width="12.85546875" style="31" customWidth="1"/>
    <col min="2307" max="2307" width="8.7109375" style="31"/>
    <col min="2308" max="2308" width="52" style="31" bestFit="1" customWidth="1"/>
    <col min="2309" max="2309" width="8.7109375" style="31"/>
    <col min="2310" max="2310" width="43.140625" style="31" customWidth="1"/>
    <col min="2311" max="2558" width="8.7109375" style="31"/>
    <col min="2559" max="2559" width="40" style="31" customWidth="1"/>
    <col min="2560" max="2560" width="21.85546875" style="31" customWidth="1"/>
    <col min="2561" max="2561" width="14.85546875" style="31" customWidth="1"/>
    <col min="2562" max="2562" width="12.85546875" style="31" customWidth="1"/>
    <col min="2563" max="2563" width="8.7109375" style="31"/>
    <col min="2564" max="2564" width="52" style="31" bestFit="1" customWidth="1"/>
    <col min="2565" max="2565" width="8.7109375" style="31"/>
    <col min="2566" max="2566" width="43.140625" style="31" customWidth="1"/>
    <col min="2567" max="2814" width="8.7109375" style="31"/>
    <col min="2815" max="2815" width="40" style="31" customWidth="1"/>
    <col min="2816" max="2816" width="21.85546875" style="31" customWidth="1"/>
    <col min="2817" max="2817" width="14.85546875" style="31" customWidth="1"/>
    <col min="2818" max="2818" width="12.85546875" style="31" customWidth="1"/>
    <col min="2819" max="2819" width="8.7109375" style="31"/>
    <col min="2820" max="2820" width="52" style="31" bestFit="1" customWidth="1"/>
    <col min="2821" max="2821" width="8.7109375" style="31"/>
    <col min="2822" max="2822" width="43.140625" style="31" customWidth="1"/>
    <col min="2823" max="3070" width="8.7109375" style="31"/>
    <col min="3071" max="3071" width="40" style="31" customWidth="1"/>
    <col min="3072" max="3072" width="21.85546875" style="31" customWidth="1"/>
    <col min="3073" max="3073" width="14.85546875" style="31" customWidth="1"/>
    <col min="3074" max="3074" width="12.85546875" style="31" customWidth="1"/>
    <col min="3075" max="3075" width="8.7109375" style="31"/>
    <col min="3076" max="3076" width="52" style="31" bestFit="1" customWidth="1"/>
    <col min="3077" max="3077" width="8.7109375" style="31"/>
    <col min="3078" max="3078" width="43.140625" style="31" customWidth="1"/>
    <col min="3079" max="3326" width="8.7109375" style="31"/>
    <col min="3327" max="3327" width="40" style="31" customWidth="1"/>
    <col min="3328" max="3328" width="21.85546875" style="31" customWidth="1"/>
    <col min="3329" max="3329" width="14.85546875" style="31" customWidth="1"/>
    <col min="3330" max="3330" width="12.85546875" style="31" customWidth="1"/>
    <col min="3331" max="3331" width="8.7109375" style="31"/>
    <col min="3332" max="3332" width="52" style="31" bestFit="1" customWidth="1"/>
    <col min="3333" max="3333" width="8.7109375" style="31"/>
    <col min="3334" max="3334" width="43.140625" style="31" customWidth="1"/>
    <col min="3335" max="3582" width="8.7109375" style="31"/>
    <col min="3583" max="3583" width="40" style="31" customWidth="1"/>
    <col min="3584" max="3584" width="21.85546875" style="31" customWidth="1"/>
    <col min="3585" max="3585" width="14.85546875" style="31" customWidth="1"/>
    <col min="3586" max="3586" width="12.85546875" style="31" customWidth="1"/>
    <col min="3587" max="3587" width="8.7109375" style="31"/>
    <col min="3588" max="3588" width="52" style="31" bestFit="1" customWidth="1"/>
    <col min="3589" max="3589" width="8.7109375" style="31"/>
    <col min="3590" max="3590" width="43.140625" style="31" customWidth="1"/>
    <col min="3591" max="3838" width="8.7109375" style="31"/>
    <col min="3839" max="3839" width="40" style="31" customWidth="1"/>
    <col min="3840" max="3840" width="21.85546875" style="31" customWidth="1"/>
    <col min="3841" max="3841" width="14.85546875" style="31" customWidth="1"/>
    <col min="3842" max="3842" width="12.85546875" style="31" customWidth="1"/>
    <col min="3843" max="3843" width="8.7109375" style="31"/>
    <col min="3844" max="3844" width="52" style="31" bestFit="1" customWidth="1"/>
    <col min="3845" max="3845" width="8.7109375" style="31"/>
    <col min="3846" max="3846" width="43.140625" style="31" customWidth="1"/>
    <col min="3847" max="4094" width="8.7109375" style="31"/>
    <col min="4095" max="4095" width="40" style="31" customWidth="1"/>
    <col min="4096" max="4096" width="21.85546875" style="31" customWidth="1"/>
    <col min="4097" max="4097" width="14.85546875" style="31" customWidth="1"/>
    <col min="4098" max="4098" width="12.85546875" style="31" customWidth="1"/>
    <col min="4099" max="4099" width="8.7109375" style="31"/>
    <col min="4100" max="4100" width="52" style="31" bestFit="1" customWidth="1"/>
    <col min="4101" max="4101" width="8.7109375" style="31"/>
    <col min="4102" max="4102" width="43.140625" style="31" customWidth="1"/>
    <col min="4103" max="4350" width="8.7109375" style="31"/>
    <col min="4351" max="4351" width="40" style="31" customWidth="1"/>
    <col min="4352" max="4352" width="21.85546875" style="31" customWidth="1"/>
    <col min="4353" max="4353" width="14.85546875" style="31" customWidth="1"/>
    <col min="4354" max="4354" width="12.85546875" style="31" customWidth="1"/>
    <col min="4355" max="4355" width="8.7109375" style="31"/>
    <col min="4356" max="4356" width="52" style="31" bestFit="1" customWidth="1"/>
    <col min="4357" max="4357" width="8.7109375" style="31"/>
    <col min="4358" max="4358" width="43.140625" style="31" customWidth="1"/>
    <col min="4359" max="4606" width="8.7109375" style="31"/>
    <col min="4607" max="4607" width="40" style="31" customWidth="1"/>
    <col min="4608" max="4608" width="21.85546875" style="31" customWidth="1"/>
    <col min="4609" max="4609" width="14.85546875" style="31" customWidth="1"/>
    <col min="4610" max="4610" width="12.85546875" style="31" customWidth="1"/>
    <col min="4611" max="4611" width="8.7109375" style="31"/>
    <col min="4612" max="4612" width="52" style="31" bestFit="1" customWidth="1"/>
    <col min="4613" max="4613" width="8.7109375" style="31"/>
    <col min="4614" max="4614" width="43.140625" style="31" customWidth="1"/>
    <col min="4615" max="4862" width="8.7109375" style="31"/>
    <col min="4863" max="4863" width="40" style="31" customWidth="1"/>
    <col min="4864" max="4864" width="21.85546875" style="31" customWidth="1"/>
    <col min="4865" max="4865" width="14.85546875" style="31" customWidth="1"/>
    <col min="4866" max="4866" width="12.85546875" style="31" customWidth="1"/>
    <col min="4867" max="4867" width="8.7109375" style="31"/>
    <col min="4868" max="4868" width="52" style="31" bestFit="1" customWidth="1"/>
    <col min="4869" max="4869" width="8.7109375" style="31"/>
    <col min="4870" max="4870" width="43.140625" style="31" customWidth="1"/>
    <col min="4871" max="5118" width="8.7109375" style="31"/>
    <col min="5119" max="5119" width="40" style="31" customWidth="1"/>
    <col min="5120" max="5120" width="21.85546875" style="31" customWidth="1"/>
    <col min="5121" max="5121" width="14.85546875" style="31" customWidth="1"/>
    <col min="5122" max="5122" width="12.85546875" style="31" customWidth="1"/>
    <col min="5123" max="5123" width="8.7109375" style="31"/>
    <col min="5124" max="5124" width="52" style="31" bestFit="1" customWidth="1"/>
    <col min="5125" max="5125" width="8.7109375" style="31"/>
    <col min="5126" max="5126" width="43.140625" style="31" customWidth="1"/>
    <col min="5127" max="5374" width="8.7109375" style="31"/>
    <col min="5375" max="5375" width="40" style="31" customWidth="1"/>
    <col min="5376" max="5376" width="21.85546875" style="31" customWidth="1"/>
    <col min="5377" max="5377" width="14.85546875" style="31" customWidth="1"/>
    <col min="5378" max="5378" width="12.85546875" style="31" customWidth="1"/>
    <col min="5379" max="5379" width="8.7109375" style="31"/>
    <col min="5380" max="5380" width="52" style="31" bestFit="1" customWidth="1"/>
    <col min="5381" max="5381" width="8.7109375" style="31"/>
    <col min="5382" max="5382" width="43.140625" style="31" customWidth="1"/>
    <col min="5383" max="5630" width="8.7109375" style="31"/>
    <col min="5631" max="5631" width="40" style="31" customWidth="1"/>
    <col min="5632" max="5632" width="21.85546875" style="31" customWidth="1"/>
    <col min="5633" max="5633" width="14.85546875" style="31" customWidth="1"/>
    <col min="5634" max="5634" width="12.85546875" style="31" customWidth="1"/>
    <col min="5635" max="5635" width="8.7109375" style="31"/>
    <col min="5636" max="5636" width="52" style="31" bestFit="1" customWidth="1"/>
    <col min="5637" max="5637" width="8.7109375" style="31"/>
    <col min="5638" max="5638" width="43.140625" style="31" customWidth="1"/>
    <col min="5639" max="5886" width="8.7109375" style="31"/>
    <col min="5887" max="5887" width="40" style="31" customWidth="1"/>
    <col min="5888" max="5888" width="21.85546875" style="31" customWidth="1"/>
    <col min="5889" max="5889" width="14.85546875" style="31" customWidth="1"/>
    <col min="5890" max="5890" width="12.85546875" style="31" customWidth="1"/>
    <col min="5891" max="5891" width="8.7109375" style="31"/>
    <col min="5892" max="5892" width="52" style="31" bestFit="1" customWidth="1"/>
    <col min="5893" max="5893" width="8.7109375" style="31"/>
    <col min="5894" max="5894" width="43.140625" style="31" customWidth="1"/>
    <col min="5895" max="6142" width="8.7109375" style="31"/>
    <col min="6143" max="6143" width="40" style="31" customWidth="1"/>
    <col min="6144" max="6144" width="21.85546875" style="31" customWidth="1"/>
    <col min="6145" max="6145" width="14.85546875" style="31" customWidth="1"/>
    <col min="6146" max="6146" width="12.85546875" style="31" customWidth="1"/>
    <col min="6147" max="6147" width="8.7109375" style="31"/>
    <col min="6148" max="6148" width="52" style="31" bestFit="1" customWidth="1"/>
    <col min="6149" max="6149" width="8.7109375" style="31"/>
    <col min="6150" max="6150" width="43.140625" style="31" customWidth="1"/>
    <col min="6151" max="6398" width="8.7109375" style="31"/>
    <col min="6399" max="6399" width="40" style="31" customWidth="1"/>
    <col min="6400" max="6400" width="21.85546875" style="31" customWidth="1"/>
    <col min="6401" max="6401" width="14.85546875" style="31" customWidth="1"/>
    <col min="6402" max="6402" width="12.85546875" style="31" customWidth="1"/>
    <col min="6403" max="6403" width="8.7109375" style="31"/>
    <col min="6404" max="6404" width="52" style="31" bestFit="1" customWidth="1"/>
    <col min="6405" max="6405" width="8.7109375" style="31"/>
    <col min="6406" max="6406" width="43.140625" style="31" customWidth="1"/>
    <col min="6407" max="6654" width="8.7109375" style="31"/>
    <col min="6655" max="6655" width="40" style="31" customWidth="1"/>
    <col min="6656" max="6656" width="21.85546875" style="31" customWidth="1"/>
    <col min="6657" max="6657" width="14.85546875" style="31" customWidth="1"/>
    <col min="6658" max="6658" width="12.85546875" style="31" customWidth="1"/>
    <col min="6659" max="6659" width="8.7109375" style="31"/>
    <col min="6660" max="6660" width="52" style="31" bestFit="1" customWidth="1"/>
    <col min="6661" max="6661" width="8.7109375" style="31"/>
    <col min="6662" max="6662" width="43.140625" style="31" customWidth="1"/>
    <col min="6663" max="6910" width="8.7109375" style="31"/>
    <col min="6911" max="6911" width="40" style="31" customWidth="1"/>
    <col min="6912" max="6912" width="21.85546875" style="31" customWidth="1"/>
    <col min="6913" max="6913" width="14.85546875" style="31" customWidth="1"/>
    <col min="6914" max="6914" width="12.85546875" style="31" customWidth="1"/>
    <col min="6915" max="6915" width="8.7109375" style="31"/>
    <col min="6916" max="6916" width="52" style="31" bestFit="1" customWidth="1"/>
    <col min="6917" max="6917" width="8.7109375" style="31"/>
    <col min="6918" max="6918" width="43.140625" style="31" customWidth="1"/>
    <col min="6919" max="7166" width="8.7109375" style="31"/>
    <col min="7167" max="7167" width="40" style="31" customWidth="1"/>
    <col min="7168" max="7168" width="21.85546875" style="31" customWidth="1"/>
    <col min="7169" max="7169" width="14.85546875" style="31" customWidth="1"/>
    <col min="7170" max="7170" width="12.85546875" style="31" customWidth="1"/>
    <col min="7171" max="7171" width="8.7109375" style="31"/>
    <col min="7172" max="7172" width="52" style="31" bestFit="1" customWidth="1"/>
    <col min="7173" max="7173" width="8.7109375" style="31"/>
    <col min="7174" max="7174" width="43.140625" style="31" customWidth="1"/>
    <col min="7175" max="7422" width="8.7109375" style="31"/>
    <col min="7423" max="7423" width="40" style="31" customWidth="1"/>
    <col min="7424" max="7424" width="21.85546875" style="31" customWidth="1"/>
    <col min="7425" max="7425" width="14.85546875" style="31" customWidth="1"/>
    <col min="7426" max="7426" width="12.85546875" style="31" customWidth="1"/>
    <col min="7427" max="7427" width="8.7109375" style="31"/>
    <col min="7428" max="7428" width="52" style="31" bestFit="1" customWidth="1"/>
    <col min="7429" max="7429" width="8.7109375" style="31"/>
    <col min="7430" max="7430" width="43.140625" style="31" customWidth="1"/>
    <col min="7431" max="7678" width="8.7109375" style="31"/>
    <col min="7679" max="7679" width="40" style="31" customWidth="1"/>
    <col min="7680" max="7680" width="21.85546875" style="31" customWidth="1"/>
    <col min="7681" max="7681" width="14.85546875" style="31" customWidth="1"/>
    <col min="7682" max="7682" width="12.85546875" style="31" customWidth="1"/>
    <col min="7683" max="7683" width="8.7109375" style="31"/>
    <col min="7684" max="7684" width="52" style="31" bestFit="1" customWidth="1"/>
    <col min="7685" max="7685" width="8.7109375" style="31"/>
    <col min="7686" max="7686" width="43.140625" style="31" customWidth="1"/>
    <col min="7687" max="7934" width="8.7109375" style="31"/>
    <col min="7935" max="7935" width="40" style="31" customWidth="1"/>
    <col min="7936" max="7936" width="21.85546875" style="31" customWidth="1"/>
    <col min="7937" max="7937" width="14.85546875" style="31" customWidth="1"/>
    <col min="7938" max="7938" width="12.85546875" style="31" customWidth="1"/>
    <col min="7939" max="7939" width="8.7109375" style="31"/>
    <col min="7940" max="7940" width="52" style="31" bestFit="1" customWidth="1"/>
    <col min="7941" max="7941" width="8.7109375" style="31"/>
    <col min="7942" max="7942" width="43.140625" style="31" customWidth="1"/>
    <col min="7943" max="8190" width="8.7109375" style="31"/>
    <col min="8191" max="8191" width="40" style="31" customWidth="1"/>
    <col min="8192" max="8192" width="21.85546875" style="31" customWidth="1"/>
    <col min="8193" max="8193" width="14.85546875" style="31" customWidth="1"/>
    <col min="8194" max="8194" width="12.85546875" style="31" customWidth="1"/>
    <col min="8195" max="8195" width="8.7109375" style="31"/>
    <col min="8196" max="8196" width="52" style="31" bestFit="1" customWidth="1"/>
    <col min="8197" max="8197" width="8.7109375" style="31"/>
    <col min="8198" max="8198" width="43.140625" style="31" customWidth="1"/>
    <col min="8199" max="8446" width="8.7109375" style="31"/>
    <col min="8447" max="8447" width="40" style="31" customWidth="1"/>
    <col min="8448" max="8448" width="21.85546875" style="31" customWidth="1"/>
    <col min="8449" max="8449" width="14.85546875" style="31" customWidth="1"/>
    <col min="8450" max="8450" width="12.85546875" style="31" customWidth="1"/>
    <col min="8451" max="8451" width="8.7109375" style="31"/>
    <col min="8452" max="8452" width="52" style="31" bestFit="1" customWidth="1"/>
    <col min="8453" max="8453" width="8.7109375" style="31"/>
    <col min="8454" max="8454" width="43.140625" style="31" customWidth="1"/>
    <col min="8455" max="8702" width="8.7109375" style="31"/>
    <col min="8703" max="8703" width="40" style="31" customWidth="1"/>
    <col min="8704" max="8704" width="21.85546875" style="31" customWidth="1"/>
    <col min="8705" max="8705" width="14.85546875" style="31" customWidth="1"/>
    <col min="8706" max="8706" width="12.85546875" style="31" customWidth="1"/>
    <col min="8707" max="8707" width="8.7109375" style="31"/>
    <col min="8708" max="8708" width="52" style="31" bestFit="1" customWidth="1"/>
    <col min="8709" max="8709" width="8.7109375" style="31"/>
    <col min="8710" max="8710" width="43.140625" style="31" customWidth="1"/>
    <col min="8711" max="8958" width="8.7109375" style="31"/>
    <col min="8959" max="8959" width="40" style="31" customWidth="1"/>
    <col min="8960" max="8960" width="21.85546875" style="31" customWidth="1"/>
    <col min="8961" max="8961" width="14.85546875" style="31" customWidth="1"/>
    <col min="8962" max="8962" width="12.85546875" style="31" customWidth="1"/>
    <col min="8963" max="8963" width="8.7109375" style="31"/>
    <col min="8964" max="8964" width="52" style="31" bestFit="1" customWidth="1"/>
    <col min="8965" max="8965" width="8.7109375" style="31"/>
    <col min="8966" max="8966" width="43.140625" style="31" customWidth="1"/>
    <col min="8967" max="9214" width="8.7109375" style="31"/>
    <col min="9215" max="9215" width="40" style="31" customWidth="1"/>
    <col min="9216" max="9216" width="21.85546875" style="31" customWidth="1"/>
    <col min="9217" max="9217" width="14.85546875" style="31" customWidth="1"/>
    <col min="9218" max="9218" width="12.85546875" style="31" customWidth="1"/>
    <col min="9219" max="9219" width="8.7109375" style="31"/>
    <col min="9220" max="9220" width="52" style="31" bestFit="1" customWidth="1"/>
    <col min="9221" max="9221" width="8.7109375" style="31"/>
    <col min="9222" max="9222" width="43.140625" style="31" customWidth="1"/>
    <col min="9223" max="9470" width="8.7109375" style="31"/>
    <col min="9471" max="9471" width="40" style="31" customWidth="1"/>
    <col min="9472" max="9472" width="21.85546875" style="31" customWidth="1"/>
    <col min="9473" max="9473" width="14.85546875" style="31" customWidth="1"/>
    <col min="9474" max="9474" width="12.85546875" style="31" customWidth="1"/>
    <col min="9475" max="9475" width="8.7109375" style="31"/>
    <col min="9476" max="9476" width="52" style="31" bestFit="1" customWidth="1"/>
    <col min="9477" max="9477" width="8.7109375" style="31"/>
    <col min="9478" max="9478" width="43.140625" style="31" customWidth="1"/>
    <col min="9479" max="9726" width="8.7109375" style="31"/>
    <col min="9727" max="9727" width="40" style="31" customWidth="1"/>
    <col min="9728" max="9728" width="21.85546875" style="31" customWidth="1"/>
    <col min="9729" max="9729" width="14.85546875" style="31" customWidth="1"/>
    <col min="9730" max="9730" width="12.85546875" style="31" customWidth="1"/>
    <col min="9731" max="9731" width="8.7109375" style="31"/>
    <col min="9732" max="9732" width="52" style="31" bestFit="1" customWidth="1"/>
    <col min="9733" max="9733" width="8.7109375" style="31"/>
    <col min="9734" max="9734" width="43.140625" style="31" customWidth="1"/>
    <col min="9735" max="9982" width="8.7109375" style="31"/>
    <col min="9983" max="9983" width="40" style="31" customWidth="1"/>
    <col min="9984" max="9984" width="21.85546875" style="31" customWidth="1"/>
    <col min="9985" max="9985" width="14.85546875" style="31" customWidth="1"/>
    <col min="9986" max="9986" width="12.85546875" style="31" customWidth="1"/>
    <col min="9987" max="9987" width="8.7109375" style="31"/>
    <col min="9988" max="9988" width="52" style="31" bestFit="1" customWidth="1"/>
    <col min="9989" max="9989" width="8.7109375" style="31"/>
    <col min="9990" max="9990" width="43.140625" style="31" customWidth="1"/>
    <col min="9991" max="10238" width="8.7109375" style="31"/>
    <col min="10239" max="10239" width="40" style="31" customWidth="1"/>
    <col min="10240" max="10240" width="21.85546875" style="31" customWidth="1"/>
    <col min="10241" max="10241" width="14.85546875" style="31" customWidth="1"/>
    <col min="10242" max="10242" width="12.85546875" style="31" customWidth="1"/>
    <col min="10243" max="10243" width="8.7109375" style="31"/>
    <col min="10244" max="10244" width="52" style="31" bestFit="1" customWidth="1"/>
    <col min="10245" max="10245" width="8.7109375" style="31"/>
    <col min="10246" max="10246" width="43.140625" style="31" customWidth="1"/>
    <col min="10247" max="10494" width="8.7109375" style="31"/>
    <col min="10495" max="10495" width="40" style="31" customWidth="1"/>
    <col min="10496" max="10496" width="21.85546875" style="31" customWidth="1"/>
    <col min="10497" max="10497" width="14.85546875" style="31" customWidth="1"/>
    <col min="10498" max="10498" width="12.85546875" style="31" customWidth="1"/>
    <col min="10499" max="10499" width="8.7109375" style="31"/>
    <col min="10500" max="10500" width="52" style="31" bestFit="1" customWidth="1"/>
    <col min="10501" max="10501" width="8.7109375" style="31"/>
    <col min="10502" max="10502" width="43.140625" style="31" customWidth="1"/>
    <col min="10503" max="10750" width="8.7109375" style="31"/>
    <col min="10751" max="10751" width="40" style="31" customWidth="1"/>
    <col min="10752" max="10752" width="21.85546875" style="31" customWidth="1"/>
    <col min="10753" max="10753" width="14.85546875" style="31" customWidth="1"/>
    <col min="10754" max="10754" width="12.85546875" style="31" customWidth="1"/>
    <col min="10755" max="10755" width="8.7109375" style="31"/>
    <col min="10756" max="10756" width="52" style="31" bestFit="1" customWidth="1"/>
    <col min="10757" max="10757" width="8.7109375" style="31"/>
    <col min="10758" max="10758" width="43.140625" style="31" customWidth="1"/>
    <col min="10759" max="11006" width="8.7109375" style="31"/>
    <col min="11007" max="11007" width="40" style="31" customWidth="1"/>
    <col min="11008" max="11008" width="21.85546875" style="31" customWidth="1"/>
    <col min="11009" max="11009" width="14.85546875" style="31" customWidth="1"/>
    <col min="11010" max="11010" width="12.85546875" style="31" customWidth="1"/>
    <col min="11011" max="11011" width="8.7109375" style="31"/>
    <col min="11012" max="11012" width="52" style="31" bestFit="1" customWidth="1"/>
    <col min="11013" max="11013" width="8.7109375" style="31"/>
    <col min="11014" max="11014" width="43.140625" style="31" customWidth="1"/>
    <col min="11015" max="11262" width="8.7109375" style="31"/>
    <col min="11263" max="11263" width="40" style="31" customWidth="1"/>
    <col min="11264" max="11264" width="21.85546875" style="31" customWidth="1"/>
    <col min="11265" max="11265" width="14.85546875" style="31" customWidth="1"/>
    <col min="11266" max="11266" width="12.85546875" style="31" customWidth="1"/>
    <col min="11267" max="11267" width="8.7109375" style="31"/>
    <col min="11268" max="11268" width="52" style="31" bestFit="1" customWidth="1"/>
    <col min="11269" max="11269" width="8.7109375" style="31"/>
    <col min="11270" max="11270" width="43.140625" style="31" customWidth="1"/>
    <col min="11271" max="11518" width="8.7109375" style="31"/>
    <col min="11519" max="11519" width="40" style="31" customWidth="1"/>
    <col min="11520" max="11520" width="21.85546875" style="31" customWidth="1"/>
    <col min="11521" max="11521" width="14.85546875" style="31" customWidth="1"/>
    <col min="11522" max="11522" width="12.85546875" style="31" customWidth="1"/>
    <col min="11523" max="11523" width="8.7109375" style="31"/>
    <col min="11524" max="11524" width="52" style="31" bestFit="1" customWidth="1"/>
    <col min="11525" max="11525" width="8.7109375" style="31"/>
    <col min="11526" max="11526" width="43.140625" style="31" customWidth="1"/>
    <col min="11527" max="11774" width="8.7109375" style="31"/>
    <col min="11775" max="11775" width="40" style="31" customWidth="1"/>
    <col min="11776" max="11776" width="21.85546875" style="31" customWidth="1"/>
    <col min="11777" max="11777" width="14.85546875" style="31" customWidth="1"/>
    <col min="11778" max="11778" width="12.85546875" style="31" customWidth="1"/>
    <col min="11779" max="11779" width="8.7109375" style="31"/>
    <col min="11780" max="11780" width="52" style="31" bestFit="1" customWidth="1"/>
    <col min="11781" max="11781" width="8.7109375" style="31"/>
    <col min="11782" max="11782" width="43.140625" style="31" customWidth="1"/>
    <col min="11783" max="12030" width="8.7109375" style="31"/>
    <col min="12031" max="12031" width="40" style="31" customWidth="1"/>
    <col min="12032" max="12032" width="21.85546875" style="31" customWidth="1"/>
    <col min="12033" max="12033" width="14.85546875" style="31" customWidth="1"/>
    <col min="12034" max="12034" width="12.85546875" style="31" customWidth="1"/>
    <col min="12035" max="12035" width="8.7109375" style="31"/>
    <col min="12036" max="12036" width="52" style="31" bestFit="1" customWidth="1"/>
    <col min="12037" max="12037" width="8.7109375" style="31"/>
    <col min="12038" max="12038" width="43.140625" style="31" customWidth="1"/>
    <col min="12039" max="12286" width="8.7109375" style="31"/>
    <col min="12287" max="12287" width="40" style="31" customWidth="1"/>
    <col min="12288" max="12288" width="21.85546875" style="31" customWidth="1"/>
    <col min="12289" max="12289" width="14.85546875" style="31" customWidth="1"/>
    <col min="12290" max="12290" width="12.85546875" style="31" customWidth="1"/>
    <col min="12291" max="12291" width="8.7109375" style="31"/>
    <col min="12292" max="12292" width="52" style="31" bestFit="1" customWidth="1"/>
    <col min="12293" max="12293" width="8.7109375" style="31"/>
    <col min="12294" max="12294" width="43.140625" style="31" customWidth="1"/>
    <col min="12295" max="12542" width="8.7109375" style="31"/>
    <col min="12543" max="12543" width="40" style="31" customWidth="1"/>
    <col min="12544" max="12544" width="21.85546875" style="31" customWidth="1"/>
    <col min="12545" max="12545" width="14.85546875" style="31" customWidth="1"/>
    <col min="12546" max="12546" width="12.85546875" style="31" customWidth="1"/>
    <col min="12547" max="12547" width="8.7109375" style="31"/>
    <col min="12548" max="12548" width="52" style="31" bestFit="1" customWidth="1"/>
    <col min="12549" max="12549" width="8.7109375" style="31"/>
    <col min="12550" max="12550" width="43.140625" style="31" customWidth="1"/>
    <col min="12551" max="12798" width="8.7109375" style="31"/>
    <col min="12799" max="12799" width="40" style="31" customWidth="1"/>
    <col min="12800" max="12800" width="21.85546875" style="31" customWidth="1"/>
    <col min="12801" max="12801" width="14.85546875" style="31" customWidth="1"/>
    <col min="12802" max="12802" width="12.85546875" style="31" customWidth="1"/>
    <col min="12803" max="12803" width="8.7109375" style="31"/>
    <col min="12804" max="12804" width="52" style="31" bestFit="1" customWidth="1"/>
    <col min="12805" max="12805" width="8.7109375" style="31"/>
    <col min="12806" max="12806" width="43.140625" style="31" customWidth="1"/>
    <col min="12807" max="13054" width="8.7109375" style="31"/>
    <col min="13055" max="13055" width="40" style="31" customWidth="1"/>
    <col min="13056" max="13056" width="21.85546875" style="31" customWidth="1"/>
    <col min="13057" max="13057" width="14.85546875" style="31" customWidth="1"/>
    <col min="13058" max="13058" width="12.85546875" style="31" customWidth="1"/>
    <col min="13059" max="13059" width="8.7109375" style="31"/>
    <col min="13060" max="13060" width="52" style="31" bestFit="1" customWidth="1"/>
    <col min="13061" max="13061" width="8.7109375" style="31"/>
    <col min="13062" max="13062" width="43.140625" style="31" customWidth="1"/>
    <col min="13063" max="13310" width="8.7109375" style="31"/>
    <col min="13311" max="13311" width="40" style="31" customWidth="1"/>
    <col min="13312" max="13312" width="21.85546875" style="31" customWidth="1"/>
    <col min="13313" max="13313" width="14.85546875" style="31" customWidth="1"/>
    <col min="13314" max="13314" width="12.85546875" style="31" customWidth="1"/>
    <col min="13315" max="13315" width="8.7109375" style="31"/>
    <col min="13316" max="13316" width="52" style="31" bestFit="1" customWidth="1"/>
    <col min="13317" max="13317" width="8.7109375" style="31"/>
    <col min="13318" max="13318" width="43.140625" style="31" customWidth="1"/>
    <col min="13319" max="13566" width="8.7109375" style="31"/>
    <col min="13567" max="13567" width="40" style="31" customWidth="1"/>
    <col min="13568" max="13568" width="21.85546875" style="31" customWidth="1"/>
    <col min="13569" max="13569" width="14.85546875" style="31" customWidth="1"/>
    <col min="13570" max="13570" width="12.85546875" style="31" customWidth="1"/>
    <col min="13571" max="13571" width="8.7109375" style="31"/>
    <col min="13572" max="13572" width="52" style="31" bestFit="1" customWidth="1"/>
    <col min="13573" max="13573" width="8.7109375" style="31"/>
    <col min="13574" max="13574" width="43.140625" style="31" customWidth="1"/>
    <col min="13575" max="13822" width="8.7109375" style="31"/>
    <col min="13823" max="13823" width="40" style="31" customWidth="1"/>
    <col min="13824" max="13824" width="21.85546875" style="31" customWidth="1"/>
    <col min="13825" max="13825" width="14.85546875" style="31" customWidth="1"/>
    <col min="13826" max="13826" width="12.85546875" style="31" customWidth="1"/>
    <col min="13827" max="13827" width="8.7109375" style="31"/>
    <col min="13828" max="13828" width="52" style="31" bestFit="1" customWidth="1"/>
    <col min="13829" max="13829" width="8.7109375" style="31"/>
    <col min="13830" max="13830" width="43.140625" style="31" customWidth="1"/>
    <col min="13831" max="14078" width="8.7109375" style="31"/>
    <col min="14079" max="14079" width="40" style="31" customWidth="1"/>
    <col min="14080" max="14080" width="21.85546875" style="31" customWidth="1"/>
    <col min="14081" max="14081" width="14.85546875" style="31" customWidth="1"/>
    <col min="14082" max="14082" width="12.85546875" style="31" customWidth="1"/>
    <col min="14083" max="14083" width="8.7109375" style="31"/>
    <col min="14084" max="14084" width="52" style="31" bestFit="1" customWidth="1"/>
    <col min="14085" max="14085" width="8.7109375" style="31"/>
    <col min="14086" max="14086" width="43.140625" style="31" customWidth="1"/>
    <col min="14087" max="14334" width="8.7109375" style="31"/>
    <col min="14335" max="14335" width="40" style="31" customWidth="1"/>
    <col min="14336" max="14336" width="21.85546875" style="31" customWidth="1"/>
    <col min="14337" max="14337" width="14.85546875" style="31" customWidth="1"/>
    <col min="14338" max="14338" width="12.85546875" style="31" customWidth="1"/>
    <col min="14339" max="14339" width="8.7109375" style="31"/>
    <col min="14340" max="14340" width="52" style="31" bestFit="1" customWidth="1"/>
    <col min="14341" max="14341" width="8.7109375" style="31"/>
    <col min="14342" max="14342" width="43.140625" style="31" customWidth="1"/>
    <col min="14343" max="14590" width="8.7109375" style="31"/>
    <col min="14591" max="14591" width="40" style="31" customWidth="1"/>
    <col min="14592" max="14592" width="21.85546875" style="31" customWidth="1"/>
    <col min="14593" max="14593" width="14.85546875" style="31" customWidth="1"/>
    <col min="14594" max="14594" width="12.85546875" style="31" customWidth="1"/>
    <col min="14595" max="14595" width="8.7109375" style="31"/>
    <col min="14596" max="14596" width="52" style="31" bestFit="1" customWidth="1"/>
    <col min="14597" max="14597" width="8.7109375" style="31"/>
    <col min="14598" max="14598" width="43.140625" style="31" customWidth="1"/>
    <col min="14599" max="14846" width="8.7109375" style="31"/>
    <col min="14847" max="14847" width="40" style="31" customWidth="1"/>
    <col min="14848" max="14848" width="21.85546875" style="31" customWidth="1"/>
    <col min="14849" max="14849" width="14.85546875" style="31" customWidth="1"/>
    <col min="14850" max="14850" width="12.85546875" style="31" customWidth="1"/>
    <col min="14851" max="14851" width="8.7109375" style="31"/>
    <col min="14852" max="14852" width="52" style="31" bestFit="1" customWidth="1"/>
    <col min="14853" max="14853" width="8.7109375" style="31"/>
    <col min="14854" max="14854" width="43.140625" style="31" customWidth="1"/>
    <col min="14855" max="15102" width="8.7109375" style="31"/>
    <col min="15103" max="15103" width="40" style="31" customWidth="1"/>
    <col min="15104" max="15104" width="21.85546875" style="31" customWidth="1"/>
    <col min="15105" max="15105" width="14.85546875" style="31" customWidth="1"/>
    <col min="15106" max="15106" width="12.85546875" style="31" customWidth="1"/>
    <col min="15107" max="15107" width="8.7109375" style="31"/>
    <col min="15108" max="15108" width="52" style="31" bestFit="1" customWidth="1"/>
    <col min="15109" max="15109" width="8.7109375" style="31"/>
    <col min="15110" max="15110" width="43.140625" style="31" customWidth="1"/>
    <col min="15111" max="15358" width="8.7109375" style="31"/>
    <col min="15359" max="15359" width="40" style="31" customWidth="1"/>
    <col min="15360" max="15360" width="21.85546875" style="31" customWidth="1"/>
    <col min="15361" max="15361" width="14.85546875" style="31" customWidth="1"/>
    <col min="15362" max="15362" width="12.85546875" style="31" customWidth="1"/>
    <col min="15363" max="15363" width="8.7109375" style="31"/>
    <col min="15364" max="15364" width="52" style="31" bestFit="1" customWidth="1"/>
    <col min="15365" max="15365" width="8.7109375" style="31"/>
    <col min="15366" max="15366" width="43.140625" style="31" customWidth="1"/>
    <col min="15367" max="15614" width="8.7109375" style="31"/>
    <col min="15615" max="15615" width="40" style="31" customWidth="1"/>
    <col min="15616" max="15616" width="21.85546875" style="31" customWidth="1"/>
    <col min="15617" max="15617" width="14.85546875" style="31" customWidth="1"/>
    <col min="15618" max="15618" width="12.85546875" style="31" customWidth="1"/>
    <col min="15619" max="15619" width="8.7109375" style="31"/>
    <col min="15620" max="15620" width="52" style="31" bestFit="1" customWidth="1"/>
    <col min="15621" max="15621" width="8.7109375" style="31"/>
    <col min="15622" max="15622" width="43.140625" style="31" customWidth="1"/>
    <col min="15623" max="15870" width="8.7109375" style="31"/>
    <col min="15871" max="15871" width="40" style="31" customWidth="1"/>
    <col min="15872" max="15872" width="21.85546875" style="31" customWidth="1"/>
    <col min="15873" max="15873" width="14.85546875" style="31" customWidth="1"/>
    <col min="15874" max="15874" width="12.85546875" style="31" customWidth="1"/>
    <col min="15875" max="15875" width="8.7109375" style="31"/>
    <col min="15876" max="15876" width="52" style="31" bestFit="1" customWidth="1"/>
    <col min="15877" max="15877" width="8.7109375" style="31"/>
    <col min="15878" max="15878" width="43.140625" style="31" customWidth="1"/>
    <col min="15879" max="16126" width="8.7109375" style="31"/>
    <col min="16127" max="16127" width="40" style="31" customWidth="1"/>
    <col min="16128" max="16128" width="21.85546875" style="31" customWidth="1"/>
    <col min="16129" max="16129" width="14.85546875" style="31" customWidth="1"/>
    <col min="16130" max="16130" width="12.85546875" style="31" customWidth="1"/>
    <col min="16131" max="16131" width="8.7109375" style="31"/>
    <col min="16132" max="16132" width="52" style="31" bestFit="1" customWidth="1"/>
    <col min="16133" max="16133" width="8.7109375" style="31"/>
    <col min="16134" max="16134" width="43.140625" style="31" customWidth="1"/>
    <col min="16135" max="16384" width="8.7109375" style="31"/>
  </cols>
  <sheetData>
    <row r="1" spans="1:5" ht="39.950000000000003" customHeight="1">
      <c r="A1" s="439" t="s">
        <v>558</v>
      </c>
      <c r="B1" s="439"/>
      <c r="C1" s="439"/>
      <c r="D1" s="439"/>
    </row>
    <row r="2" spans="1:5" ht="39.950000000000003" customHeight="1" thickBot="1">
      <c r="A2" s="446" t="s">
        <v>555</v>
      </c>
      <c r="B2" s="439"/>
      <c r="C2" s="439"/>
      <c r="D2" s="439"/>
    </row>
    <row r="3" spans="1:5" ht="24.75" customHeight="1" thickBot="1">
      <c r="A3" s="612" t="s">
        <v>129</v>
      </c>
      <c r="B3" s="612"/>
      <c r="C3" s="612"/>
      <c r="D3" s="612"/>
      <c r="E3" s="28"/>
    </row>
    <row r="4" spans="1:5" ht="24.75" customHeight="1" thickBot="1">
      <c r="A4" s="613"/>
      <c r="B4" s="614"/>
      <c r="C4" s="614"/>
      <c r="D4" s="615"/>
      <c r="E4" s="28"/>
    </row>
    <row r="5" spans="1:5" ht="24.75" customHeight="1" thickBot="1">
      <c r="A5" s="616" t="s">
        <v>130</v>
      </c>
      <c r="B5" s="616"/>
      <c r="C5" s="616"/>
      <c r="D5" s="616"/>
      <c r="E5" s="28"/>
    </row>
    <row r="6" spans="1:5" ht="24.75" customHeight="1" thickBot="1">
      <c r="A6" s="12" t="s">
        <v>489</v>
      </c>
      <c r="B6" s="617" t="s">
        <v>559</v>
      </c>
      <c r="C6" s="618"/>
      <c r="D6" s="619"/>
      <c r="E6" s="28"/>
    </row>
    <row r="7" spans="1:5" ht="24.75" customHeight="1" thickBot="1">
      <c r="A7" s="373"/>
      <c r="B7" s="373"/>
      <c r="C7" s="373"/>
      <c r="D7" s="373"/>
      <c r="E7" s="28"/>
    </row>
    <row r="8" spans="1:5" ht="24.75" customHeight="1" thickBot="1">
      <c r="A8" s="315" t="s">
        <v>132</v>
      </c>
      <c r="B8" s="315"/>
      <c r="C8" s="315"/>
      <c r="D8" s="315"/>
      <c r="E8" s="28"/>
    </row>
    <row r="9" spans="1:5" ht="24.75" customHeight="1" thickBot="1">
      <c r="A9" s="625" t="s">
        <v>133</v>
      </c>
      <c r="B9" s="626"/>
      <c r="C9" s="626"/>
      <c r="D9" s="627"/>
    </row>
    <row r="10" spans="1:5" ht="24.75" customHeight="1">
      <c r="A10" s="33" t="s">
        <v>0</v>
      </c>
      <c r="B10" s="378"/>
      <c r="C10" s="378"/>
      <c r="D10" s="379"/>
    </row>
    <row r="11" spans="1:5" ht="24.75" customHeight="1">
      <c r="A11" s="34" t="s">
        <v>1</v>
      </c>
      <c r="B11" s="350"/>
      <c r="C11" s="350"/>
      <c r="D11" s="351"/>
    </row>
    <row r="12" spans="1:5" ht="24.75" customHeight="1">
      <c r="A12" s="34" t="s">
        <v>134</v>
      </c>
      <c r="B12" s="344" t="s">
        <v>551</v>
      </c>
      <c r="C12" s="345"/>
      <c r="D12" s="346"/>
    </row>
    <row r="13" spans="1:5" ht="24.75" customHeight="1">
      <c r="A13" s="35" t="s">
        <v>135</v>
      </c>
      <c r="B13" s="347"/>
      <c r="C13" s="348"/>
      <c r="D13" s="349"/>
    </row>
    <row r="14" spans="1:5" ht="24.75" customHeight="1">
      <c r="A14" s="35" t="s">
        <v>547</v>
      </c>
      <c r="B14" s="350" t="s">
        <v>234</v>
      </c>
      <c r="C14" s="350"/>
      <c r="D14" s="351"/>
    </row>
    <row r="15" spans="1:5" ht="24.75" customHeight="1" thickBot="1">
      <c r="A15" s="36" t="s">
        <v>137</v>
      </c>
      <c r="B15" s="440" t="s">
        <v>264</v>
      </c>
      <c r="C15" s="441"/>
      <c r="D15" s="442"/>
    </row>
    <row r="16" spans="1:5" ht="24.75" customHeight="1">
      <c r="A16" s="620" t="s">
        <v>396</v>
      </c>
      <c r="B16" s="620"/>
      <c r="C16" s="620"/>
      <c r="D16" s="620"/>
    </row>
    <row r="17" spans="1:5" ht="24.75" customHeight="1">
      <c r="A17" s="13" t="s">
        <v>111</v>
      </c>
      <c r="B17" s="483"/>
      <c r="C17" s="483"/>
      <c r="D17" s="484"/>
    </row>
    <row r="18" spans="1:5" ht="24.75" customHeight="1" thickBot="1">
      <c r="A18" s="14" t="s">
        <v>397</v>
      </c>
      <c r="B18" s="488" t="s">
        <v>552</v>
      </c>
      <c r="C18" s="489"/>
      <c r="D18" s="490"/>
    </row>
    <row r="19" spans="1:5" ht="24.75" customHeight="1">
      <c r="A19" s="621" t="s">
        <v>105</v>
      </c>
      <c r="B19" s="622"/>
      <c r="C19" s="622"/>
      <c r="D19" s="623"/>
    </row>
    <row r="20" spans="1:5" ht="24.75" customHeight="1" thickBot="1">
      <c r="A20" s="188" t="s">
        <v>554</v>
      </c>
      <c r="B20" s="443"/>
      <c r="C20" s="444"/>
      <c r="D20" s="445"/>
    </row>
    <row r="21" spans="1:5" ht="24.75" customHeight="1" thickBot="1">
      <c r="A21" s="353"/>
      <c r="B21" s="353"/>
      <c r="C21" s="353"/>
      <c r="D21" s="353"/>
      <c r="E21" s="28"/>
    </row>
    <row r="22" spans="1:5" ht="24.75" customHeight="1" thickBot="1">
      <c r="A22" s="624" t="s">
        <v>112</v>
      </c>
      <c r="B22" s="624"/>
      <c r="C22" s="624"/>
      <c r="D22" s="624"/>
      <c r="E22" s="28"/>
    </row>
    <row r="23" spans="1:5" ht="24.75" customHeight="1" thickBot="1">
      <c r="A23" s="338" t="s">
        <v>139</v>
      </c>
      <c r="B23" s="338"/>
      <c r="C23" s="338"/>
      <c r="D23" s="338"/>
      <c r="E23" s="28"/>
    </row>
    <row r="24" spans="1:5" ht="24.75" customHeight="1" thickBot="1">
      <c r="A24" s="354" t="s">
        <v>2</v>
      </c>
      <c r="B24" s="327"/>
      <c r="C24" s="327" t="s">
        <v>3</v>
      </c>
      <c r="D24" s="328"/>
      <c r="E24" s="28"/>
    </row>
    <row r="25" spans="1:5" ht="24.75" customHeight="1">
      <c r="A25" s="329" t="s">
        <v>544</v>
      </c>
      <c r="B25" s="330"/>
      <c r="C25" s="331">
        <v>0</v>
      </c>
      <c r="D25" s="332"/>
      <c r="E25" s="28"/>
    </row>
    <row r="26" spans="1:5" ht="24.75" customHeight="1">
      <c r="A26" s="333" t="s">
        <v>6</v>
      </c>
      <c r="B26" s="334"/>
      <c r="C26" s="288">
        <v>1</v>
      </c>
      <c r="D26" s="289"/>
    </row>
    <row r="27" spans="1:5" ht="24.75" customHeight="1">
      <c r="A27" s="333" t="s">
        <v>140</v>
      </c>
      <c r="B27" s="334"/>
      <c r="C27" s="288">
        <v>2</v>
      </c>
      <c r="D27" s="289"/>
    </row>
    <row r="28" spans="1:5" ht="38.25" customHeight="1" thickBot="1">
      <c r="A28" s="335" t="s">
        <v>4</v>
      </c>
      <c r="B28" s="336"/>
      <c r="C28" s="292">
        <v>3</v>
      </c>
      <c r="D28" s="293"/>
    </row>
    <row r="29" spans="1:5" s="38" customFormat="1" ht="25.5" customHeight="1" thickBot="1">
      <c r="A29" s="337"/>
      <c r="B29" s="337"/>
      <c r="C29" s="337"/>
      <c r="D29" s="337"/>
      <c r="E29" s="37"/>
    </row>
    <row r="30" spans="1:5" ht="25.5" customHeight="1" thickBot="1">
      <c r="A30" s="314" t="s">
        <v>169</v>
      </c>
      <c r="B30" s="314"/>
      <c r="C30" s="314"/>
      <c r="D30" s="314"/>
    </row>
    <row r="31" spans="1:5" ht="63" customHeight="1" thickBot="1">
      <c r="A31" s="192" t="s">
        <v>522</v>
      </c>
      <c r="B31" s="192"/>
      <c r="C31" s="192"/>
      <c r="D31" s="192"/>
    </row>
    <row r="32" spans="1:5" ht="28.5" customHeight="1">
      <c r="A32" s="343" t="s">
        <v>524</v>
      </c>
      <c r="B32" s="343"/>
      <c r="C32" s="343"/>
      <c r="D32" s="26" t="s">
        <v>3</v>
      </c>
    </row>
    <row r="33" spans="1:5" ht="27" customHeight="1">
      <c r="A33" s="356" t="s">
        <v>525</v>
      </c>
      <c r="B33" s="357"/>
      <c r="C33" s="358"/>
      <c r="D33" s="1"/>
    </row>
    <row r="34" spans="1:5" ht="27" customHeight="1">
      <c r="A34" s="356" t="s">
        <v>526</v>
      </c>
      <c r="B34" s="357"/>
      <c r="C34" s="358"/>
      <c r="D34" s="2"/>
    </row>
    <row r="35" spans="1:5" ht="27" customHeight="1">
      <c r="A35" s="356" t="s">
        <v>527</v>
      </c>
      <c r="B35" s="357"/>
      <c r="C35" s="358"/>
      <c r="D35" s="2"/>
    </row>
    <row r="36" spans="1:5" ht="27" customHeight="1">
      <c r="A36" s="356" t="s">
        <v>528</v>
      </c>
      <c r="B36" s="357"/>
      <c r="C36" s="358"/>
      <c r="D36" s="2"/>
    </row>
    <row r="37" spans="1:5" ht="27" customHeight="1" thickBot="1">
      <c r="A37" s="628" t="s">
        <v>144</v>
      </c>
      <c r="B37" s="628"/>
      <c r="C37" s="628"/>
      <c r="D37" s="169" t="str">
        <f>IF(COUNTIF($D33:$D36,"x") &lt; 2,IF(D33="x",0,IF(D34="x",1,IF(D35="x",2,IF(D36="x",3,"-")))),"ERRO - Escolher apenas UMA opção")</f>
        <v>-</v>
      </c>
      <c r="E37" s="29">
        <v>3</v>
      </c>
    </row>
    <row r="38" spans="1:5" ht="80.25" customHeight="1" thickBot="1">
      <c r="A38" s="170" t="s">
        <v>107</v>
      </c>
      <c r="B38" s="360" t="s">
        <v>145</v>
      </c>
      <c r="C38" s="360"/>
      <c r="D38" s="360"/>
    </row>
    <row r="39" spans="1:5" ht="33" customHeight="1">
      <c r="A39" s="343" t="s">
        <v>529</v>
      </c>
      <c r="B39" s="343"/>
      <c r="C39" s="343"/>
      <c r="D39" s="171" t="s">
        <v>3</v>
      </c>
    </row>
    <row r="40" spans="1:5" ht="33" customHeight="1">
      <c r="A40" s="340" t="s">
        <v>146</v>
      </c>
      <c r="B40" s="340"/>
      <c r="C40" s="340"/>
      <c r="D40" s="2"/>
    </row>
    <row r="41" spans="1:5" ht="33" customHeight="1">
      <c r="A41" s="340" t="s">
        <v>147</v>
      </c>
      <c r="B41" s="340"/>
      <c r="C41" s="340"/>
      <c r="D41" s="2"/>
    </row>
    <row r="42" spans="1:5" s="41" customFormat="1" ht="33" customHeight="1">
      <c r="A42" s="340" t="s">
        <v>148</v>
      </c>
      <c r="B42" s="340"/>
      <c r="C42" s="340"/>
      <c r="D42" s="2"/>
      <c r="E42" s="29"/>
    </row>
    <row r="43" spans="1:5" s="41" customFormat="1" ht="33" customHeight="1">
      <c r="A43" s="340" t="s">
        <v>149</v>
      </c>
      <c r="B43" s="340"/>
      <c r="C43" s="340"/>
      <c r="D43" s="2"/>
      <c r="E43" s="29"/>
    </row>
    <row r="44" spans="1:5" s="41" customFormat="1" ht="27.75" customHeight="1">
      <c r="A44" s="403" t="s">
        <v>150</v>
      </c>
      <c r="B44" s="403"/>
      <c r="C44" s="403"/>
      <c r="D44" s="60" t="str">
        <f>IF(COUNTIF($D40:$D43,"x") &lt; 2,IF(D40="x",0,IF(D41="x",1,IF(D42="x",2,IF(D43="x",3,"-")))),"ERRO - Escolher apenas UMA opção")</f>
        <v>-</v>
      </c>
      <c r="E44" s="29">
        <v>3</v>
      </c>
    </row>
    <row r="45" spans="1:5" s="41" customFormat="1" ht="80.25" customHeight="1" thickBot="1">
      <c r="A45" s="43" t="s">
        <v>107</v>
      </c>
      <c r="B45" s="360" t="s">
        <v>145</v>
      </c>
      <c r="C45" s="360"/>
      <c r="D45" s="360"/>
      <c r="E45" s="40"/>
    </row>
    <row r="46" spans="1:5" ht="27" customHeight="1">
      <c r="A46" s="342" t="s">
        <v>530</v>
      </c>
      <c r="B46" s="342"/>
      <c r="C46" s="342"/>
      <c r="D46" s="172" t="s">
        <v>3</v>
      </c>
      <c r="E46" s="40"/>
    </row>
    <row r="47" spans="1:5" ht="27" customHeight="1">
      <c r="A47" s="339" t="s">
        <v>538</v>
      </c>
      <c r="B47" s="339"/>
      <c r="C47" s="339"/>
      <c r="D47" s="2"/>
      <c r="E47" s="40"/>
    </row>
    <row r="48" spans="1:5" ht="27" customHeight="1">
      <c r="A48" s="339" t="s">
        <v>539</v>
      </c>
      <c r="B48" s="339"/>
      <c r="C48" s="339"/>
      <c r="D48" s="2"/>
      <c r="E48" s="40"/>
    </row>
    <row r="49" spans="1:5" s="41" customFormat="1" ht="27" customHeight="1">
      <c r="A49" s="339" t="s">
        <v>531</v>
      </c>
      <c r="B49" s="339"/>
      <c r="C49" s="339"/>
      <c r="D49" s="2"/>
      <c r="E49" s="29"/>
    </row>
    <row r="50" spans="1:5" s="41" customFormat="1" ht="27" customHeight="1">
      <c r="A50" s="339" t="s">
        <v>532</v>
      </c>
      <c r="B50" s="339"/>
      <c r="C50" s="339"/>
      <c r="D50" s="2"/>
      <c r="E50" s="29"/>
    </row>
    <row r="51" spans="1:5" s="41" customFormat="1" ht="27" customHeight="1">
      <c r="A51" s="403" t="s">
        <v>151</v>
      </c>
      <c r="B51" s="403"/>
      <c r="C51" s="403"/>
      <c r="D51" s="60" t="str">
        <f>IF(COUNTIF($D47:$D50,"x") &lt; 2,IF(D47="x",0,IF(D48="x",1,IF(D49="x",2,IF(D50="x",3,"-")))),"ERRO - Escolher apenas UMA opção")</f>
        <v>-</v>
      </c>
      <c r="E51" s="29">
        <v>3</v>
      </c>
    </row>
    <row r="52" spans="1:5" s="41" customFormat="1" ht="80.25" customHeight="1" thickBot="1">
      <c r="A52" s="43" t="s">
        <v>107</v>
      </c>
      <c r="B52" s="360" t="s">
        <v>145</v>
      </c>
      <c r="C52" s="360"/>
      <c r="D52" s="360"/>
      <c r="E52" s="40"/>
    </row>
    <row r="53" spans="1:5" ht="27" customHeight="1">
      <c r="A53" s="359" t="s">
        <v>533</v>
      </c>
      <c r="B53" s="359"/>
      <c r="C53" s="359"/>
      <c r="D53" s="172" t="s">
        <v>3</v>
      </c>
      <c r="E53" s="40"/>
    </row>
    <row r="54" spans="1:5" ht="27" customHeight="1">
      <c r="A54" s="339" t="s">
        <v>534</v>
      </c>
      <c r="B54" s="339"/>
      <c r="C54" s="339"/>
      <c r="D54" s="2"/>
      <c r="E54" s="40"/>
    </row>
    <row r="55" spans="1:5" ht="27" customHeight="1">
      <c r="A55" s="339" t="s">
        <v>535</v>
      </c>
      <c r="B55" s="339"/>
      <c r="C55" s="339"/>
      <c r="D55" s="2"/>
      <c r="E55" s="40"/>
    </row>
    <row r="56" spans="1:5" ht="27" customHeight="1">
      <c r="A56" s="339" t="s">
        <v>536</v>
      </c>
      <c r="B56" s="339"/>
      <c r="C56" s="339"/>
      <c r="D56" s="2"/>
    </row>
    <row r="57" spans="1:5" ht="27" customHeight="1">
      <c r="A57" s="339" t="s">
        <v>537</v>
      </c>
      <c r="B57" s="339"/>
      <c r="C57" s="339"/>
      <c r="D57" s="2"/>
    </row>
    <row r="58" spans="1:5" ht="27" customHeight="1">
      <c r="A58" s="629" t="s">
        <v>152</v>
      </c>
      <c r="B58" s="629"/>
      <c r="C58" s="629"/>
      <c r="D58" s="59" t="str">
        <f>IF(COUNTIF($D54:$D57,"x") &lt; 2,IF(D54="x",0,IF(D55="x",1,IF(D56="x",2,IF(D57="x",3,"-")))),"ERRO - Escolher apenas UMA opção")</f>
        <v>-</v>
      </c>
      <c r="E58" s="29">
        <v>3</v>
      </c>
    </row>
    <row r="59" spans="1:5" ht="79.5" customHeight="1" thickBot="1">
      <c r="A59" s="43" t="s">
        <v>107</v>
      </c>
      <c r="B59" s="360" t="s">
        <v>145</v>
      </c>
      <c r="C59" s="360"/>
      <c r="D59" s="360"/>
    </row>
    <row r="60" spans="1:5" ht="35.25" customHeight="1" thickBot="1">
      <c r="A60" s="315"/>
      <c r="B60" s="315"/>
      <c r="C60" s="315"/>
      <c r="D60" s="315"/>
    </row>
    <row r="61" spans="1:5">
      <c r="A61" s="316" t="s">
        <v>153</v>
      </c>
      <c r="B61" s="316"/>
      <c r="C61" s="44" t="s">
        <v>154</v>
      </c>
      <c r="D61" s="45" t="s">
        <v>155</v>
      </c>
      <c r="E61" s="29">
        <f>SUM(E37:E58)</f>
        <v>12</v>
      </c>
    </row>
    <row r="62" spans="1:5" ht="27.75" customHeight="1">
      <c r="A62" s="361" t="s">
        <v>170</v>
      </c>
      <c r="B62" s="362"/>
      <c r="C62" s="363" t="e">
        <f>D37+D44+D51+D58</f>
        <v>#VALUE!</v>
      </c>
      <c r="D62" s="307" t="e">
        <f>C62/12*100</f>
        <v>#VALUE!</v>
      </c>
    </row>
    <row r="63" spans="1:5" ht="33.75" customHeight="1" thickBot="1">
      <c r="A63" s="309" t="s">
        <v>156</v>
      </c>
      <c r="B63" s="310"/>
      <c r="C63" s="364"/>
      <c r="D63" s="308"/>
    </row>
    <row r="64" spans="1:5" ht="23.25" customHeight="1" thickBot="1">
      <c r="A64" s="311"/>
      <c r="B64" s="312"/>
      <c r="C64" s="312"/>
      <c r="D64" s="313"/>
    </row>
    <row r="65" spans="1:5" ht="27" customHeight="1" thickBot="1">
      <c r="A65" s="314" t="s">
        <v>423</v>
      </c>
      <c r="B65" s="314"/>
      <c r="C65" s="314"/>
      <c r="D65" s="314"/>
    </row>
    <row r="66" spans="1:5" ht="66" customHeight="1" thickBot="1">
      <c r="A66" s="193" t="s">
        <v>523</v>
      </c>
      <c r="B66" s="193"/>
      <c r="C66" s="193"/>
      <c r="D66" s="193"/>
    </row>
    <row r="67" spans="1:5" ht="27" customHeight="1">
      <c r="A67" s="422" t="s">
        <v>110</v>
      </c>
      <c r="B67" s="423"/>
      <c r="C67" s="424"/>
      <c r="D67" s="47" t="s">
        <v>3</v>
      </c>
    </row>
    <row r="68" spans="1:5" ht="27" customHeight="1">
      <c r="A68" s="257" t="s">
        <v>409</v>
      </c>
      <c r="B68" s="258"/>
      <c r="C68" s="259"/>
      <c r="D68" s="3"/>
      <c r="E68" s="29">
        <v>3</v>
      </c>
    </row>
    <row r="69" spans="1:5" ht="27" customHeight="1">
      <c r="A69" s="257" t="s">
        <v>410</v>
      </c>
      <c r="B69" s="258"/>
      <c r="C69" s="259"/>
      <c r="D69" s="3"/>
      <c r="E69" s="29">
        <v>3</v>
      </c>
    </row>
    <row r="70" spans="1:5" ht="27" customHeight="1">
      <c r="A70" s="257" t="s">
        <v>411</v>
      </c>
      <c r="B70" s="258"/>
      <c r="C70" s="259"/>
      <c r="D70" s="3"/>
      <c r="E70" s="29">
        <v>3</v>
      </c>
    </row>
    <row r="71" spans="1:5" ht="27" customHeight="1">
      <c r="A71" s="257" t="s">
        <v>412</v>
      </c>
      <c r="B71" s="258"/>
      <c r="C71" s="259"/>
      <c r="D71" s="3"/>
      <c r="E71" s="29">
        <v>3</v>
      </c>
    </row>
    <row r="72" spans="1:5" ht="27" customHeight="1">
      <c r="A72" s="257" t="s">
        <v>413</v>
      </c>
      <c r="B72" s="258"/>
      <c r="C72" s="259"/>
      <c r="D72" s="3"/>
      <c r="E72" s="29">
        <v>3</v>
      </c>
    </row>
    <row r="73" spans="1:5" ht="27" customHeight="1">
      <c r="A73" s="257" t="s">
        <v>414</v>
      </c>
      <c r="B73" s="258"/>
      <c r="C73" s="259"/>
      <c r="D73" s="3"/>
      <c r="E73" s="29">
        <v>3</v>
      </c>
    </row>
    <row r="74" spans="1:5" ht="27" customHeight="1">
      <c r="A74" s="257" t="s">
        <v>415</v>
      </c>
      <c r="B74" s="258"/>
      <c r="C74" s="259"/>
      <c r="D74" s="3"/>
      <c r="E74" s="29">
        <v>3</v>
      </c>
    </row>
    <row r="75" spans="1:5" ht="27" customHeight="1">
      <c r="A75" s="257" t="s">
        <v>416</v>
      </c>
      <c r="B75" s="258"/>
      <c r="C75" s="259"/>
      <c r="D75" s="3"/>
      <c r="E75" s="29">
        <v>3</v>
      </c>
    </row>
    <row r="76" spans="1:5" ht="27" customHeight="1">
      <c r="A76" s="257" t="s">
        <v>417</v>
      </c>
      <c r="B76" s="258"/>
      <c r="C76" s="259"/>
      <c r="D76" s="3"/>
      <c r="E76" s="29">
        <v>3</v>
      </c>
    </row>
    <row r="77" spans="1:5" ht="27" customHeight="1">
      <c r="A77" s="257" t="s">
        <v>418</v>
      </c>
      <c r="B77" s="258"/>
      <c r="C77" s="259"/>
      <c r="D77" s="3"/>
      <c r="E77" s="29">
        <v>3</v>
      </c>
    </row>
    <row r="78" spans="1:5" ht="27" customHeight="1">
      <c r="A78" s="257" t="s">
        <v>419</v>
      </c>
      <c r="B78" s="258"/>
      <c r="C78" s="259"/>
      <c r="D78" s="3"/>
      <c r="E78" s="29">
        <v>3</v>
      </c>
    </row>
    <row r="79" spans="1:5" ht="24.75" customHeight="1">
      <c r="A79" s="257" t="s">
        <v>420</v>
      </c>
      <c r="B79" s="258"/>
      <c r="C79" s="259"/>
      <c r="D79" s="3"/>
      <c r="E79" s="29">
        <v>3</v>
      </c>
    </row>
    <row r="80" spans="1:5" ht="27" customHeight="1">
      <c r="A80" s="257" t="s">
        <v>421</v>
      </c>
      <c r="B80" s="258"/>
      <c r="C80" s="259"/>
      <c r="D80" s="3"/>
      <c r="E80" s="29">
        <v>3</v>
      </c>
    </row>
    <row r="81" spans="1:5" ht="24.75" customHeight="1">
      <c r="A81" s="324" t="s">
        <v>422</v>
      </c>
      <c r="B81" s="325"/>
      <c r="C81" s="326"/>
      <c r="D81" s="3"/>
      <c r="E81" s="29">
        <v>3</v>
      </c>
    </row>
    <row r="82" spans="1:5" ht="25.5" customHeight="1">
      <c r="A82" s="48"/>
      <c r="B82" s="49"/>
      <c r="C82" s="49" t="s">
        <v>158</v>
      </c>
      <c r="D82" s="50">
        <f>SUM(D68:D81)</f>
        <v>0</v>
      </c>
      <c r="E82" s="29">
        <f>SUM(E68:E81)</f>
        <v>42</v>
      </c>
    </row>
    <row r="83" spans="1:5" ht="80.25" customHeight="1" thickBot="1">
      <c r="A83" s="52" t="s">
        <v>107</v>
      </c>
      <c r="B83" s="360" t="s">
        <v>145</v>
      </c>
      <c r="C83" s="360"/>
      <c r="D83" s="360"/>
    </row>
    <row r="84" spans="1:5" ht="33" customHeight="1" thickBot="1">
      <c r="A84" s="425"/>
      <c r="B84" s="426"/>
      <c r="C84" s="426"/>
      <c r="D84" s="427"/>
    </row>
    <row r="85" spans="1:5" ht="15" customHeight="1">
      <c r="A85" s="316" t="s">
        <v>159</v>
      </c>
      <c r="B85" s="317"/>
      <c r="C85" s="44" t="s">
        <v>154</v>
      </c>
      <c r="D85" s="45" t="s">
        <v>155</v>
      </c>
    </row>
    <row r="86" spans="1:5">
      <c r="A86" s="318" t="s">
        <v>160</v>
      </c>
      <c r="B86" s="319"/>
      <c r="C86" s="320">
        <f>D82</f>
        <v>0</v>
      </c>
      <c r="D86" s="322">
        <f>C86/42*100</f>
        <v>0</v>
      </c>
    </row>
    <row r="87" spans="1:5" ht="35.25" customHeight="1" thickBot="1">
      <c r="A87" s="278" t="s">
        <v>156</v>
      </c>
      <c r="B87" s="279"/>
      <c r="C87" s="321"/>
      <c r="D87" s="323"/>
    </row>
    <row r="88" spans="1:5" ht="24" customHeight="1" thickBot="1">
      <c r="A88" s="311"/>
      <c r="B88" s="312"/>
      <c r="C88" s="312"/>
      <c r="D88" s="313"/>
    </row>
    <row r="89" spans="1:5" ht="27" customHeight="1">
      <c r="A89" s="630" t="s">
        <v>574</v>
      </c>
      <c r="B89" s="630"/>
      <c r="C89" s="630"/>
      <c r="D89" s="630"/>
    </row>
    <row r="90" spans="1:5" s="56" customFormat="1" ht="60.75" customHeight="1">
      <c r="A90" s="189" t="s">
        <v>523</v>
      </c>
      <c r="B90" s="190"/>
      <c r="C90" s="190"/>
      <c r="D90" s="191"/>
      <c r="E90" s="29"/>
    </row>
    <row r="91" spans="1:5" ht="17.100000000000001" customHeight="1">
      <c r="A91" s="395" t="s">
        <v>142</v>
      </c>
      <c r="B91" s="396"/>
      <c r="C91" s="396"/>
      <c r="D91" s="397"/>
    </row>
    <row r="92" spans="1:5" ht="36.75" customHeight="1">
      <c r="A92" s="398" t="s">
        <v>184</v>
      </c>
      <c r="B92" s="396"/>
      <c r="C92" s="396"/>
      <c r="D92" s="397"/>
    </row>
    <row r="93" spans="1:5" ht="30" customHeight="1">
      <c r="A93" s="398" t="s">
        <v>186</v>
      </c>
      <c r="B93" s="396"/>
      <c r="C93" s="396"/>
      <c r="D93" s="397"/>
      <c r="E93" s="54"/>
    </row>
    <row r="94" spans="1:5" ht="30.75" customHeight="1">
      <c r="A94" s="398" t="s">
        <v>185</v>
      </c>
      <c r="B94" s="396"/>
      <c r="C94" s="396"/>
      <c r="D94" s="397"/>
    </row>
    <row r="95" spans="1:5" ht="30.75" customHeight="1" thickBot="1">
      <c r="A95" s="399" t="s">
        <v>171</v>
      </c>
      <c r="B95" s="400"/>
      <c r="C95" s="400"/>
      <c r="D95" s="401"/>
    </row>
    <row r="96" spans="1:5" ht="23.25" customHeight="1" thickBot="1">
      <c r="A96" s="404" t="s">
        <v>568</v>
      </c>
      <c r="B96" s="404"/>
      <c r="C96" s="404"/>
      <c r="D96" s="404"/>
    </row>
    <row r="97" spans="1:5" ht="59.25" customHeight="1">
      <c r="A97" s="262" t="s">
        <v>174</v>
      </c>
      <c r="B97" s="263"/>
      <c r="C97" s="263"/>
      <c r="D97" s="264"/>
    </row>
    <row r="98" spans="1:5" ht="27.75" customHeight="1">
      <c r="A98" s="260" t="s">
        <v>431</v>
      </c>
      <c r="B98" s="261"/>
      <c r="C98" s="261"/>
      <c r="D98" s="57" t="s">
        <v>8</v>
      </c>
    </row>
    <row r="99" spans="1:5" ht="27.75" customHeight="1">
      <c r="A99" s="260" t="s">
        <v>163</v>
      </c>
      <c r="B99" s="261"/>
      <c r="C99" s="261"/>
      <c r="D99" s="58" t="s">
        <v>3</v>
      </c>
    </row>
    <row r="100" spans="1:5" ht="27.75" customHeight="1">
      <c r="A100" s="262" t="s">
        <v>9</v>
      </c>
      <c r="B100" s="263"/>
      <c r="C100" s="263"/>
      <c r="D100" s="2"/>
      <c r="E100" s="28">
        <v>3</v>
      </c>
    </row>
    <row r="101" spans="1:5" s="41" customFormat="1" ht="27.75" customHeight="1">
      <c r="A101" s="262" t="s">
        <v>10</v>
      </c>
      <c r="B101" s="263"/>
      <c r="C101" s="263"/>
      <c r="D101" s="2"/>
      <c r="E101" s="28">
        <v>3</v>
      </c>
    </row>
    <row r="102" spans="1:5" s="41" customFormat="1" ht="27.75" customHeight="1">
      <c r="A102" s="262" t="s">
        <v>11</v>
      </c>
      <c r="B102" s="263"/>
      <c r="C102" s="263"/>
      <c r="D102" s="2"/>
      <c r="E102" s="28">
        <v>3</v>
      </c>
    </row>
    <row r="103" spans="1:5" ht="27.75" customHeight="1">
      <c r="A103" s="383" t="s">
        <v>12</v>
      </c>
      <c r="B103" s="384"/>
      <c r="C103" s="384"/>
      <c r="D103" s="2"/>
      <c r="E103" s="28">
        <v>3</v>
      </c>
    </row>
    <row r="104" spans="1:5" ht="27.75" customHeight="1">
      <c r="A104" s="262" t="s">
        <v>13</v>
      </c>
      <c r="B104" s="263"/>
      <c r="C104" s="263"/>
      <c r="D104" s="2"/>
      <c r="E104" s="28">
        <v>3</v>
      </c>
    </row>
    <row r="105" spans="1:5" ht="27.75" customHeight="1">
      <c r="A105" s="262" t="s">
        <v>14</v>
      </c>
      <c r="B105" s="263"/>
      <c r="C105" s="263"/>
      <c r="D105" s="2"/>
      <c r="E105" s="28">
        <v>3</v>
      </c>
    </row>
    <row r="106" spans="1:5" ht="27.75" customHeight="1">
      <c r="A106" s="262" t="s">
        <v>15</v>
      </c>
      <c r="B106" s="263"/>
      <c r="C106" s="263"/>
      <c r="D106" s="2"/>
      <c r="E106" s="28">
        <v>3</v>
      </c>
    </row>
    <row r="107" spans="1:5" ht="27.75" customHeight="1">
      <c r="A107" s="262" t="s">
        <v>16</v>
      </c>
      <c r="B107" s="263"/>
      <c r="C107" s="263"/>
      <c r="D107" s="2"/>
      <c r="E107" s="28">
        <v>3</v>
      </c>
    </row>
    <row r="108" spans="1:5" ht="27.75" customHeight="1">
      <c r="A108" s="262" t="s">
        <v>17</v>
      </c>
      <c r="B108" s="263"/>
      <c r="C108" s="263"/>
      <c r="D108" s="2"/>
      <c r="E108" s="28">
        <v>3</v>
      </c>
    </row>
    <row r="109" spans="1:5" ht="27.75" customHeight="1">
      <c r="A109" s="262" t="s">
        <v>18</v>
      </c>
      <c r="B109" s="263"/>
      <c r="C109" s="263"/>
      <c r="D109" s="2"/>
      <c r="E109" s="28">
        <v>3</v>
      </c>
    </row>
    <row r="110" spans="1:5" ht="27" customHeight="1">
      <c r="A110" s="262" t="s">
        <v>19</v>
      </c>
      <c r="B110" s="263"/>
      <c r="C110" s="263"/>
      <c r="D110" s="2"/>
      <c r="E110" s="28">
        <v>3</v>
      </c>
    </row>
    <row r="111" spans="1:5" ht="27" customHeight="1">
      <c r="A111" s="262" t="s">
        <v>20</v>
      </c>
      <c r="B111" s="263"/>
      <c r="C111" s="263"/>
      <c r="D111" s="2"/>
      <c r="E111" s="28">
        <v>3</v>
      </c>
    </row>
    <row r="112" spans="1:5" ht="27" customHeight="1">
      <c r="A112" s="262" t="s">
        <v>21</v>
      </c>
      <c r="B112" s="263"/>
      <c r="C112" s="263"/>
      <c r="D112" s="2"/>
      <c r="E112" s="28">
        <v>3</v>
      </c>
    </row>
    <row r="113" spans="1:5" ht="27" customHeight="1">
      <c r="A113" s="260" t="s">
        <v>164</v>
      </c>
      <c r="B113" s="261"/>
      <c r="C113" s="261"/>
      <c r="D113" s="58" t="s">
        <v>3</v>
      </c>
    </row>
    <row r="114" spans="1:5" ht="27" customHeight="1">
      <c r="A114" s="268" t="s">
        <v>22</v>
      </c>
      <c r="B114" s="269"/>
      <c r="C114" s="269"/>
      <c r="D114" s="2"/>
      <c r="E114" s="28">
        <v>3</v>
      </c>
    </row>
    <row r="115" spans="1:5" ht="27" customHeight="1">
      <c r="A115" s="268" t="s">
        <v>23</v>
      </c>
      <c r="B115" s="269"/>
      <c r="C115" s="269"/>
      <c r="D115" s="2"/>
      <c r="E115" s="28">
        <v>3</v>
      </c>
    </row>
    <row r="116" spans="1:5" ht="27" customHeight="1">
      <c r="A116" s="268" t="s">
        <v>24</v>
      </c>
      <c r="B116" s="269"/>
      <c r="C116" s="269"/>
      <c r="D116" s="2"/>
      <c r="E116" s="28">
        <v>3</v>
      </c>
    </row>
    <row r="117" spans="1:5" ht="27" customHeight="1">
      <c r="A117" s="271" t="s">
        <v>424</v>
      </c>
      <c r="B117" s="272"/>
      <c r="C117" s="272"/>
      <c r="D117" s="58" t="s">
        <v>3</v>
      </c>
      <c r="E117" s="28"/>
    </row>
    <row r="118" spans="1:5" ht="35.25" customHeight="1">
      <c r="A118" s="417" t="s">
        <v>425</v>
      </c>
      <c r="B118" s="345"/>
      <c r="C118" s="418"/>
      <c r="D118" s="2"/>
      <c r="E118" s="28">
        <v>3</v>
      </c>
    </row>
    <row r="119" spans="1:5" ht="30" customHeight="1">
      <c r="A119" s="262" t="s">
        <v>426</v>
      </c>
      <c r="B119" s="263"/>
      <c r="C119" s="263"/>
      <c r="D119" s="2"/>
      <c r="E119" s="28">
        <v>3</v>
      </c>
    </row>
    <row r="120" spans="1:5" ht="21" customHeight="1">
      <c r="A120" s="403" t="s">
        <v>162</v>
      </c>
      <c r="B120" s="403"/>
      <c r="C120" s="403"/>
      <c r="D120" s="60">
        <f>SUM(D100:D119)</f>
        <v>0</v>
      </c>
      <c r="E120" s="28">
        <f>SUM(E100:E119)</f>
        <v>54</v>
      </c>
    </row>
    <row r="121" spans="1:5" ht="80.25" customHeight="1" thickBot="1">
      <c r="A121" s="61" t="s">
        <v>107</v>
      </c>
      <c r="B121" s="360" t="s">
        <v>145</v>
      </c>
      <c r="C121" s="360"/>
      <c r="D121" s="360"/>
    </row>
    <row r="122" spans="1:5" ht="34.5" customHeight="1">
      <c r="A122" s="303" t="s">
        <v>165</v>
      </c>
      <c r="B122" s="304"/>
      <c r="C122" s="62" t="s">
        <v>172</v>
      </c>
      <c r="D122" s="63" t="s">
        <v>173</v>
      </c>
    </row>
    <row r="123" spans="1:5" ht="27" customHeight="1" thickBot="1">
      <c r="A123" s="305"/>
      <c r="B123" s="306"/>
      <c r="C123" s="64">
        <f>D120</f>
        <v>0</v>
      </c>
      <c r="D123" s="65">
        <f>C123/54*100</f>
        <v>0</v>
      </c>
    </row>
    <row r="124" spans="1:5" ht="27" customHeight="1">
      <c r="A124" s="380"/>
      <c r="B124" s="381"/>
      <c r="C124" s="381"/>
      <c r="D124" s="382"/>
    </row>
    <row r="125" spans="1:5" s="56" customFormat="1" ht="27" customHeight="1">
      <c r="A125" s="262" t="s">
        <v>175</v>
      </c>
      <c r="B125" s="263"/>
      <c r="C125" s="263"/>
      <c r="D125" s="264"/>
      <c r="E125" s="29"/>
    </row>
    <row r="126" spans="1:5" ht="27" customHeight="1">
      <c r="A126" s="267" t="s">
        <v>432</v>
      </c>
      <c r="B126" s="267"/>
      <c r="C126" s="267"/>
      <c r="D126" s="58" t="s">
        <v>8</v>
      </c>
    </row>
    <row r="127" spans="1:5" ht="27" customHeight="1">
      <c r="A127" s="402" t="s">
        <v>179</v>
      </c>
      <c r="B127" s="402"/>
      <c r="C127" s="402"/>
      <c r="D127" s="58" t="s">
        <v>3</v>
      </c>
    </row>
    <row r="128" spans="1:5" ht="27" customHeight="1">
      <c r="A128" s="266" t="s">
        <v>25</v>
      </c>
      <c r="B128" s="266"/>
      <c r="C128" s="266"/>
      <c r="D128" s="4"/>
      <c r="E128" s="5">
        <v>3</v>
      </c>
    </row>
    <row r="129" spans="1:5" ht="27" customHeight="1">
      <c r="A129" s="266" t="s">
        <v>26</v>
      </c>
      <c r="B129" s="266"/>
      <c r="C129" s="266"/>
      <c r="D129" s="4"/>
      <c r="E129" s="5">
        <v>3</v>
      </c>
    </row>
    <row r="130" spans="1:5" ht="27" customHeight="1">
      <c r="A130" s="266" t="s">
        <v>27</v>
      </c>
      <c r="B130" s="266"/>
      <c r="C130" s="266"/>
      <c r="D130" s="4"/>
      <c r="E130" s="5">
        <v>3</v>
      </c>
    </row>
    <row r="131" spans="1:5" ht="27" customHeight="1">
      <c r="A131" s="265" t="s">
        <v>28</v>
      </c>
      <c r="B131" s="265"/>
      <c r="C131" s="265"/>
      <c r="D131" s="4"/>
      <c r="E131" s="5">
        <v>3</v>
      </c>
    </row>
    <row r="132" spans="1:5" ht="27" customHeight="1">
      <c r="A132" s="266" t="s">
        <v>29</v>
      </c>
      <c r="B132" s="266"/>
      <c r="C132" s="266"/>
      <c r="D132" s="4"/>
      <c r="E132" s="5">
        <v>3</v>
      </c>
    </row>
    <row r="133" spans="1:5" ht="27" customHeight="1">
      <c r="A133" s="266" t="s">
        <v>30</v>
      </c>
      <c r="B133" s="266"/>
      <c r="C133" s="266"/>
      <c r="D133" s="4"/>
      <c r="E133" s="5">
        <v>3</v>
      </c>
    </row>
    <row r="134" spans="1:5" ht="27" customHeight="1">
      <c r="A134" s="266" t="s">
        <v>31</v>
      </c>
      <c r="B134" s="266"/>
      <c r="C134" s="266"/>
      <c r="D134" s="4"/>
      <c r="E134" s="5">
        <v>3</v>
      </c>
    </row>
    <row r="135" spans="1:5" ht="27" customHeight="1">
      <c r="A135" s="266" t="s">
        <v>32</v>
      </c>
      <c r="B135" s="266"/>
      <c r="C135" s="266"/>
      <c r="D135" s="4"/>
      <c r="E135" s="5">
        <v>3</v>
      </c>
    </row>
    <row r="136" spans="1:5" ht="27" customHeight="1">
      <c r="A136" s="260" t="s">
        <v>164</v>
      </c>
      <c r="B136" s="261"/>
      <c r="C136" s="261"/>
      <c r="D136" s="58" t="s">
        <v>3</v>
      </c>
      <c r="E136" s="28"/>
    </row>
    <row r="137" spans="1:5" ht="27" customHeight="1">
      <c r="A137" s="268" t="s">
        <v>33</v>
      </c>
      <c r="B137" s="269"/>
      <c r="C137" s="269"/>
      <c r="D137" s="2"/>
      <c r="E137" s="28">
        <v>3</v>
      </c>
    </row>
    <row r="138" spans="1:5" ht="27" customHeight="1">
      <c r="A138" s="268" t="s">
        <v>34</v>
      </c>
      <c r="B138" s="269"/>
      <c r="C138" s="269"/>
      <c r="D138" s="2"/>
      <c r="E138" s="28">
        <v>3</v>
      </c>
    </row>
    <row r="139" spans="1:5" ht="27" customHeight="1">
      <c r="A139" s="268" t="s">
        <v>35</v>
      </c>
      <c r="B139" s="269"/>
      <c r="C139" s="269"/>
      <c r="D139" s="2"/>
      <c r="E139" s="28">
        <v>3</v>
      </c>
    </row>
    <row r="140" spans="1:5" ht="27" customHeight="1">
      <c r="A140" s="271" t="s">
        <v>424</v>
      </c>
      <c r="B140" s="272"/>
      <c r="C140" s="272"/>
      <c r="D140" s="58" t="s">
        <v>3</v>
      </c>
      <c r="E140" s="28"/>
    </row>
    <row r="141" spans="1:5" ht="26.25" customHeight="1">
      <c r="A141" s="262" t="s">
        <v>427</v>
      </c>
      <c r="B141" s="263"/>
      <c r="C141" s="263"/>
      <c r="D141" s="2"/>
      <c r="E141" s="28">
        <v>3</v>
      </c>
    </row>
    <row r="142" spans="1:5" ht="26.25" customHeight="1">
      <c r="A142" s="262" t="s">
        <v>428</v>
      </c>
      <c r="B142" s="263"/>
      <c r="C142" s="263"/>
      <c r="D142" s="2"/>
      <c r="E142" s="28">
        <v>3</v>
      </c>
    </row>
    <row r="143" spans="1:5" ht="26.25" customHeight="1">
      <c r="A143" s="247" t="s">
        <v>429</v>
      </c>
      <c r="B143" s="248"/>
      <c r="C143" s="249"/>
      <c r="D143" s="2"/>
      <c r="E143" s="28">
        <v>3</v>
      </c>
    </row>
    <row r="144" spans="1:5" ht="26.25" customHeight="1">
      <c r="A144" s="383" t="s">
        <v>430</v>
      </c>
      <c r="B144" s="384"/>
      <c r="C144" s="384"/>
      <c r="D144" s="2"/>
      <c r="E144" s="28">
        <v>3</v>
      </c>
    </row>
    <row r="145" spans="1:5" ht="27" customHeight="1">
      <c r="A145" s="299" t="s">
        <v>180</v>
      </c>
      <c r="B145" s="299"/>
      <c r="C145" s="299"/>
      <c r="D145" s="66">
        <f>SUM(D128:D144)</f>
        <v>0</v>
      </c>
      <c r="E145" s="29">
        <f>SUM(E128:E144)</f>
        <v>45</v>
      </c>
    </row>
    <row r="146" spans="1:5" ht="80.25" customHeight="1" thickBot="1">
      <c r="A146" s="67" t="s">
        <v>107</v>
      </c>
      <c r="B146" s="297" t="s">
        <v>145</v>
      </c>
      <c r="C146" s="297"/>
      <c r="D146" s="297"/>
    </row>
    <row r="147" spans="1:5" ht="27.75" customHeight="1">
      <c r="A147" s="413" t="s">
        <v>181</v>
      </c>
      <c r="B147" s="414"/>
      <c r="C147" s="68" t="s">
        <v>166</v>
      </c>
      <c r="D147" s="69" t="s">
        <v>167</v>
      </c>
    </row>
    <row r="148" spans="1:5" ht="27.75" customHeight="1" thickBot="1">
      <c r="A148" s="415"/>
      <c r="B148" s="416"/>
      <c r="C148" s="70">
        <f>D145</f>
        <v>0</v>
      </c>
      <c r="D148" s="71">
        <f>C148/45*100</f>
        <v>0</v>
      </c>
    </row>
    <row r="149" spans="1:5" ht="15" customHeight="1">
      <c r="A149" s="449"/>
      <c r="B149" s="450"/>
      <c r="C149" s="450"/>
      <c r="D149" s="451"/>
    </row>
    <row r="150" spans="1:5" ht="27" customHeight="1">
      <c r="A150" s="262" t="s">
        <v>187</v>
      </c>
      <c r="B150" s="263"/>
      <c r="C150" s="263"/>
      <c r="D150" s="264"/>
    </row>
    <row r="151" spans="1:5" ht="27" customHeight="1">
      <c r="A151" s="260" t="s">
        <v>571</v>
      </c>
      <c r="B151" s="261"/>
      <c r="C151" s="261"/>
      <c r="D151" s="57" t="s">
        <v>8</v>
      </c>
    </row>
    <row r="152" spans="1:5" ht="27" customHeight="1">
      <c r="A152" s="260" t="s">
        <v>179</v>
      </c>
      <c r="B152" s="261"/>
      <c r="C152" s="261"/>
      <c r="D152" s="58" t="s">
        <v>3</v>
      </c>
    </row>
    <row r="153" spans="1:5" ht="27" customHeight="1">
      <c r="A153" s="262" t="s">
        <v>560</v>
      </c>
      <c r="B153" s="263"/>
      <c r="C153" s="263"/>
      <c r="D153" s="178"/>
      <c r="E153" s="28">
        <v>3</v>
      </c>
    </row>
    <row r="154" spans="1:5" ht="27" customHeight="1">
      <c r="A154" s="262" t="s">
        <v>561</v>
      </c>
      <c r="B154" s="263"/>
      <c r="C154" s="263"/>
      <c r="D154" s="178"/>
      <c r="E154" s="28">
        <v>3</v>
      </c>
    </row>
    <row r="155" spans="1:5" ht="27" customHeight="1">
      <c r="A155" s="262" t="s">
        <v>562</v>
      </c>
      <c r="B155" s="263"/>
      <c r="C155" s="263"/>
      <c r="D155" s="178"/>
      <c r="E155" s="28">
        <v>3</v>
      </c>
    </row>
    <row r="156" spans="1:5" ht="27" customHeight="1">
      <c r="A156" s="262" t="s">
        <v>563</v>
      </c>
      <c r="B156" s="263"/>
      <c r="C156" s="263"/>
      <c r="D156" s="178"/>
      <c r="E156" s="28">
        <v>3</v>
      </c>
    </row>
    <row r="157" spans="1:5" ht="27" customHeight="1">
      <c r="A157" s="260" t="s">
        <v>164</v>
      </c>
      <c r="B157" s="261"/>
      <c r="C157" s="261"/>
      <c r="D157" s="58" t="s">
        <v>3</v>
      </c>
      <c r="E157" s="28"/>
    </row>
    <row r="158" spans="1:5" ht="27" customHeight="1">
      <c r="A158" s="262" t="s">
        <v>564</v>
      </c>
      <c r="B158" s="263"/>
      <c r="C158" s="263"/>
      <c r="D158" s="2"/>
      <c r="E158" s="28">
        <v>3</v>
      </c>
    </row>
    <row r="159" spans="1:5" ht="27" customHeight="1">
      <c r="A159" s="262" t="s">
        <v>36</v>
      </c>
      <c r="B159" s="263"/>
      <c r="C159" s="263"/>
      <c r="D159" s="2"/>
      <c r="E159" s="28">
        <v>3</v>
      </c>
    </row>
    <row r="160" spans="1:5" ht="27" customHeight="1">
      <c r="A160" s="262" t="s">
        <v>37</v>
      </c>
      <c r="B160" s="263"/>
      <c r="C160" s="263"/>
      <c r="D160" s="2"/>
      <c r="E160" s="28">
        <v>3</v>
      </c>
    </row>
    <row r="161" spans="1:5" ht="25.5" customHeight="1">
      <c r="A161" s="271" t="s">
        <v>424</v>
      </c>
      <c r="B161" s="272"/>
      <c r="C161" s="272"/>
      <c r="D161" s="58" t="s">
        <v>3</v>
      </c>
      <c r="E161" s="28"/>
    </row>
    <row r="162" spans="1:5" ht="25.5" customHeight="1">
      <c r="A162" s="410" t="s">
        <v>38</v>
      </c>
      <c r="B162" s="411"/>
      <c r="C162" s="411"/>
      <c r="D162" s="2"/>
      <c r="E162" s="28">
        <v>3</v>
      </c>
    </row>
    <row r="163" spans="1:5" ht="25.5" customHeight="1">
      <c r="A163" s="410" t="s">
        <v>39</v>
      </c>
      <c r="B163" s="411"/>
      <c r="C163" s="411"/>
      <c r="D163" s="2"/>
      <c r="E163" s="28">
        <v>3</v>
      </c>
    </row>
    <row r="164" spans="1:5" ht="25.5" customHeight="1">
      <c r="A164" s="410" t="s">
        <v>40</v>
      </c>
      <c r="B164" s="411"/>
      <c r="C164" s="411"/>
      <c r="D164" s="2"/>
      <c r="E164" s="28">
        <v>3</v>
      </c>
    </row>
    <row r="165" spans="1:5" ht="25.5" customHeight="1">
      <c r="A165" s="410" t="s">
        <v>41</v>
      </c>
      <c r="B165" s="411"/>
      <c r="C165" s="411"/>
      <c r="D165" s="2"/>
      <c r="E165" s="28">
        <v>3</v>
      </c>
    </row>
    <row r="166" spans="1:5" ht="25.5" customHeight="1">
      <c r="A166" s="410" t="s">
        <v>565</v>
      </c>
      <c r="B166" s="411"/>
      <c r="C166" s="411"/>
      <c r="D166" s="2"/>
      <c r="E166" s="28">
        <v>3</v>
      </c>
    </row>
    <row r="167" spans="1:5" ht="27.75" customHeight="1">
      <c r="A167" s="299" t="s">
        <v>182</v>
      </c>
      <c r="B167" s="299"/>
      <c r="C167" s="299"/>
      <c r="D167" s="66">
        <f>SUM(D153:D166)</f>
        <v>0</v>
      </c>
      <c r="E167" s="29">
        <f>SUM(E153:E166)</f>
        <v>36</v>
      </c>
    </row>
    <row r="168" spans="1:5" ht="80.25" customHeight="1" thickBot="1">
      <c r="A168" s="72" t="s">
        <v>107</v>
      </c>
      <c r="B168" s="297" t="s">
        <v>145</v>
      </c>
      <c r="C168" s="297"/>
      <c r="D168" s="297"/>
    </row>
    <row r="169" spans="1:5" ht="25.5" customHeight="1">
      <c r="A169" s="447" t="s">
        <v>183</v>
      </c>
      <c r="B169" s="448"/>
      <c r="C169" s="68" t="s">
        <v>166</v>
      </c>
      <c r="D169" s="69" t="s">
        <v>167</v>
      </c>
    </row>
    <row r="170" spans="1:5" ht="25.5" customHeight="1" thickBot="1">
      <c r="A170" s="252"/>
      <c r="B170" s="253"/>
      <c r="C170" s="70">
        <f>D167</f>
        <v>0</v>
      </c>
      <c r="D170" s="71">
        <f>C170/36*100</f>
        <v>0</v>
      </c>
    </row>
    <row r="171" spans="1:5" ht="27" customHeight="1">
      <c r="A171" s="380"/>
      <c r="B171" s="381"/>
      <c r="C171" s="381"/>
      <c r="D171" s="382"/>
    </row>
    <row r="172" spans="1:5" s="56" customFormat="1" ht="44.25" customHeight="1">
      <c r="A172" s="262" t="s">
        <v>176</v>
      </c>
      <c r="B172" s="263"/>
      <c r="C172" s="263"/>
      <c r="D172" s="264"/>
      <c r="E172" s="29"/>
    </row>
    <row r="173" spans="1:5" ht="27" customHeight="1">
      <c r="A173" s="260" t="s">
        <v>439</v>
      </c>
      <c r="B173" s="261"/>
      <c r="C173" s="261"/>
      <c r="D173" s="57" t="s">
        <v>8</v>
      </c>
    </row>
    <row r="174" spans="1:5" ht="27" customHeight="1">
      <c r="A174" s="260" t="s">
        <v>179</v>
      </c>
      <c r="B174" s="261"/>
      <c r="C174" s="261"/>
      <c r="D174" s="58" t="s">
        <v>3</v>
      </c>
    </row>
    <row r="175" spans="1:5" ht="27" customHeight="1">
      <c r="A175" s="262" t="s">
        <v>42</v>
      </c>
      <c r="B175" s="263"/>
      <c r="C175" s="263"/>
      <c r="D175" s="178"/>
      <c r="E175" s="5">
        <v>3</v>
      </c>
    </row>
    <row r="176" spans="1:5" ht="27" customHeight="1">
      <c r="A176" s="262" t="s">
        <v>43</v>
      </c>
      <c r="B176" s="263"/>
      <c r="C176" s="263"/>
      <c r="D176" s="178"/>
      <c r="E176" s="5">
        <v>3</v>
      </c>
    </row>
    <row r="177" spans="1:5" ht="27" customHeight="1">
      <c r="A177" s="262" t="s">
        <v>44</v>
      </c>
      <c r="B177" s="263"/>
      <c r="C177" s="263"/>
      <c r="D177" s="178"/>
      <c r="E177" s="5">
        <v>3</v>
      </c>
    </row>
    <row r="178" spans="1:5" ht="27" customHeight="1">
      <c r="A178" s="383" t="s">
        <v>45</v>
      </c>
      <c r="B178" s="384"/>
      <c r="C178" s="384"/>
      <c r="D178" s="178"/>
      <c r="E178" s="5">
        <v>3</v>
      </c>
    </row>
    <row r="179" spans="1:5" ht="27" customHeight="1">
      <c r="A179" s="262" t="s">
        <v>46</v>
      </c>
      <c r="B179" s="263"/>
      <c r="C179" s="263"/>
      <c r="D179" s="178"/>
      <c r="E179" s="5">
        <v>3</v>
      </c>
    </row>
    <row r="180" spans="1:5" ht="27" customHeight="1">
      <c r="A180" s="262" t="s">
        <v>47</v>
      </c>
      <c r="B180" s="263"/>
      <c r="C180" s="263"/>
      <c r="D180" s="178"/>
      <c r="E180" s="5">
        <v>3</v>
      </c>
    </row>
    <row r="181" spans="1:5" ht="27" customHeight="1">
      <c r="A181" s="262" t="s">
        <v>48</v>
      </c>
      <c r="B181" s="263"/>
      <c r="C181" s="263"/>
      <c r="D181" s="178"/>
      <c r="E181" s="5">
        <v>3</v>
      </c>
    </row>
    <row r="182" spans="1:5" ht="27" customHeight="1">
      <c r="A182" s="262" t="s">
        <v>49</v>
      </c>
      <c r="B182" s="263"/>
      <c r="C182" s="263"/>
      <c r="D182" s="178"/>
      <c r="E182" s="5">
        <v>3</v>
      </c>
    </row>
    <row r="183" spans="1:5" ht="27" customHeight="1">
      <c r="A183" s="260" t="s">
        <v>164</v>
      </c>
      <c r="B183" s="261"/>
      <c r="C183" s="261"/>
      <c r="D183" s="58" t="s">
        <v>3</v>
      </c>
    </row>
    <row r="184" spans="1:5" ht="27" customHeight="1">
      <c r="A184" s="262" t="s">
        <v>50</v>
      </c>
      <c r="B184" s="263"/>
      <c r="C184" s="263"/>
      <c r="D184" s="2"/>
      <c r="E184" s="5">
        <v>3</v>
      </c>
    </row>
    <row r="185" spans="1:5" ht="27" customHeight="1">
      <c r="A185" s="262" t="s">
        <v>51</v>
      </c>
      <c r="B185" s="263"/>
      <c r="C185" s="263"/>
      <c r="D185" s="2"/>
      <c r="E185" s="5">
        <v>3</v>
      </c>
    </row>
    <row r="186" spans="1:5" ht="27" customHeight="1">
      <c r="A186" s="262" t="s">
        <v>52</v>
      </c>
      <c r="B186" s="263"/>
      <c r="C186" s="263"/>
      <c r="D186" s="2"/>
      <c r="E186" s="5">
        <v>3</v>
      </c>
    </row>
    <row r="187" spans="1:5" ht="27" customHeight="1">
      <c r="A187" s="383" t="s">
        <v>53</v>
      </c>
      <c r="B187" s="384"/>
      <c r="C187" s="384"/>
      <c r="D187" s="2"/>
      <c r="E187" s="5">
        <v>3</v>
      </c>
    </row>
    <row r="188" spans="1:5" ht="27" customHeight="1">
      <c r="A188" s="262" t="s">
        <v>54</v>
      </c>
      <c r="B188" s="263"/>
      <c r="C188" s="263"/>
      <c r="D188" s="2"/>
      <c r="E188" s="5">
        <v>3</v>
      </c>
    </row>
    <row r="189" spans="1:5" ht="27" customHeight="1">
      <c r="A189" s="262" t="s">
        <v>55</v>
      </c>
      <c r="B189" s="263"/>
      <c r="C189" s="263"/>
      <c r="D189" s="2"/>
      <c r="E189" s="5">
        <v>3</v>
      </c>
    </row>
    <row r="190" spans="1:5" ht="27" customHeight="1">
      <c r="A190" s="271" t="s">
        <v>424</v>
      </c>
      <c r="B190" s="272"/>
      <c r="C190" s="272"/>
      <c r="D190" s="58" t="s">
        <v>3</v>
      </c>
      <c r="E190" s="5"/>
    </row>
    <row r="191" spans="1:5" ht="27" customHeight="1">
      <c r="A191" s="262" t="s">
        <v>433</v>
      </c>
      <c r="B191" s="263"/>
      <c r="C191" s="263"/>
      <c r="D191" s="2"/>
      <c r="E191" s="5">
        <v>3</v>
      </c>
    </row>
    <row r="192" spans="1:5" ht="27" customHeight="1">
      <c r="A192" s="262" t="s">
        <v>434</v>
      </c>
      <c r="B192" s="263"/>
      <c r="C192" s="263"/>
      <c r="D192" s="2"/>
      <c r="E192" s="5">
        <v>3</v>
      </c>
    </row>
    <row r="193" spans="1:5" ht="27" customHeight="1">
      <c r="A193" s="262" t="s">
        <v>435</v>
      </c>
      <c r="B193" s="263"/>
      <c r="C193" s="263"/>
      <c r="D193" s="2"/>
      <c r="E193" s="5">
        <v>3</v>
      </c>
    </row>
    <row r="194" spans="1:5" ht="30.75" customHeight="1">
      <c r="A194" s="383" t="s">
        <v>436</v>
      </c>
      <c r="B194" s="384"/>
      <c r="C194" s="384"/>
      <c r="D194" s="2"/>
      <c r="E194" s="5">
        <v>3</v>
      </c>
    </row>
    <row r="195" spans="1:5" s="56" customFormat="1" ht="27" customHeight="1">
      <c r="A195" s="262" t="s">
        <v>437</v>
      </c>
      <c r="B195" s="263"/>
      <c r="C195" s="263"/>
      <c r="D195" s="2"/>
      <c r="E195" s="5">
        <v>3</v>
      </c>
    </row>
    <row r="196" spans="1:5" ht="24" customHeight="1">
      <c r="A196" s="262" t="s">
        <v>438</v>
      </c>
      <c r="B196" s="263"/>
      <c r="C196" s="263"/>
      <c r="D196" s="2"/>
      <c r="E196" s="5">
        <v>3</v>
      </c>
    </row>
    <row r="197" spans="1:5" ht="24" customHeight="1">
      <c r="A197" s="299" t="s">
        <v>188</v>
      </c>
      <c r="B197" s="299"/>
      <c r="C197" s="299"/>
      <c r="D197" s="66">
        <f>SUM(D175:D196)</f>
        <v>0</v>
      </c>
      <c r="E197" s="5">
        <f>SUM(E175:E196)</f>
        <v>60</v>
      </c>
    </row>
    <row r="198" spans="1:5" ht="80.25" customHeight="1" thickBot="1">
      <c r="A198" s="73" t="s">
        <v>107</v>
      </c>
      <c r="B198" s="297" t="s">
        <v>145</v>
      </c>
      <c r="C198" s="297"/>
      <c r="D198" s="297"/>
      <c r="E198" s="5"/>
    </row>
    <row r="199" spans="1:5" ht="24.75" customHeight="1">
      <c r="A199" s="250" t="s">
        <v>189</v>
      </c>
      <c r="B199" s="251"/>
      <c r="C199" s="68" t="s">
        <v>166</v>
      </c>
      <c r="D199" s="69" t="s">
        <v>167</v>
      </c>
    </row>
    <row r="200" spans="1:5" ht="24.75" customHeight="1" thickBot="1">
      <c r="A200" s="252"/>
      <c r="B200" s="253"/>
      <c r="C200" s="70">
        <f>D197</f>
        <v>0</v>
      </c>
      <c r="D200" s="71">
        <f>C200/60*100</f>
        <v>0</v>
      </c>
    </row>
    <row r="201" spans="1:5" ht="15" customHeight="1" thickBot="1">
      <c r="A201" s="298"/>
      <c r="B201" s="282"/>
      <c r="C201" s="282"/>
      <c r="D201" s="283"/>
    </row>
    <row r="202" spans="1:5" ht="24.75" customHeight="1">
      <c r="A202" s="250" t="s">
        <v>190</v>
      </c>
      <c r="B202" s="251"/>
      <c r="C202" s="68" t="s">
        <v>191</v>
      </c>
      <c r="D202" s="74" t="s">
        <v>192</v>
      </c>
    </row>
    <row r="203" spans="1:5" ht="28.5" customHeight="1" thickBot="1">
      <c r="A203" s="252"/>
      <c r="B203" s="253"/>
      <c r="C203" s="75">
        <f>C123+C148+C170+C200</f>
        <v>0</v>
      </c>
      <c r="D203" s="76">
        <f>C203/195*100</f>
        <v>0</v>
      </c>
      <c r="E203" s="29">
        <f>E120+E145+E167+E197</f>
        <v>195</v>
      </c>
    </row>
    <row r="204" spans="1:5" ht="27" customHeight="1">
      <c r="A204" s="195"/>
      <c r="B204" s="195"/>
      <c r="C204" s="195"/>
      <c r="D204" s="195"/>
    </row>
    <row r="205" spans="1:5" ht="27" customHeight="1">
      <c r="A205" s="270" t="s">
        <v>484</v>
      </c>
      <c r="B205" s="270"/>
      <c r="C205" s="270"/>
      <c r="D205" s="270"/>
    </row>
    <row r="206" spans="1:5" ht="36" customHeight="1">
      <c r="A206" s="262" t="s">
        <v>193</v>
      </c>
      <c r="B206" s="263"/>
      <c r="C206" s="263"/>
      <c r="D206" s="264"/>
    </row>
    <row r="207" spans="1:5" ht="27" customHeight="1">
      <c r="A207" s="260" t="s">
        <v>444</v>
      </c>
      <c r="B207" s="261"/>
      <c r="C207" s="261"/>
      <c r="D207" s="57" t="s">
        <v>8</v>
      </c>
    </row>
    <row r="208" spans="1:5" ht="27" customHeight="1">
      <c r="A208" s="260" t="s">
        <v>179</v>
      </c>
      <c r="B208" s="261"/>
      <c r="C208" s="261"/>
      <c r="D208" s="58" t="s">
        <v>3</v>
      </c>
    </row>
    <row r="209" spans="1:5" ht="27" customHeight="1">
      <c r="A209" s="262" t="s">
        <v>56</v>
      </c>
      <c r="B209" s="263"/>
      <c r="C209" s="263"/>
      <c r="D209" s="179"/>
      <c r="E209" s="28">
        <v>3</v>
      </c>
    </row>
    <row r="210" spans="1:5" ht="27" customHeight="1">
      <c r="A210" s="262" t="s">
        <v>57</v>
      </c>
      <c r="B210" s="263"/>
      <c r="C210" s="263"/>
      <c r="D210" s="179"/>
      <c r="E210" s="28">
        <v>3</v>
      </c>
    </row>
    <row r="211" spans="1:5" ht="27" customHeight="1">
      <c r="A211" s="262" t="s">
        <v>58</v>
      </c>
      <c r="B211" s="263"/>
      <c r="C211" s="263"/>
      <c r="D211" s="179"/>
      <c r="E211" s="28">
        <v>3</v>
      </c>
    </row>
    <row r="212" spans="1:5" ht="27" customHeight="1">
      <c r="A212" s="383" t="s">
        <v>59</v>
      </c>
      <c r="B212" s="384"/>
      <c r="C212" s="384"/>
      <c r="D212" s="179"/>
      <c r="E212" s="28">
        <v>3</v>
      </c>
    </row>
    <row r="213" spans="1:5" ht="27" customHeight="1">
      <c r="A213" s="260" t="s">
        <v>164</v>
      </c>
      <c r="B213" s="261"/>
      <c r="C213" s="261"/>
      <c r="D213" s="58" t="s">
        <v>3</v>
      </c>
    </row>
    <row r="214" spans="1:5" ht="27" customHeight="1">
      <c r="A214" s="262" t="s">
        <v>60</v>
      </c>
      <c r="B214" s="263"/>
      <c r="C214" s="263"/>
      <c r="D214" s="2"/>
      <c r="E214" s="28">
        <v>3</v>
      </c>
    </row>
    <row r="215" spans="1:5" ht="27" customHeight="1">
      <c r="A215" s="262" t="s">
        <v>61</v>
      </c>
      <c r="B215" s="263"/>
      <c r="C215" s="263"/>
      <c r="D215" s="2"/>
      <c r="E215" s="28">
        <v>3</v>
      </c>
    </row>
    <row r="216" spans="1:5" ht="27" customHeight="1">
      <c r="A216" s="271" t="s">
        <v>424</v>
      </c>
      <c r="B216" s="272"/>
      <c r="C216" s="272"/>
      <c r="D216" s="58" t="s">
        <v>3</v>
      </c>
      <c r="E216" s="28"/>
    </row>
    <row r="217" spans="1:5" ht="27.75" customHeight="1">
      <c r="A217" s="262" t="s">
        <v>440</v>
      </c>
      <c r="B217" s="263"/>
      <c r="C217" s="263"/>
      <c r="D217" s="2"/>
      <c r="E217" s="28">
        <v>3</v>
      </c>
    </row>
    <row r="218" spans="1:5" ht="27.75" customHeight="1">
      <c r="A218" s="262" t="s">
        <v>441</v>
      </c>
      <c r="B218" s="263"/>
      <c r="C218" s="263"/>
      <c r="D218" s="2"/>
      <c r="E218" s="28">
        <v>3</v>
      </c>
    </row>
    <row r="219" spans="1:5" ht="27.75" customHeight="1">
      <c r="A219" s="262" t="s">
        <v>442</v>
      </c>
      <c r="B219" s="263"/>
      <c r="C219" s="263"/>
      <c r="D219" s="2"/>
      <c r="E219" s="28">
        <v>3</v>
      </c>
    </row>
    <row r="220" spans="1:5" ht="27.75" customHeight="1">
      <c r="A220" s="383" t="s">
        <v>443</v>
      </c>
      <c r="B220" s="384"/>
      <c r="C220" s="384"/>
      <c r="D220" s="2"/>
      <c r="E220" s="28">
        <v>3</v>
      </c>
    </row>
    <row r="221" spans="1:5" ht="27" customHeight="1">
      <c r="A221" s="299" t="s">
        <v>196</v>
      </c>
      <c r="B221" s="299"/>
      <c r="C221" s="299"/>
      <c r="D221" s="66">
        <f>SUM(D209:D220)</f>
        <v>0</v>
      </c>
      <c r="E221" s="29">
        <f>SUM(E209:E220)</f>
        <v>30</v>
      </c>
    </row>
    <row r="222" spans="1:5" ht="80.25" customHeight="1" thickBot="1">
      <c r="A222" s="77" t="s">
        <v>107</v>
      </c>
      <c r="B222" s="297" t="s">
        <v>145</v>
      </c>
      <c r="C222" s="297"/>
      <c r="D222" s="297"/>
    </row>
    <row r="223" spans="1:5" ht="24.75" customHeight="1">
      <c r="A223" s="250" t="s">
        <v>197</v>
      </c>
      <c r="B223" s="251"/>
      <c r="C223" s="68" t="s">
        <v>166</v>
      </c>
      <c r="D223" s="69" t="s">
        <v>167</v>
      </c>
    </row>
    <row r="224" spans="1:5" ht="24.75" customHeight="1" thickBot="1">
      <c r="A224" s="252"/>
      <c r="B224" s="253"/>
      <c r="C224" s="78">
        <f>D221</f>
        <v>0</v>
      </c>
      <c r="D224" s="71">
        <f>C224/30*100</f>
        <v>0</v>
      </c>
    </row>
    <row r="225" spans="1:5" ht="27" customHeight="1">
      <c r="A225" s="388"/>
      <c r="B225" s="389"/>
      <c r="C225" s="389"/>
      <c r="D225" s="390"/>
    </row>
    <row r="226" spans="1:5" ht="41.25" customHeight="1">
      <c r="A226" s="247" t="s">
        <v>194</v>
      </c>
      <c r="B226" s="248"/>
      <c r="C226" s="248"/>
      <c r="D226" s="391"/>
    </row>
    <row r="227" spans="1:5" ht="27" customHeight="1">
      <c r="A227" s="300" t="s">
        <v>450</v>
      </c>
      <c r="B227" s="301"/>
      <c r="C227" s="302"/>
      <c r="D227" s="57" t="s">
        <v>8</v>
      </c>
    </row>
    <row r="228" spans="1:5" ht="27" customHeight="1">
      <c r="A228" s="260" t="s">
        <v>200</v>
      </c>
      <c r="B228" s="261"/>
      <c r="C228" s="261"/>
      <c r="D228" s="58" t="s">
        <v>3</v>
      </c>
    </row>
    <row r="229" spans="1:5" ht="27" customHeight="1">
      <c r="A229" s="247" t="s">
        <v>62</v>
      </c>
      <c r="B229" s="248"/>
      <c r="C229" s="249"/>
      <c r="D229" s="180"/>
      <c r="E229" s="28">
        <v>3</v>
      </c>
    </row>
    <row r="230" spans="1:5" ht="27" customHeight="1">
      <c r="A230" s="247" t="s">
        <v>63</v>
      </c>
      <c r="B230" s="248"/>
      <c r="C230" s="249"/>
      <c r="D230" s="180"/>
      <c r="E230" s="28">
        <v>3</v>
      </c>
    </row>
    <row r="231" spans="1:5" ht="27" customHeight="1">
      <c r="A231" s="247" t="s">
        <v>64</v>
      </c>
      <c r="B231" s="248"/>
      <c r="C231" s="249"/>
      <c r="D231" s="180"/>
      <c r="E231" s="28">
        <v>3</v>
      </c>
    </row>
    <row r="232" spans="1:5" ht="27" customHeight="1">
      <c r="A232" s="300" t="s">
        <v>164</v>
      </c>
      <c r="B232" s="301"/>
      <c r="C232" s="302"/>
      <c r="D232" s="58" t="s">
        <v>3</v>
      </c>
    </row>
    <row r="233" spans="1:5" ht="27" customHeight="1">
      <c r="A233" s="247" t="s">
        <v>65</v>
      </c>
      <c r="B233" s="248"/>
      <c r="C233" s="249"/>
      <c r="D233" s="181"/>
      <c r="E233" s="28">
        <v>3</v>
      </c>
    </row>
    <row r="234" spans="1:5" ht="27" customHeight="1">
      <c r="A234" s="247" t="s">
        <v>66</v>
      </c>
      <c r="B234" s="248"/>
      <c r="C234" s="249"/>
      <c r="D234" s="181"/>
      <c r="E234" s="28">
        <v>3</v>
      </c>
    </row>
    <row r="235" spans="1:5" ht="27" customHeight="1">
      <c r="A235" s="247" t="s">
        <v>67</v>
      </c>
      <c r="B235" s="248"/>
      <c r="C235" s="249"/>
      <c r="D235" s="181"/>
      <c r="E235" s="28">
        <v>3</v>
      </c>
    </row>
    <row r="236" spans="1:5" ht="27" customHeight="1">
      <c r="A236" s="254" t="s">
        <v>424</v>
      </c>
      <c r="B236" s="255"/>
      <c r="C236" s="256"/>
      <c r="D236" s="58" t="s">
        <v>3</v>
      </c>
      <c r="E236" s="28"/>
    </row>
    <row r="237" spans="1:5" ht="27" customHeight="1">
      <c r="A237" s="247" t="s">
        <v>445</v>
      </c>
      <c r="B237" s="248"/>
      <c r="C237" s="249"/>
      <c r="D237" s="181"/>
      <c r="E237" s="28">
        <v>3</v>
      </c>
    </row>
    <row r="238" spans="1:5" ht="27" customHeight="1">
      <c r="A238" s="247" t="s">
        <v>446</v>
      </c>
      <c r="B238" s="248"/>
      <c r="C238" s="249"/>
      <c r="D238" s="181"/>
      <c r="E238" s="28">
        <v>3</v>
      </c>
    </row>
    <row r="239" spans="1:5" ht="24" customHeight="1">
      <c r="A239" s="247" t="s">
        <v>447</v>
      </c>
      <c r="B239" s="248"/>
      <c r="C239" s="249"/>
      <c r="D239" s="181"/>
      <c r="E239" s="28">
        <v>3</v>
      </c>
    </row>
    <row r="240" spans="1:5" ht="27" customHeight="1">
      <c r="A240" s="247" t="s">
        <v>448</v>
      </c>
      <c r="B240" s="248"/>
      <c r="C240" s="249"/>
      <c r="D240" s="181"/>
      <c r="E240" s="28">
        <v>3</v>
      </c>
    </row>
    <row r="241" spans="1:5" ht="27" customHeight="1">
      <c r="A241" s="247" t="s">
        <v>449</v>
      </c>
      <c r="B241" s="248"/>
      <c r="C241" s="249"/>
      <c r="D241" s="181"/>
      <c r="E241" s="28">
        <v>3</v>
      </c>
    </row>
    <row r="242" spans="1:5" ht="27" customHeight="1">
      <c r="A242" s="299" t="s">
        <v>198</v>
      </c>
      <c r="B242" s="299"/>
      <c r="C242" s="299"/>
      <c r="D242" s="66">
        <f>SUM(D229:D241)</f>
        <v>0</v>
      </c>
      <c r="E242" s="29">
        <f>SUM(E229:E241)</f>
        <v>33</v>
      </c>
    </row>
    <row r="243" spans="1:5" ht="79.5" customHeight="1" thickBot="1">
      <c r="A243" s="73" t="s">
        <v>107</v>
      </c>
      <c r="B243" s="297" t="s">
        <v>145</v>
      </c>
      <c r="C243" s="297"/>
      <c r="D243" s="297"/>
    </row>
    <row r="244" spans="1:5" ht="32.450000000000003" customHeight="1">
      <c r="A244" s="250" t="s">
        <v>199</v>
      </c>
      <c r="B244" s="251"/>
      <c r="C244" s="68" t="s">
        <v>166</v>
      </c>
      <c r="D244" s="69" t="s">
        <v>167</v>
      </c>
    </row>
    <row r="245" spans="1:5" ht="27" customHeight="1" thickBot="1">
      <c r="A245" s="252"/>
      <c r="B245" s="253"/>
      <c r="C245" s="79">
        <f>D242</f>
        <v>0</v>
      </c>
      <c r="D245" s="80">
        <f>C245/33*100</f>
        <v>0</v>
      </c>
    </row>
    <row r="246" spans="1:5" ht="27" customHeight="1">
      <c r="A246" s="385"/>
      <c r="B246" s="386"/>
      <c r="C246" s="386"/>
      <c r="D246" s="387"/>
    </row>
    <row r="247" spans="1:5" ht="43.5" customHeight="1">
      <c r="A247" s="262" t="s">
        <v>177</v>
      </c>
      <c r="B247" s="263"/>
      <c r="C247" s="263"/>
      <c r="D247" s="264"/>
    </row>
    <row r="248" spans="1:5" ht="27" customHeight="1">
      <c r="A248" s="260" t="s">
        <v>454</v>
      </c>
      <c r="B248" s="261"/>
      <c r="C248" s="261"/>
      <c r="D248" s="57" t="s">
        <v>8</v>
      </c>
    </row>
    <row r="249" spans="1:5" ht="27" customHeight="1">
      <c r="A249" s="260" t="s">
        <v>163</v>
      </c>
      <c r="B249" s="261"/>
      <c r="C249" s="261"/>
      <c r="D249" s="58" t="s">
        <v>3</v>
      </c>
    </row>
    <row r="250" spans="1:5" ht="27" customHeight="1">
      <c r="A250" s="247" t="s">
        <v>68</v>
      </c>
      <c r="B250" s="248"/>
      <c r="C250" s="249"/>
      <c r="D250" s="178"/>
      <c r="E250" s="28">
        <v>3</v>
      </c>
    </row>
    <row r="251" spans="1:5" ht="27" customHeight="1">
      <c r="A251" s="247" t="s">
        <v>69</v>
      </c>
      <c r="B251" s="248"/>
      <c r="C251" s="249"/>
      <c r="D251" s="178"/>
      <c r="E251" s="28">
        <v>3</v>
      </c>
    </row>
    <row r="252" spans="1:5" ht="27" customHeight="1">
      <c r="A252" s="247" t="s">
        <v>70</v>
      </c>
      <c r="B252" s="248"/>
      <c r="C252" s="249"/>
      <c r="D252" s="178"/>
      <c r="E252" s="28">
        <v>3</v>
      </c>
    </row>
    <row r="253" spans="1:5" ht="27" customHeight="1">
      <c r="A253" s="247" t="s">
        <v>71</v>
      </c>
      <c r="B253" s="248"/>
      <c r="C253" s="249"/>
      <c r="D253" s="178"/>
      <c r="E253" s="28">
        <v>3</v>
      </c>
    </row>
    <row r="254" spans="1:5" ht="27" customHeight="1">
      <c r="A254" s="247" t="s">
        <v>72</v>
      </c>
      <c r="B254" s="248"/>
      <c r="C254" s="249"/>
      <c r="D254" s="178"/>
      <c r="E254" s="28">
        <v>3</v>
      </c>
    </row>
    <row r="255" spans="1:5" ht="27" customHeight="1">
      <c r="A255" s="247" t="s">
        <v>73</v>
      </c>
      <c r="B255" s="248"/>
      <c r="C255" s="249"/>
      <c r="D255" s="178"/>
      <c r="E255" s="28">
        <v>3</v>
      </c>
    </row>
    <row r="256" spans="1:5" ht="27" customHeight="1">
      <c r="A256" s="247" t="s">
        <v>74</v>
      </c>
      <c r="B256" s="248"/>
      <c r="C256" s="249"/>
      <c r="D256" s="178"/>
      <c r="E256" s="28">
        <v>3</v>
      </c>
    </row>
    <row r="257" spans="1:5" ht="27" customHeight="1">
      <c r="A257" s="247" t="s">
        <v>75</v>
      </c>
      <c r="B257" s="248"/>
      <c r="C257" s="249"/>
      <c r="D257" s="178"/>
      <c r="E257" s="28">
        <v>3</v>
      </c>
    </row>
    <row r="258" spans="1:5" ht="27" customHeight="1">
      <c r="A258" s="247" t="s">
        <v>76</v>
      </c>
      <c r="B258" s="248"/>
      <c r="C258" s="249"/>
      <c r="D258" s="178"/>
      <c r="E258" s="28">
        <v>3</v>
      </c>
    </row>
    <row r="259" spans="1:5" ht="27" customHeight="1">
      <c r="A259" s="300" t="s">
        <v>164</v>
      </c>
      <c r="B259" s="301"/>
      <c r="C259" s="302"/>
      <c r="D259" s="58" t="s">
        <v>3</v>
      </c>
    </row>
    <row r="260" spans="1:5" ht="27" customHeight="1">
      <c r="A260" s="392" t="s">
        <v>567</v>
      </c>
      <c r="B260" s="393"/>
      <c r="C260" s="394"/>
      <c r="D260" s="2"/>
      <c r="E260" s="28">
        <v>3</v>
      </c>
    </row>
    <row r="261" spans="1:5" ht="27" customHeight="1">
      <c r="A261" s="247" t="s">
        <v>77</v>
      </c>
      <c r="B261" s="248"/>
      <c r="C261" s="249"/>
      <c r="D261" s="2"/>
      <c r="E261" s="28">
        <v>3</v>
      </c>
    </row>
    <row r="262" spans="1:5" ht="27" customHeight="1">
      <c r="A262" s="247" t="s">
        <v>78</v>
      </c>
      <c r="B262" s="248"/>
      <c r="C262" s="249"/>
      <c r="D262" s="2"/>
      <c r="E262" s="28">
        <v>3</v>
      </c>
    </row>
    <row r="263" spans="1:5" ht="27" customHeight="1">
      <c r="A263" s="247" t="s">
        <v>79</v>
      </c>
      <c r="B263" s="248"/>
      <c r="C263" s="249"/>
      <c r="D263" s="2"/>
      <c r="E263" s="28">
        <v>3</v>
      </c>
    </row>
    <row r="264" spans="1:5" ht="27" customHeight="1">
      <c r="A264" s="247" t="s">
        <v>80</v>
      </c>
      <c r="B264" s="248"/>
      <c r="C264" s="249"/>
      <c r="D264" s="2"/>
      <c r="E264" s="28">
        <v>3</v>
      </c>
    </row>
    <row r="265" spans="1:5" ht="27" customHeight="1">
      <c r="A265" s="247" t="s">
        <v>81</v>
      </c>
      <c r="B265" s="248"/>
      <c r="C265" s="249"/>
      <c r="D265" s="2"/>
      <c r="E265" s="28">
        <v>3</v>
      </c>
    </row>
    <row r="266" spans="1:5" ht="27" customHeight="1">
      <c r="A266" s="247" t="s">
        <v>82</v>
      </c>
      <c r="B266" s="248"/>
      <c r="C266" s="249"/>
      <c r="D266" s="2"/>
      <c r="E266" s="28">
        <v>3</v>
      </c>
    </row>
    <row r="267" spans="1:5" ht="27" customHeight="1">
      <c r="A267" s="247" t="s">
        <v>83</v>
      </c>
      <c r="B267" s="248"/>
      <c r="C267" s="249"/>
      <c r="D267" s="2"/>
      <c r="E267" s="28">
        <v>3</v>
      </c>
    </row>
    <row r="268" spans="1:5" ht="27" customHeight="1">
      <c r="A268" s="247" t="s">
        <v>84</v>
      </c>
      <c r="B268" s="248"/>
      <c r="C268" s="249"/>
      <c r="D268" s="2"/>
      <c r="E268" s="28">
        <v>3</v>
      </c>
    </row>
    <row r="269" spans="1:5" ht="27" customHeight="1">
      <c r="A269" s="254" t="s">
        <v>424</v>
      </c>
      <c r="B269" s="255"/>
      <c r="C269" s="256"/>
      <c r="D269" s="58" t="s">
        <v>3</v>
      </c>
      <c r="E269" s="28"/>
    </row>
    <row r="270" spans="1:5" ht="27" customHeight="1">
      <c r="A270" s="257" t="s">
        <v>451</v>
      </c>
      <c r="B270" s="258"/>
      <c r="C270" s="259"/>
      <c r="D270" s="2"/>
      <c r="E270" s="28">
        <v>3</v>
      </c>
    </row>
    <row r="271" spans="1:5" ht="26.25" customHeight="1">
      <c r="A271" s="257" t="s">
        <v>452</v>
      </c>
      <c r="B271" s="258"/>
      <c r="C271" s="259"/>
      <c r="D271" s="2"/>
      <c r="E271" s="28">
        <v>3</v>
      </c>
    </row>
    <row r="272" spans="1:5" ht="24" customHeight="1">
      <c r="A272" s="257" t="s">
        <v>453</v>
      </c>
      <c r="B272" s="258"/>
      <c r="C272" s="259"/>
      <c r="D272" s="2"/>
      <c r="E272" s="28">
        <v>3</v>
      </c>
    </row>
    <row r="273" spans="1:5" ht="24" customHeight="1">
      <c r="A273" s="299" t="s">
        <v>201</v>
      </c>
      <c r="B273" s="299"/>
      <c r="C273" s="299"/>
      <c r="D273" s="66">
        <f>SUM(D250:D272)</f>
        <v>0</v>
      </c>
      <c r="E273" s="29">
        <f>SUM(E250:E272)</f>
        <v>63</v>
      </c>
    </row>
    <row r="274" spans="1:5" ht="79.5" customHeight="1" thickBot="1">
      <c r="A274" s="67" t="s">
        <v>107</v>
      </c>
      <c r="B274" s="297" t="s">
        <v>145</v>
      </c>
      <c r="C274" s="297"/>
      <c r="D274" s="297"/>
    </row>
    <row r="275" spans="1:5" ht="24" customHeight="1">
      <c r="A275" s="250" t="s">
        <v>202</v>
      </c>
      <c r="B275" s="251"/>
      <c r="C275" s="68" t="s">
        <v>166</v>
      </c>
      <c r="D275" s="69" t="s">
        <v>167</v>
      </c>
    </row>
    <row r="276" spans="1:5" ht="24" customHeight="1" thickBot="1">
      <c r="A276" s="252"/>
      <c r="B276" s="253"/>
      <c r="C276" s="70">
        <f>D273</f>
        <v>0</v>
      </c>
      <c r="D276" s="71">
        <f>C276/63*100</f>
        <v>0</v>
      </c>
    </row>
    <row r="277" spans="1:5" ht="27" customHeight="1">
      <c r="A277" s="380"/>
      <c r="B277" s="381"/>
      <c r="C277" s="381"/>
      <c r="D277" s="382"/>
    </row>
    <row r="278" spans="1:5" ht="39.75" customHeight="1">
      <c r="A278" s="262" t="s">
        <v>195</v>
      </c>
      <c r="B278" s="263"/>
      <c r="C278" s="263"/>
      <c r="D278" s="264"/>
    </row>
    <row r="279" spans="1:5" ht="27" customHeight="1">
      <c r="A279" s="260" t="s">
        <v>457</v>
      </c>
      <c r="B279" s="261"/>
      <c r="C279" s="261"/>
      <c r="D279" s="57" t="s">
        <v>8</v>
      </c>
    </row>
    <row r="280" spans="1:5" ht="27" customHeight="1">
      <c r="A280" s="260" t="s">
        <v>179</v>
      </c>
      <c r="B280" s="261"/>
      <c r="C280" s="261"/>
      <c r="D280" s="58" t="s">
        <v>3</v>
      </c>
    </row>
    <row r="281" spans="1:5" ht="27" customHeight="1">
      <c r="A281" s="247" t="s">
        <v>85</v>
      </c>
      <c r="B281" s="248"/>
      <c r="C281" s="249"/>
      <c r="D281" s="178"/>
      <c r="E281" s="28">
        <v>3</v>
      </c>
    </row>
    <row r="282" spans="1:5" ht="27" customHeight="1">
      <c r="A282" s="247" t="s">
        <v>86</v>
      </c>
      <c r="B282" s="248"/>
      <c r="C282" s="249"/>
      <c r="D282" s="178"/>
      <c r="E282" s="28">
        <v>3</v>
      </c>
    </row>
    <row r="283" spans="1:5" ht="27" customHeight="1">
      <c r="A283" s="247" t="s">
        <v>87</v>
      </c>
      <c r="B283" s="248"/>
      <c r="C283" s="249"/>
      <c r="D283" s="178"/>
      <c r="E283" s="28">
        <v>3</v>
      </c>
    </row>
    <row r="284" spans="1:5" ht="27" customHeight="1">
      <c r="A284" s="247" t="s">
        <v>88</v>
      </c>
      <c r="B284" s="248"/>
      <c r="C284" s="249"/>
      <c r="D284" s="178"/>
      <c r="E284" s="28">
        <v>3</v>
      </c>
    </row>
    <row r="285" spans="1:5" ht="27" customHeight="1">
      <c r="A285" s="247" t="s">
        <v>89</v>
      </c>
      <c r="B285" s="248"/>
      <c r="C285" s="249"/>
      <c r="D285" s="178"/>
      <c r="E285" s="28">
        <v>3</v>
      </c>
    </row>
    <row r="286" spans="1:5" ht="27" customHeight="1">
      <c r="A286" s="247" t="s">
        <v>90</v>
      </c>
      <c r="B286" s="248"/>
      <c r="C286" s="249"/>
      <c r="D286" s="178"/>
      <c r="E286" s="28">
        <v>3</v>
      </c>
    </row>
    <row r="287" spans="1:5" ht="27" customHeight="1">
      <c r="A287" s="247" t="s">
        <v>91</v>
      </c>
      <c r="B287" s="248"/>
      <c r="C287" s="249"/>
      <c r="D287" s="178"/>
      <c r="E287" s="28">
        <v>3</v>
      </c>
    </row>
    <row r="288" spans="1:5" ht="27" customHeight="1">
      <c r="A288" s="247" t="s">
        <v>92</v>
      </c>
      <c r="B288" s="248"/>
      <c r="C288" s="249"/>
      <c r="D288" s="178"/>
      <c r="E288" s="28">
        <v>3</v>
      </c>
    </row>
    <row r="289" spans="1:5" ht="27" customHeight="1">
      <c r="A289" s="247" t="s">
        <v>93</v>
      </c>
      <c r="B289" s="248"/>
      <c r="C289" s="249"/>
      <c r="D289" s="178"/>
      <c r="E289" s="28">
        <v>3</v>
      </c>
    </row>
    <row r="290" spans="1:5" ht="27" customHeight="1">
      <c r="A290" s="247" t="s">
        <v>100</v>
      </c>
      <c r="B290" s="248"/>
      <c r="C290" s="249"/>
      <c r="D290" s="178"/>
      <c r="E290" s="28">
        <v>3</v>
      </c>
    </row>
    <row r="291" spans="1:5" ht="27" customHeight="1">
      <c r="A291" s="247" t="s">
        <v>101</v>
      </c>
      <c r="B291" s="248"/>
      <c r="C291" s="249"/>
      <c r="D291" s="178"/>
      <c r="E291" s="28">
        <v>3</v>
      </c>
    </row>
    <row r="292" spans="1:5" ht="27" customHeight="1">
      <c r="A292" s="247" t="s">
        <v>102</v>
      </c>
      <c r="B292" s="248"/>
      <c r="C292" s="249"/>
      <c r="D292" s="178"/>
      <c r="E292" s="28">
        <v>3</v>
      </c>
    </row>
    <row r="293" spans="1:5" ht="27" customHeight="1">
      <c r="A293" s="247" t="s">
        <v>103</v>
      </c>
      <c r="B293" s="248"/>
      <c r="C293" s="249"/>
      <c r="D293" s="178"/>
      <c r="E293" s="28">
        <v>3</v>
      </c>
    </row>
    <row r="294" spans="1:5" ht="27" customHeight="1">
      <c r="A294" s="300" t="s">
        <v>164</v>
      </c>
      <c r="B294" s="301"/>
      <c r="C294" s="302"/>
      <c r="D294" s="58" t="s">
        <v>3</v>
      </c>
    </row>
    <row r="295" spans="1:5" ht="27" customHeight="1">
      <c r="A295" s="247" t="s">
        <v>94</v>
      </c>
      <c r="B295" s="248"/>
      <c r="C295" s="249"/>
      <c r="D295" s="2"/>
      <c r="E295" s="28">
        <v>3</v>
      </c>
    </row>
    <row r="296" spans="1:5" ht="27" customHeight="1">
      <c r="A296" s="247" t="s">
        <v>95</v>
      </c>
      <c r="B296" s="248"/>
      <c r="C296" s="249"/>
      <c r="D296" s="2"/>
      <c r="E296" s="28">
        <v>3</v>
      </c>
    </row>
    <row r="297" spans="1:5" ht="27" customHeight="1">
      <c r="A297" s="247" t="s">
        <v>96</v>
      </c>
      <c r="B297" s="248"/>
      <c r="C297" s="249"/>
      <c r="D297" s="2"/>
      <c r="E297" s="28">
        <v>3</v>
      </c>
    </row>
    <row r="298" spans="1:5" ht="27" customHeight="1">
      <c r="A298" s="247" t="s">
        <v>97</v>
      </c>
      <c r="B298" s="248"/>
      <c r="C298" s="249"/>
      <c r="D298" s="2"/>
      <c r="E298" s="28">
        <v>3</v>
      </c>
    </row>
    <row r="299" spans="1:5" ht="27" customHeight="1">
      <c r="A299" s="247" t="s">
        <v>98</v>
      </c>
      <c r="B299" s="248"/>
      <c r="C299" s="249"/>
      <c r="D299" s="2"/>
      <c r="E299" s="28">
        <v>3</v>
      </c>
    </row>
    <row r="300" spans="1:5" ht="27" customHeight="1">
      <c r="A300" s="247" t="s">
        <v>99</v>
      </c>
      <c r="B300" s="248"/>
      <c r="C300" s="249"/>
      <c r="D300" s="2"/>
      <c r="E300" s="28">
        <v>3</v>
      </c>
    </row>
    <row r="301" spans="1:5" ht="27" customHeight="1">
      <c r="A301" s="254" t="s">
        <v>424</v>
      </c>
      <c r="B301" s="255"/>
      <c r="C301" s="256"/>
      <c r="D301" s="58" t="s">
        <v>3</v>
      </c>
      <c r="E301" s="28"/>
    </row>
    <row r="302" spans="1:5" ht="27" customHeight="1">
      <c r="A302" s="247" t="s">
        <v>455</v>
      </c>
      <c r="B302" s="248"/>
      <c r="C302" s="249"/>
      <c r="D302" s="2"/>
      <c r="E302" s="28">
        <v>3</v>
      </c>
    </row>
    <row r="303" spans="1:5" ht="24.75" customHeight="1">
      <c r="A303" s="247" t="s">
        <v>456</v>
      </c>
      <c r="B303" s="248"/>
      <c r="C303" s="249"/>
      <c r="D303" s="2"/>
      <c r="E303" s="28">
        <v>3</v>
      </c>
    </row>
    <row r="304" spans="1:5" ht="24.75" customHeight="1">
      <c r="A304" s="299" t="s">
        <v>203</v>
      </c>
      <c r="B304" s="299"/>
      <c r="C304" s="299"/>
      <c r="D304" s="66">
        <f>SUM(D281:D303)</f>
        <v>0</v>
      </c>
      <c r="E304" s="29">
        <f>SUM(E281:E303)</f>
        <v>63</v>
      </c>
    </row>
    <row r="305" spans="1:5" ht="80.25" customHeight="1" thickBot="1">
      <c r="A305" s="67" t="s">
        <v>107</v>
      </c>
      <c r="B305" s="297" t="s">
        <v>145</v>
      </c>
      <c r="C305" s="297"/>
      <c r="D305" s="297"/>
    </row>
    <row r="306" spans="1:5" ht="27" customHeight="1">
      <c r="A306" s="250" t="s">
        <v>204</v>
      </c>
      <c r="B306" s="251"/>
      <c r="C306" s="68" t="s">
        <v>166</v>
      </c>
      <c r="D306" s="69" t="s">
        <v>167</v>
      </c>
    </row>
    <row r="307" spans="1:5" ht="27" customHeight="1" thickBot="1">
      <c r="A307" s="252"/>
      <c r="B307" s="253"/>
      <c r="C307" s="79">
        <f>D304</f>
        <v>0</v>
      </c>
      <c r="D307" s="71">
        <f>C307/63*100</f>
        <v>0</v>
      </c>
    </row>
    <row r="308" spans="1:5" ht="15" customHeight="1" thickBot="1">
      <c r="A308" s="298"/>
      <c r="B308" s="282"/>
      <c r="C308" s="282"/>
      <c r="D308" s="283"/>
    </row>
    <row r="309" spans="1:5" ht="27.75" customHeight="1">
      <c r="A309" s="250" t="s">
        <v>205</v>
      </c>
      <c r="B309" s="251"/>
      <c r="C309" s="68" t="s">
        <v>191</v>
      </c>
      <c r="D309" s="74" t="s">
        <v>192</v>
      </c>
    </row>
    <row r="310" spans="1:5" ht="27.75" customHeight="1" thickBot="1">
      <c r="A310" s="252"/>
      <c r="B310" s="253"/>
      <c r="C310" s="81">
        <f>C224+C245+C276+C307</f>
        <v>0</v>
      </c>
      <c r="D310" s="76">
        <f>C310/189*100</f>
        <v>0</v>
      </c>
      <c r="E310" s="29">
        <f>E221+E242+E273+E304</f>
        <v>189</v>
      </c>
    </row>
    <row r="311" spans="1:5" ht="27" customHeight="1" thickBot="1">
      <c r="A311" s="298"/>
      <c r="B311" s="282"/>
      <c r="C311" s="282"/>
      <c r="D311" s="283"/>
    </row>
    <row r="312" spans="1:5" ht="27" customHeight="1">
      <c r="A312" s="435" t="s">
        <v>485</v>
      </c>
      <c r="B312" s="435"/>
      <c r="C312" s="435"/>
      <c r="D312" s="435"/>
    </row>
    <row r="313" spans="1:5" ht="71.25" customHeight="1">
      <c r="A313" s="257" t="s">
        <v>521</v>
      </c>
      <c r="B313" s="258"/>
      <c r="C313" s="258"/>
      <c r="D313" s="436"/>
    </row>
    <row r="314" spans="1:5" ht="27" customHeight="1">
      <c r="A314" s="300" t="s">
        <v>475</v>
      </c>
      <c r="B314" s="301"/>
      <c r="C314" s="302"/>
      <c r="D314" s="57" t="s">
        <v>8</v>
      </c>
    </row>
    <row r="315" spans="1:5" ht="27" customHeight="1">
      <c r="A315" s="300" t="s">
        <v>179</v>
      </c>
      <c r="B315" s="301"/>
      <c r="C315" s="302"/>
      <c r="D315" s="58" t="s">
        <v>3</v>
      </c>
    </row>
    <row r="316" spans="1:5" ht="27" customHeight="1">
      <c r="A316" s="247" t="s">
        <v>458</v>
      </c>
      <c r="B316" s="248"/>
      <c r="C316" s="249"/>
      <c r="D316" s="178"/>
      <c r="E316" s="28">
        <v>3</v>
      </c>
    </row>
    <row r="317" spans="1:5" ht="27" customHeight="1">
      <c r="A317" s="247" t="s">
        <v>459</v>
      </c>
      <c r="B317" s="248"/>
      <c r="C317" s="249"/>
      <c r="D317" s="178"/>
      <c r="E317" s="28">
        <v>3</v>
      </c>
    </row>
    <row r="318" spans="1:5" ht="27" customHeight="1">
      <c r="A318" s="247" t="s">
        <v>460</v>
      </c>
      <c r="B318" s="248"/>
      <c r="C318" s="249"/>
      <c r="D318" s="178"/>
      <c r="E318" s="28">
        <v>3</v>
      </c>
    </row>
    <row r="319" spans="1:5" ht="27" customHeight="1">
      <c r="A319" s="247" t="s">
        <v>461</v>
      </c>
      <c r="B319" s="248"/>
      <c r="C319" s="249"/>
      <c r="D319" s="178"/>
      <c r="E319" s="28">
        <v>3</v>
      </c>
    </row>
    <row r="320" spans="1:5" ht="27" customHeight="1">
      <c r="A320" s="247" t="s">
        <v>462</v>
      </c>
      <c r="B320" s="248"/>
      <c r="C320" s="249"/>
      <c r="D320" s="178"/>
      <c r="E320" s="28">
        <v>3</v>
      </c>
    </row>
    <row r="321" spans="1:1008" ht="27" customHeight="1">
      <c r="A321" s="247" t="s">
        <v>463</v>
      </c>
      <c r="B321" s="248"/>
      <c r="C321" s="249"/>
      <c r="D321" s="178"/>
      <c r="E321" s="28">
        <v>3</v>
      </c>
    </row>
    <row r="322" spans="1:1008" ht="27" customHeight="1">
      <c r="A322" s="247" t="s">
        <v>464</v>
      </c>
      <c r="B322" s="248"/>
      <c r="C322" s="249"/>
      <c r="D322" s="178"/>
      <c r="E322" s="28">
        <v>3</v>
      </c>
    </row>
    <row r="323" spans="1:1008" ht="27" customHeight="1">
      <c r="A323" s="247" t="s">
        <v>465</v>
      </c>
      <c r="B323" s="248"/>
      <c r="C323" s="249"/>
      <c r="D323" s="178"/>
      <c r="E323" s="28">
        <v>3</v>
      </c>
    </row>
    <row r="324" spans="1:1008" ht="27" customHeight="1">
      <c r="A324" s="247" t="s">
        <v>466</v>
      </c>
      <c r="B324" s="248"/>
      <c r="C324" s="249"/>
      <c r="D324" s="178"/>
      <c r="E324" s="28">
        <v>3</v>
      </c>
    </row>
    <row r="325" spans="1:1008" ht="27" customHeight="1">
      <c r="A325" s="247" t="s">
        <v>467</v>
      </c>
      <c r="B325" s="248"/>
      <c r="C325" s="249"/>
      <c r="D325" s="178"/>
      <c r="E325" s="28">
        <v>3</v>
      </c>
    </row>
    <row r="326" spans="1:1008" ht="27" customHeight="1">
      <c r="A326" s="247" t="s">
        <v>468</v>
      </c>
      <c r="B326" s="248"/>
      <c r="C326" s="249"/>
      <c r="D326" s="178"/>
      <c r="E326" s="28">
        <v>3</v>
      </c>
    </row>
    <row r="327" spans="1:1008" ht="27" customHeight="1">
      <c r="A327" s="300" t="s">
        <v>164</v>
      </c>
      <c r="B327" s="301"/>
      <c r="C327" s="302"/>
      <c r="D327" s="58" t="s">
        <v>3</v>
      </c>
    </row>
    <row r="328" spans="1:1008" ht="27" customHeight="1">
      <c r="A328" s="247" t="s">
        <v>469</v>
      </c>
      <c r="B328" s="248"/>
      <c r="C328" s="249"/>
      <c r="D328" s="2"/>
      <c r="E328" s="28">
        <v>3</v>
      </c>
    </row>
    <row r="329" spans="1:1008" ht="27" customHeight="1">
      <c r="A329" s="247" t="s">
        <v>470</v>
      </c>
      <c r="B329" s="248"/>
      <c r="C329" s="249"/>
      <c r="D329" s="2"/>
      <c r="E329" s="28">
        <v>3</v>
      </c>
    </row>
    <row r="330" spans="1:1008" ht="27" customHeight="1">
      <c r="A330" s="300" t="s">
        <v>424</v>
      </c>
      <c r="B330" s="301"/>
      <c r="C330" s="302"/>
      <c r="D330" s="58" t="s">
        <v>3</v>
      </c>
      <c r="E330" s="28"/>
    </row>
    <row r="331" spans="1:1008" ht="27" customHeight="1">
      <c r="A331" s="247" t="s">
        <v>471</v>
      </c>
      <c r="B331" s="248"/>
      <c r="C331" s="249"/>
      <c r="D331" s="2"/>
      <c r="E331" s="28">
        <v>3</v>
      </c>
    </row>
    <row r="332" spans="1:1008" customFormat="1" ht="27" customHeight="1">
      <c r="A332" s="247" t="s">
        <v>472</v>
      </c>
      <c r="B332" s="248"/>
      <c r="C332" s="249"/>
      <c r="D332" s="2"/>
      <c r="E332" s="28">
        <v>3</v>
      </c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82"/>
      <c r="DH332" s="82"/>
      <c r="DI332" s="82"/>
      <c r="DJ332" s="82"/>
      <c r="DK332" s="82"/>
      <c r="DL332" s="82"/>
      <c r="DM332" s="82"/>
      <c r="DN332" s="82"/>
      <c r="DO332" s="82"/>
      <c r="DP332" s="82"/>
      <c r="DQ332" s="82"/>
      <c r="DR332" s="82"/>
      <c r="DS332" s="82"/>
      <c r="DT332" s="82"/>
      <c r="DU332" s="82"/>
      <c r="DV332" s="82"/>
      <c r="DW332" s="82"/>
      <c r="DX332" s="82"/>
      <c r="DY332" s="82"/>
      <c r="DZ332" s="82"/>
      <c r="EA332" s="82"/>
      <c r="EB332" s="82"/>
      <c r="EC332" s="82"/>
      <c r="ED332" s="82"/>
      <c r="EE332" s="82"/>
      <c r="EF332" s="82"/>
      <c r="EG332" s="82"/>
      <c r="EH332" s="82"/>
      <c r="EI332" s="82"/>
      <c r="EJ332" s="82"/>
      <c r="EK332" s="82"/>
      <c r="EL332" s="82"/>
      <c r="EM332" s="82"/>
      <c r="EN332" s="82"/>
      <c r="EO332" s="82"/>
      <c r="EP332" s="82"/>
      <c r="EQ332" s="82"/>
      <c r="ER332" s="82"/>
      <c r="ES332" s="82"/>
      <c r="ET332" s="82"/>
      <c r="EU332" s="82"/>
      <c r="EV332" s="82"/>
      <c r="EW332" s="82"/>
      <c r="EX332" s="82"/>
      <c r="EY332" s="82"/>
      <c r="EZ332" s="82"/>
      <c r="FA332" s="82"/>
      <c r="FB332" s="82"/>
      <c r="FC332" s="82"/>
      <c r="FD332" s="82"/>
      <c r="FE332" s="82"/>
      <c r="FF332" s="82"/>
      <c r="FG332" s="82"/>
      <c r="FH332" s="82"/>
      <c r="FI332" s="82"/>
      <c r="FJ332" s="82"/>
      <c r="FK332" s="82"/>
      <c r="FL332" s="82"/>
      <c r="FM332" s="82"/>
      <c r="FN332" s="82"/>
      <c r="FO332" s="82"/>
      <c r="FP332" s="82"/>
      <c r="FQ332" s="82"/>
      <c r="FR332" s="82"/>
      <c r="FS332" s="82"/>
      <c r="FT332" s="82"/>
      <c r="FU332" s="82"/>
      <c r="FV332" s="82"/>
      <c r="FW332" s="82"/>
      <c r="FX332" s="82"/>
      <c r="FY332" s="82"/>
      <c r="FZ332" s="82"/>
      <c r="GA332" s="82"/>
      <c r="GB332" s="82"/>
      <c r="GC332" s="82"/>
      <c r="GD332" s="82"/>
      <c r="GE332" s="82"/>
      <c r="GF332" s="82"/>
      <c r="GG332" s="82"/>
      <c r="GH332" s="82"/>
      <c r="GI332" s="82"/>
      <c r="GJ332" s="82"/>
      <c r="GK332" s="82"/>
      <c r="GL332" s="82"/>
      <c r="GM332" s="82"/>
      <c r="GN332" s="82"/>
      <c r="GO332" s="82"/>
      <c r="GP332" s="82"/>
      <c r="GQ332" s="82"/>
      <c r="GR332" s="82"/>
      <c r="GS332" s="82"/>
      <c r="GT332" s="82"/>
      <c r="GU332" s="82"/>
      <c r="GV332" s="82"/>
      <c r="GW332" s="82"/>
      <c r="GX332" s="82"/>
      <c r="GY332" s="82"/>
      <c r="GZ332" s="82"/>
      <c r="HA332" s="82"/>
      <c r="HB332" s="82"/>
      <c r="HC332" s="82"/>
      <c r="HD332" s="82"/>
      <c r="HE332" s="82"/>
      <c r="HF332" s="82"/>
      <c r="HG332" s="82"/>
      <c r="HH332" s="82"/>
      <c r="HI332" s="82"/>
      <c r="HJ332" s="82"/>
      <c r="HK332" s="82"/>
      <c r="HL332" s="82"/>
      <c r="HM332" s="82"/>
      <c r="HN332" s="82"/>
      <c r="HO332" s="82"/>
      <c r="HP332" s="82"/>
      <c r="HQ332" s="82"/>
      <c r="HR332" s="82"/>
      <c r="HS332" s="82"/>
      <c r="HT332" s="82"/>
      <c r="HU332" s="82"/>
      <c r="HV332" s="82"/>
      <c r="HW332" s="82"/>
      <c r="HX332" s="82"/>
      <c r="HY332" s="82"/>
      <c r="HZ332" s="82"/>
      <c r="IA332" s="82"/>
      <c r="IB332" s="82"/>
      <c r="IC332" s="82"/>
      <c r="ID332" s="82"/>
      <c r="IE332" s="82"/>
      <c r="IF332" s="82"/>
      <c r="IG332" s="82"/>
      <c r="IH332" s="82"/>
      <c r="II332" s="82"/>
      <c r="IJ332" s="82"/>
      <c r="IK332" s="82"/>
      <c r="IL332" s="82"/>
      <c r="IM332" s="82"/>
      <c r="IN332" s="82"/>
      <c r="IO332" s="82"/>
      <c r="IP332" s="82"/>
      <c r="IQ332" s="82"/>
      <c r="IR332" s="82"/>
      <c r="IS332" s="82"/>
      <c r="IT332" s="82"/>
      <c r="IU332" s="82"/>
      <c r="IV332" s="82"/>
      <c r="IW332" s="82"/>
      <c r="IX332" s="82"/>
      <c r="IY332" s="82"/>
      <c r="IZ332" s="82"/>
      <c r="JA332" s="82"/>
      <c r="JB332" s="82"/>
      <c r="JC332" s="82"/>
      <c r="JD332" s="82"/>
      <c r="JE332" s="82"/>
      <c r="JF332" s="82"/>
      <c r="JG332" s="82"/>
      <c r="JH332" s="82"/>
      <c r="JI332" s="82"/>
      <c r="JJ332" s="82"/>
      <c r="JK332" s="82"/>
      <c r="JL332" s="82"/>
      <c r="JM332" s="82"/>
      <c r="JN332" s="82"/>
      <c r="JO332" s="82"/>
      <c r="JP332" s="82"/>
      <c r="JQ332" s="82"/>
      <c r="JR332" s="82"/>
      <c r="JS332" s="82"/>
      <c r="JT332" s="82"/>
      <c r="JU332" s="82"/>
      <c r="JV332" s="82"/>
      <c r="JW332" s="82"/>
      <c r="JX332" s="82"/>
      <c r="JY332" s="82"/>
      <c r="JZ332" s="82"/>
      <c r="KA332" s="82"/>
      <c r="KB332" s="82"/>
      <c r="KC332" s="82"/>
      <c r="KD332" s="82"/>
      <c r="KE332" s="82"/>
      <c r="KF332" s="82"/>
      <c r="KG332" s="82"/>
      <c r="KH332" s="82"/>
      <c r="KI332" s="82"/>
      <c r="KJ332" s="82"/>
      <c r="KK332" s="82"/>
      <c r="KL332" s="82"/>
      <c r="KM332" s="82"/>
      <c r="KN332" s="82"/>
      <c r="KO332" s="82"/>
      <c r="KP332" s="82"/>
      <c r="KQ332" s="82"/>
      <c r="KR332" s="82"/>
      <c r="KS332" s="82"/>
      <c r="KT332" s="82"/>
      <c r="KU332" s="82"/>
      <c r="KV332" s="82"/>
      <c r="KW332" s="82"/>
      <c r="KX332" s="82"/>
      <c r="KY332" s="82"/>
      <c r="KZ332" s="82"/>
      <c r="LA332" s="82"/>
      <c r="LB332" s="82"/>
      <c r="LC332" s="82"/>
      <c r="LD332" s="82"/>
      <c r="LE332" s="82"/>
      <c r="LF332" s="82"/>
      <c r="LG332" s="82"/>
      <c r="LH332" s="82"/>
      <c r="LI332" s="82"/>
      <c r="LJ332" s="82"/>
      <c r="LK332" s="82"/>
      <c r="LL332" s="82"/>
      <c r="LM332" s="82"/>
      <c r="LN332" s="82"/>
      <c r="LO332" s="82"/>
      <c r="LP332" s="82"/>
      <c r="LQ332" s="82"/>
      <c r="LR332" s="82"/>
      <c r="LS332" s="82"/>
      <c r="LT332" s="82"/>
      <c r="LU332" s="82"/>
      <c r="LV332" s="82"/>
      <c r="LW332" s="82"/>
      <c r="LX332" s="82"/>
      <c r="LY332" s="82"/>
      <c r="LZ332" s="82"/>
      <c r="MA332" s="82"/>
      <c r="MB332" s="82"/>
      <c r="MC332" s="82"/>
      <c r="MD332" s="82"/>
      <c r="ME332" s="82"/>
      <c r="MF332" s="82"/>
      <c r="MG332" s="82"/>
      <c r="MH332" s="82"/>
      <c r="MI332" s="82"/>
      <c r="MJ332" s="82"/>
      <c r="MK332" s="82"/>
      <c r="ML332" s="82"/>
      <c r="MM332" s="82"/>
      <c r="MN332" s="82"/>
      <c r="MO332" s="82"/>
      <c r="MP332" s="82"/>
      <c r="MQ332" s="82"/>
      <c r="MR332" s="82"/>
      <c r="MS332" s="82"/>
      <c r="MT332" s="82"/>
      <c r="MU332" s="82"/>
      <c r="MV332" s="82"/>
      <c r="MW332" s="82"/>
      <c r="MX332" s="82"/>
      <c r="MY332" s="82"/>
      <c r="MZ332" s="82"/>
      <c r="NA332" s="82"/>
      <c r="NB332" s="82"/>
      <c r="NC332" s="82"/>
      <c r="ND332" s="82"/>
      <c r="NE332" s="82"/>
      <c r="NF332" s="82"/>
      <c r="NG332" s="82"/>
      <c r="NH332" s="82"/>
      <c r="NI332" s="82"/>
      <c r="NJ332" s="82"/>
      <c r="NK332" s="82"/>
      <c r="NL332" s="82"/>
      <c r="NM332" s="82"/>
      <c r="NN332" s="82"/>
      <c r="NO332" s="82"/>
      <c r="NP332" s="82"/>
      <c r="NQ332" s="82"/>
      <c r="NR332" s="82"/>
      <c r="NS332" s="82"/>
      <c r="NT332" s="82"/>
      <c r="NU332" s="82"/>
      <c r="NV332" s="82"/>
      <c r="NW332" s="82"/>
      <c r="NX332" s="82"/>
      <c r="NY332" s="82"/>
      <c r="NZ332" s="82"/>
      <c r="OA332" s="82"/>
      <c r="OB332" s="82"/>
      <c r="OC332" s="82"/>
      <c r="OD332" s="82"/>
      <c r="OE332" s="82"/>
      <c r="OF332" s="82"/>
      <c r="OG332" s="82"/>
      <c r="OH332" s="82"/>
      <c r="OI332" s="82"/>
      <c r="OJ332" s="82"/>
      <c r="OK332" s="82"/>
      <c r="OL332" s="82"/>
      <c r="OM332" s="82"/>
      <c r="ON332" s="82"/>
      <c r="OO332" s="82"/>
      <c r="OP332" s="82"/>
      <c r="OQ332" s="82"/>
      <c r="OR332" s="82"/>
      <c r="OS332" s="82"/>
      <c r="OT332" s="82"/>
      <c r="OU332" s="82"/>
      <c r="OV332" s="82"/>
      <c r="OW332" s="82"/>
      <c r="OX332" s="82"/>
      <c r="OY332" s="82"/>
      <c r="OZ332" s="82"/>
      <c r="PA332" s="82"/>
      <c r="PB332" s="82"/>
      <c r="PC332" s="82"/>
      <c r="PD332" s="82"/>
      <c r="PE332" s="82"/>
      <c r="PF332" s="82"/>
      <c r="PG332" s="82"/>
      <c r="PH332" s="82"/>
      <c r="PI332" s="82"/>
      <c r="PJ332" s="82"/>
      <c r="PK332" s="82"/>
      <c r="PL332" s="82"/>
      <c r="PM332" s="82"/>
      <c r="PN332" s="82"/>
      <c r="PO332" s="82"/>
      <c r="PP332" s="82"/>
      <c r="PQ332" s="82"/>
      <c r="PR332" s="82"/>
      <c r="PS332" s="82"/>
      <c r="PT332" s="82"/>
      <c r="PU332" s="82"/>
      <c r="PV332" s="82"/>
      <c r="PW332" s="82"/>
      <c r="PX332" s="82"/>
      <c r="PY332" s="82"/>
      <c r="PZ332" s="82"/>
      <c r="QA332" s="82"/>
      <c r="QB332" s="82"/>
      <c r="QC332" s="82"/>
      <c r="QD332" s="82"/>
      <c r="QE332" s="82"/>
      <c r="QF332" s="82"/>
      <c r="QG332" s="82"/>
      <c r="QH332" s="82"/>
      <c r="QI332" s="82"/>
      <c r="QJ332" s="82"/>
      <c r="QK332" s="82"/>
      <c r="QL332" s="82"/>
      <c r="QM332" s="82"/>
      <c r="QN332" s="82"/>
      <c r="QO332" s="82"/>
      <c r="QP332" s="82"/>
      <c r="QQ332" s="82"/>
      <c r="QR332" s="82"/>
      <c r="QS332" s="82"/>
      <c r="QT332" s="82"/>
      <c r="QU332" s="82"/>
      <c r="QV332" s="82"/>
      <c r="QW332" s="82"/>
      <c r="QX332" s="82"/>
      <c r="QY332" s="82"/>
      <c r="QZ332" s="82"/>
      <c r="RA332" s="82"/>
      <c r="RB332" s="82"/>
      <c r="RC332" s="82"/>
      <c r="RD332" s="82"/>
      <c r="RE332" s="82"/>
      <c r="RF332" s="82"/>
      <c r="RG332" s="82"/>
      <c r="RH332" s="82"/>
      <c r="RI332" s="82"/>
      <c r="RJ332" s="82"/>
      <c r="RK332" s="82"/>
      <c r="RL332" s="82"/>
      <c r="RM332" s="82"/>
      <c r="RN332" s="82"/>
      <c r="RO332" s="82"/>
      <c r="RP332" s="82"/>
      <c r="RQ332" s="82"/>
      <c r="RR332" s="82"/>
      <c r="RS332" s="82"/>
      <c r="RT332" s="82"/>
      <c r="RU332" s="82"/>
      <c r="RV332" s="82"/>
      <c r="RW332" s="82"/>
      <c r="RX332" s="82"/>
      <c r="RY332" s="82"/>
      <c r="RZ332" s="82"/>
      <c r="SA332" s="82"/>
      <c r="SB332" s="82"/>
      <c r="SC332" s="82"/>
      <c r="SD332" s="82"/>
      <c r="SE332" s="82"/>
      <c r="SF332" s="82"/>
      <c r="SG332" s="82"/>
      <c r="SH332" s="82"/>
      <c r="SI332" s="82"/>
      <c r="SJ332" s="82"/>
      <c r="SK332" s="82"/>
      <c r="SL332" s="82"/>
      <c r="SM332" s="82"/>
      <c r="SN332" s="82"/>
      <c r="SO332" s="82"/>
      <c r="SP332" s="82"/>
      <c r="SQ332" s="82"/>
      <c r="SR332" s="82"/>
      <c r="SS332" s="82"/>
      <c r="ST332" s="82"/>
      <c r="SU332" s="82"/>
      <c r="SV332" s="82"/>
      <c r="SW332" s="82"/>
      <c r="SX332" s="82"/>
      <c r="SY332" s="82"/>
      <c r="SZ332" s="82"/>
      <c r="TA332" s="82"/>
      <c r="TB332" s="82"/>
      <c r="TC332" s="82"/>
      <c r="TD332" s="82"/>
      <c r="TE332" s="82"/>
      <c r="TF332" s="82"/>
      <c r="TG332" s="82"/>
      <c r="TH332" s="82"/>
      <c r="TI332" s="82"/>
      <c r="TJ332" s="82"/>
      <c r="TK332" s="82"/>
      <c r="TL332" s="82"/>
      <c r="TM332" s="82"/>
      <c r="TN332" s="82"/>
      <c r="TO332" s="82"/>
      <c r="TP332" s="82"/>
      <c r="TQ332" s="82"/>
      <c r="TR332" s="82"/>
      <c r="TS332" s="82"/>
      <c r="TT332" s="82"/>
      <c r="TU332" s="82"/>
      <c r="TV332" s="82"/>
      <c r="TW332" s="82"/>
      <c r="TX332" s="82"/>
      <c r="TY332" s="82"/>
      <c r="TZ332" s="82"/>
      <c r="UA332" s="82"/>
      <c r="UB332" s="82"/>
      <c r="UC332" s="82"/>
      <c r="UD332" s="82"/>
      <c r="UE332" s="82"/>
      <c r="UF332" s="82"/>
      <c r="UG332" s="82"/>
      <c r="UH332" s="82"/>
      <c r="UI332" s="82"/>
      <c r="UJ332" s="82"/>
      <c r="UK332" s="82"/>
      <c r="UL332" s="82"/>
      <c r="UM332" s="82"/>
      <c r="UN332" s="82"/>
      <c r="UO332" s="82"/>
      <c r="UP332" s="82"/>
      <c r="UQ332" s="82"/>
      <c r="UR332" s="82"/>
      <c r="US332" s="82"/>
      <c r="UT332" s="82"/>
      <c r="UU332" s="82"/>
      <c r="UV332" s="82"/>
      <c r="UW332" s="82"/>
      <c r="UX332" s="82"/>
      <c r="UY332" s="82"/>
      <c r="UZ332" s="82"/>
      <c r="VA332" s="82"/>
      <c r="VB332" s="82"/>
      <c r="VC332" s="82"/>
      <c r="VD332" s="82"/>
      <c r="VE332" s="82"/>
      <c r="VF332" s="82"/>
      <c r="VG332" s="82"/>
      <c r="VH332" s="82"/>
      <c r="VI332" s="82"/>
      <c r="VJ332" s="82"/>
      <c r="VK332" s="82"/>
      <c r="VL332" s="82"/>
      <c r="VM332" s="82"/>
      <c r="VN332" s="82"/>
      <c r="VO332" s="82"/>
      <c r="VP332" s="82"/>
      <c r="VQ332" s="82"/>
      <c r="VR332" s="82"/>
      <c r="VS332" s="82"/>
      <c r="VT332" s="82"/>
      <c r="VU332" s="82"/>
      <c r="VV332" s="82"/>
      <c r="VW332" s="82"/>
      <c r="VX332" s="82"/>
      <c r="VY332" s="82"/>
      <c r="VZ332" s="82"/>
      <c r="WA332" s="82"/>
      <c r="WB332" s="82"/>
      <c r="WC332" s="82"/>
      <c r="WD332" s="82"/>
      <c r="WE332" s="82"/>
      <c r="WF332" s="82"/>
      <c r="WG332" s="82"/>
      <c r="WH332" s="82"/>
      <c r="WI332" s="82"/>
      <c r="WJ332" s="82"/>
      <c r="WK332" s="82"/>
      <c r="WL332" s="82"/>
      <c r="WM332" s="82"/>
      <c r="WN332" s="82"/>
      <c r="WO332" s="82"/>
      <c r="WP332" s="82"/>
      <c r="WQ332" s="82"/>
      <c r="WR332" s="82"/>
      <c r="WS332" s="82"/>
      <c r="WT332" s="82"/>
      <c r="WU332" s="82"/>
      <c r="WV332" s="82"/>
      <c r="WW332" s="82"/>
      <c r="WX332" s="82"/>
      <c r="WY332" s="82"/>
      <c r="WZ332" s="82"/>
      <c r="XA332" s="82"/>
      <c r="XB332" s="82"/>
      <c r="XC332" s="82"/>
      <c r="XD332" s="82"/>
      <c r="XE332" s="82"/>
      <c r="XF332" s="82"/>
      <c r="XG332" s="82"/>
      <c r="XH332" s="82"/>
      <c r="XI332" s="82"/>
      <c r="XJ332" s="82"/>
      <c r="XK332" s="82"/>
      <c r="XL332" s="82"/>
      <c r="XM332" s="82"/>
      <c r="XN332" s="82"/>
      <c r="XO332" s="82"/>
      <c r="XP332" s="82"/>
      <c r="XQ332" s="82"/>
      <c r="XR332" s="82"/>
      <c r="XS332" s="82"/>
      <c r="XT332" s="82"/>
      <c r="XU332" s="82"/>
      <c r="XV332" s="82"/>
      <c r="XW332" s="82"/>
      <c r="XX332" s="82"/>
      <c r="XY332" s="82"/>
      <c r="XZ332" s="82"/>
      <c r="YA332" s="82"/>
      <c r="YB332" s="82"/>
      <c r="YC332" s="82"/>
      <c r="YD332" s="82"/>
      <c r="YE332" s="82"/>
      <c r="YF332" s="82"/>
      <c r="YG332" s="82"/>
      <c r="YH332" s="82"/>
      <c r="YI332" s="82"/>
      <c r="YJ332" s="82"/>
      <c r="YK332" s="82"/>
      <c r="YL332" s="82"/>
      <c r="YM332" s="82"/>
      <c r="YN332" s="82"/>
      <c r="YO332" s="82"/>
      <c r="YP332" s="82"/>
      <c r="YQ332" s="82"/>
      <c r="YR332" s="82"/>
      <c r="YS332" s="82"/>
      <c r="YT332" s="82"/>
      <c r="YU332" s="82"/>
      <c r="YV332" s="82"/>
      <c r="YW332" s="82"/>
      <c r="YX332" s="82"/>
      <c r="YY332" s="82"/>
      <c r="YZ332" s="82"/>
      <c r="ZA332" s="82"/>
      <c r="ZB332" s="82"/>
      <c r="ZC332" s="82"/>
      <c r="ZD332" s="82"/>
      <c r="ZE332" s="82"/>
      <c r="ZF332" s="82"/>
      <c r="ZG332" s="82"/>
      <c r="ZH332" s="82"/>
      <c r="ZI332" s="82"/>
      <c r="ZJ332" s="82"/>
      <c r="ZK332" s="82"/>
      <c r="ZL332" s="82"/>
      <c r="ZM332" s="82"/>
      <c r="ZN332" s="82"/>
      <c r="ZO332" s="82"/>
      <c r="ZP332" s="82"/>
      <c r="ZQ332" s="82"/>
      <c r="ZR332" s="82"/>
      <c r="ZS332" s="82"/>
      <c r="ZT332" s="82"/>
      <c r="ZU332" s="82"/>
      <c r="ZV332" s="82"/>
      <c r="ZW332" s="82"/>
      <c r="ZX332" s="82"/>
      <c r="ZY332" s="82"/>
      <c r="ZZ332" s="82"/>
      <c r="AAA332" s="82"/>
      <c r="AAB332" s="82"/>
      <c r="AAC332" s="82"/>
      <c r="AAD332" s="82"/>
      <c r="AAE332" s="82"/>
      <c r="AAF332" s="82"/>
      <c r="AAG332" s="82"/>
      <c r="AAH332" s="82"/>
      <c r="AAI332" s="82"/>
      <c r="AAJ332" s="82"/>
      <c r="AAK332" s="82"/>
      <c r="AAL332" s="82"/>
      <c r="AAM332" s="82"/>
      <c r="AAN332" s="82"/>
      <c r="AAO332" s="82"/>
      <c r="AAP332" s="82"/>
      <c r="AAQ332" s="82"/>
      <c r="AAR332" s="82"/>
      <c r="AAS332" s="82"/>
      <c r="AAT332" s="82"/>
      <c r="AAU332" s="82"/>
      <c r="AAV332" s="82"/>
      <c r="AAW332" s="82"/>
      <c r="AAX332" s="82"/>
      <c r="AAY332" s="82"/>
      <c r="AAZ332" s="82"/>
      <c r="ABA332" s="82"/>
      <c r="ABB332" s="82"/>
      <c r="ABC332" s="82"/>
      <c r="ABD332" s="82"/>
      <c r="ABE332" s="82"/>
      <c r="ABF332" s="82"/>
      <c r="ABG332" s="82"/>
      <c r="ABH332" s="82"/>
      <c r="ABI332" s="82"/>
      <c r="ABJ332" s="82"/>
      <c r="ABK332" s="82"/>
      <c r="ABL332" s="82"/>
      <c r="ABM332" s="82"/>
      <c r="ABN332" s="82"/>
      <c r="ABO332" s="82"/>
      <c r="ABP332" s="82"/>
      <c r="ABQ332" s="82"/>
      <c r="ABR332" s="82"/>
      <c r="ABS332" s="82"/>
      <c r="ABT332" s="82"/>
      <c r="ABU332" s="82"/>
      <c r="ABV332" s="82"/>
      <c r="ABW332" s="82"/>
      <c r="ABX332" s="82"/>
      <c r="ABY332" s="82"/>
      <c r="ABZ332" s="82"/>
      <c r="ACA332" s="82"/>
      <c r="ACB332" s="82"/>
      <c r="ACC332" s="82"/>
      <c r="ACD332" s="82"/>
      <c r="ACE332" s="82"/>
      <c r="ACF332" s="82"/>
      <c r="ACG332" s="82"/>
      <c r="ACH332" s="82"/>
      <c r="ACI332" s="82"/>
      <c r="ACJ332" s="82"/>
      <c r="ACK332" s="82"/>
      <c r="ACL332" s="82"/>
      <c r="ACM332" s="82"/>
      <c r="ACN332" s="82"/>
      <c r="ACO332" s="82"/>
      <c r="ACP332" s="82"/>
      <c r="ACQ332" s="82"/>
      <c r="ACR332" s="82"/>
      <c r="ACS332" s="82"/>
      <c r="ACT332" s="82"/>
      <c r="ACU332" s="82"/>
      <c r="ACV332" s="82"/>
      <c r="ACW332" s="82"/>
      <c r="ACX332" s="82"/>
      <c r="ACY332" s="82"/>
      <c r="ACZ332" s="82"/>
      <c r="ADA332" s="82"/>
      <c r="ADB332" s="82"/>
      <c r="ADC332" s="82"/>
      <c r="ADD332" s="82"/>
      <c r="ADE332" s="82"/>
      <c r="ADF332" s="82"/>
      <c r="ADG332" s="82"/>
      <c r="ADH332" s="82"/>
      <c r="ADI332" s="82"/>
      <c r="ADJ332" s="82"/>
      <c r="ADK332" s="82"/>
      <c r="ADL332" s="82"/>
      <c r="ADM332" s="82"/>
      <c r="ADN332" s="82"/>
      <c r="ADO332" s="82"/>
      <c r="ADP332" s="82"/>
      <c r="ADQ332" s="82"/>
      <c r="ADR332" s="82"/>
      <c r="ADS332" s="82"/>
      <c r="ADT332" s="82"/>
      <c r="ADU332" s="82"/>
      <c r="ADV332" s="82"/>
      <c r="ADW332" s="82"/>
      <c r="ADX332" s="82"/>
      <c r="ADY332" s="82"/>
      <c r="ADZ332" s="82"/>
      <c r="AEA332" s="82"/>
      <c r="AEB332" s="82"/>
      <c r="AEC332" s="82"/>
      <c r="AED332" s="82"/>
      <c r="AEE332" s="82"/>
      <c r="AEF332" s="82"/>
      <c r="AEG332" s="82"/>
      <c r="AEH332" s="82"/>
      <c r="AEI332" s="82"/>
      <c r="AEJ332" s="82"/>
      <c r="AEK332" s="82"/>
      <c r="AEL332" s="82"/>
      <c r="AEM332" s="82"/>
      <c r="AEN332" s="82"/>
      <c r="AEO332" s="82"/>
      <c r="AEP332" s="82"/>
      <c r="AEQ332" s="82"/>
      <c r="AER332" s="82"/>
      <c r="AES332" s="82"/>
      <c r="AET332" s="82"/>
      <c r="AEU332" s="82"/>
      <c r="AEV332" s="82"/>
      <c r="AEW332" s="82"/>
      <c r="AEX332" s="82"/>
      <c r="AEY332" s="82"/>
      <c r="AEZ332" s="82"/>
      <c r="AFA332" s="82"/>
      <c r="AFB332" s="82"/>
      <c r="AFC332" s="82"/>
      <c r="AFD332" s="82"/>
      <c r="AFE332" s="82"/>
      <c r="AFF332" s="82"/>
      <c r="AFG332" s="82"/>
      <c r="AFH332" s="82"/>
      <c r="AFI332" s="82"/>
      <c r="AFJ332" s="82"/>
      <c r="AFK332" s="82"/>
      <c r="AFL332" s="82"/>
      <c r="AFM332" s="82"/>
      <c r="AFN332" s="82"/>
      <c r="AFO332" s="82"/>
      <c r="AFP332" s="82"/>
      <c r="AFQ332" s="82"/>
      <c r="AFR332" s="82"/>
      <c r="AFS332" s="82"/>
      <c r="AFT332" s="82"/>
      <c r="AFU332" s="82"/>
      <c r="AFV332" s="82"/>
      <c r="AFW332" s="82"/>
      <c r="AFX332" s="82"/>
      <c r="AFY332" s="82"/>
      <c r="AFZ332" s="82"/>
      <c r="AGA332" s="82"/>
      <c r="AGB332" s="82"/>
      <c r="AGC332" s="82"/>
      <c r="AGD332" s="82"/>
      <c r="AGE332" s="82"/>
      <c r="AGF332" s="82"/>
      <c r="AGG332" s="82"/>
      <c r="AGH332" s="82"/>
      <c r="AGI332" s="82"/>
      <c r="AGJ332" s="82"/>
      <c r="AGK332" s="82"/>
      <c r="AGL332" s="82"/>
      <c r="AGM332" s="82"/>
      <c r="AGN332" s="82"/>
      <c r="AGO332" s="82"/>
      <c r="AGP332" s="82"/>
      <c r="AGQ332" s="82"/>
      <c r="AGR332" s="82"/>
      <c r="AGS332" s="82"/>
      <c r="AGT332" s="82"/>
      <c r="AGU332" s="82"/>
      <c r="AGV332" s="82"/>
      <c r="AGW332" s="82"/>
      <c r="AGX332" s="82"/>
      <c r="AGY332" s="82"/>
      <c r="AGZ332" s="82"/>
      <c r="AHA332" s="82"/>
      <c r="AHB332" s="82"/>
      <c r="AHC332" s="82"/>
      <c r="AHD332" s="82"/>
      <c r="AHE332" s="82"/>
      <c r="AHF332" s="82"/>
      <c r="AHG332" s="82"/>
      <c r="AHH332" s="82"/>
      <c r="AHI332" s="82"/>
      <c r="AHJ332" s="82"/>
      <c r="AHK332" s="82"/>
      <c r="AHL332" s="82"/>
      <c r="AHM332" s="82"/>
      <c r="AHN332" s="82"/>
      <c r="AHO332" s="82"/>
      <c r="AHP332" s="82"/>
      <c r="AHQ332" s="82"/>
      <c r="AHR332" s="82"/>
      <c r="AHS332" s="82"/>
      <c r="AHT332" s="82"/>
      <c r="AHU332" s="82"/>
      <c r="AHV332" s="82"/>
      <c r="AHW332" s="82"/>
      <c r="AHX332" s="82"/>
      <c r="AHY332" s="82"/>
      <c r="AHZ332" s="82"/>
      <c r="AIA332" s="82"/>
      <c r="AIB332" s="82"/>
      <c r="AIC332" s="82"/>
      <c r="AID332" s="82"/>
      <c r="AIE332" s="82"/>
      <c r="AIF332" s="82"/>
      <c r="AIG332" s="82"/>
      <c r="AIH332" s="82"/>
      <c r="AII332" s="82"/>
      <c r="AIJ332" s="82"/>
      <c r="AIK332" s="82"/>
      <c r="AIL332" s="82"/>
      <c r="AIM332" s="82"/>
      <c r="AIN332" s="82"/>
      <c r="AIO332" s="82"/>
      <c r="AIP332" s="82"/>
      <c r="AIQ332" s="82"/>
      <c r="AIR332" s="82"/>
      <c r="AIS332" s="82"/>
      <c r="AIT332" s="82"/>
      <c r="AIU332" s="82"/>
      <c r="AIV332" s="82"/>
      <c r="AIW332" s="82"/>
      <c r="AIX332" s="82"/>
      <c r="AIY332" s="82"/>
      <c r="AIZ332" s="82"/>
      <c r="AJA332" s="82"/>
      <c r="AJB332" s="82"/>
      <c r="AJC332" s="82"/>
      <c r="AJD332" s="82"/>
      <c r="AJE332" s="82"/>
      <c r="AJF332" s="82"/>
      <c r="AJG332" s="82"/>
      <c r="AJH332" s="82"/>
      <c r="AJI332" s="82"/>
      <c r="AJJ332" s="82"/>
      <c r="AJK332" s="82"/>
      <c r="AJL332" s="82"/>
      <c r="AJM332" s="82"/>
      <c r="AJN332" s="82"/>
      <c r="AJO332" s="82"/>
      <c r="AJP332" s="82"/>
      <c r="AJQ332" s="82"/>
      <c r="AJR332" s="82"/>
      <c r="AJS332" s="82"/>
      <c r="AJT332" s="82"/>
      <c r="AJU332" s="82"/>
      <c r="AJV332" s="82"/>
      <c r="AJW332" s="82"/>
      <c r="AJX332" s="82"/>
      <c r="AJY332" s="82"/>
      <c r="AJZ332" s="82"/>
      <c r="AKA332" s="82"/>
      <c r="AKB332" s="82"/>
      <c r="AKC332" s="82"/>
      <c r="AKD332" s="82"/>
      <c r="AKE332" s="82"/>
      <c r="AKF332" s="82"/>
      <c r="AKG332" s="82"/>
      <c r="AKH332" s="82"/>
      <c r="AKI332" s="82"/>
      <c r="AKJ332" s="82"/>
      <c r="AKK332" s="82"/>
      <c r="AKL332" s="82"/>
      <c r="AKM332" s="82"/>
      <c r="AKN332" s="82"/>
      <c r="AKO332" s="82"/>
      <c r="AKP332" s="82"/>
      <c r="AKQ332" s="82"/>
      <c r="AKR332" s="82"/>
      <c r="AKS332" s="82"/>
      <c r="AKT332" s="82"/>
      <c r="AKU332" s="82"/>
      <c r="AKV332" s="82"/>
      <c r="AKW332" s="82"/>
      <c r="AKX332" s="82"/>
      <c r="AKY332" s="82"/>
      <c r="AKZ332" s="82"/>
      <c r="ALA332" s="82"/>
      <c r="ALB332" s="82"/>
      <c r="ALC332" s="82"/>
      <c r="ALD332" s="82"/>
      <c r="ALE332" s="82"/>
      <c r="ALF332" s="82"/>
      <c r="ALG332" s="82"/>
      <c r="ALH332" s="82"/>
      <c r="ALI332" s="82"/>
      <c r="ALJ332" s="82"/>
      <c r="ALK332" s="82"/>
      <c r="ALL332" s="82"/>
      <c r="ALM332" s="82"/>
      <c r="ALN332" s="82"/>
      <c r="ALO332" s="82"/>
      <c r="ALP332" s="82"/>
      <c r="ALQ332" s="82"/>
      <c r="ALR332" s="82"/>
      <c r="ALS332" s="82"/>
      <c r="ALT332" s="82"/>
    </row>
    <row r="333" spans="1:1008" customFormat="1" ht="27" customHeight="1">
      <c r="A333" s="247" t="s">
        <v>473</v>
      </c>
      <c r="B333" s="248"/>
      <c r="C333" s="249"/>
      <c r="D333" s="2"/>
      <c r="E333" s="28">
        <v>3</v>
      </c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82"/>
      <c r="DH333" s="82"/>
      <c r="DI333" s="82"/>
      <c r="DJ333" s="82"/>
      <c r="DK333" s="82"/>
      <c r="DL333" s="82"/>
      <c r="DM333" s="82"/>
      <c r="DN333" s="82"/>
      <c r="DO333" s="82"/>
      <c r="DP333" s="82"/>
      <c r="DQ333" s="82"/>
      <c r="DR333" s="82"/>
      <c r="DS333" s="82"/>
      <c r="DT333" s="82"/>
      <c r="DU333" s="82"/>
      <c r="DV333" s="82"/>
      <c r="DW333" s="82"/>
      <c r="DX333" s="82"/>
      <c r="DY333" s="82"/>
      <c r="DZ333" s="82"/>
      <c r="EA333" s="82"/>
      <c r="EB333" s="82"/>
      <c r="EC333" s="82"/>
      <c r="ED333" s="82"/>
      <c r="EE333" s="82"/>
      <c r="EF333" s="82"/>
      <c r="EG333" s="82"/>
      <c r="EH333" s="82"/>
      <c r="EI333" s="82"/>
      <c r="EJ333" s="82"/>
      <c r="EK333" s="82"/>
      <c r="EL333" s="82"/>
      <c r="EM333" s="82"/>
      <c r="EN333" s="82"/>
      <c r="EO333" s="82"/>
      <c r="EP333" s="82"/>
      <c r="EQ333" s="82"/>
      <c r="ER333" s="82"/>
      <c r="ES333" s="82"/>
      <c r="ET333" s="82"/>
      <c r="EU333" s="82"/>
      <c r="EV333" s="82"/>
      <c r="EW333" s="82"/>
      <c r="EX333" s="82"/>
      <c r="EY333" s="82"/>
      <c r="EZ333" s="82"/>
      <c r="FA333" s="82"/>
      <c r="FB333" s="82"/>
      <c r="FC333" s="82"/>
      <c r="FD333" s="82"/>
      <c r="FE333" s="82"/>
      <c r="FF333" s="82"/>
      <c r="FG333" s="82"/>
      <c r="FH333" s="82"/>
      <c r="FI333" s="82"/>
      <c r="FJ333" s="82"/>
      <c r="FK333" s="82"/>
      <c r="FL333" s="82"/>
      <c r="FM333" s="82"/>
      <c r="FN333" s="82"/>
      <c r="FO333" s="82"/>
      <c r="FP333" s="82"/>
      <c r="FQ333" s="82"/>
      <c r="FR333" s="82"/>
      <c r="FS333" s="82"/>
      <c r="FT333" s="82"/>
      <c r="FU333" s="82"/>
      <c r="FV333" s="82"/>
      <c r="FW333" s="82"/>
      <c r="FX333" s="82"/>
      <c r="FY333" s="82"/>
      <c r="FZ333" s="82"/>
      <c r="GA333" s="82"/>
      <c r="GB333" s="82"/>
      <c r="GC333" s="82"/>
      <c r="GD333" s="82"/>
      <c r="GE333" s="82"/>
      <c r="GF333" s="82"/>
      <c r="GG333" s="82"/>
      <c r="GH333" s="82"/>
      <c r="GI333" s="82"/>
      <c r="GJ333" s="82"/>
      <c r="GK333" s="82"/>
      <c r="GL333" s="82"/>
      <c r="GM333" s="82"/>
      <c r="GN333" s="82"/>
      <c r="GO333" s="82"/>
      <c r="GP333" s="82"/>
      <c r="GQ333" s="82"/>
      <c r="GR333" s="82"/>
      <c r="GS333" s="82"/>
      <c r="GT333" s="82"/>
      <c r="GU333" s="82"/>
      <c r="GV333" s="82"/>
      <c r="GW333" s="82"/>
      <c r="GX333" s="82"/>
      <c r="GY333" s="82"/>
      <c r="GZ333" s="82"/>
      <c r="HA333" s="82"/>
      <c r="HB333" s="82"/>
      <c r="HC333" s="82"/>
      <c r="HD333" s="82"/>
      <c r="HE333" s="82"/>
      <c r="HF333" s="82"/>
      <c r="HG333" s="82"/>
      <c r="HH333" s="82"/>
      <c r="HI333" s="82"/>
      <c r="HJ333" s="82"/>
      <c r="HK333" s="82"/>
      <c r="HL333" s="82"/>
      <c r="HM333" s="82"/>
      <c r="HN333" s="82"/>
      <c r="HO333" s="82"/>
      <c r="HP333" s="82"/>
      <c r="HQ333" s="82"/>
      <c r="HR333" s="82"/>
      <c r="HS333" s="82"/>
      <c r="HT333" s="82"/>
      <c r="HU333" s="82"/>
      <c r="HV333" s="82"/>
      <c r="HW333" s="82"/>
      <c r="HX333" s="82"/>
      <c r="HY333" s="82"/>
      <c r="HZ333" s="82"/>
      <c r="IA333" s="82"/>
      <c r="IB333" s="82"/>
      <c r="IC333" s="82"/>
      <c r="ID333" s="82"/>
      <c r="IE333" s="82"/>
      <c r="IF333" s="82"/>
      <c r="IG333" s="82"/>
      <c r="IH333" s="82"/>
      <c r="II333" s="82"/>
      <c r="IJ333" s="82"/>
      <c r="IK333" s="82"/>
      <c r="IL333" s="82"/>
      <c r="IM333" s="82"/>
      <c r="IN333" s="82"/>
      <c r="IO333" s="82"/>
      <c r="IP333" s="82"/>
      <c r="IQ333" s="82"/>
      <c r="IR333" s="82"/>
      <c r="IS333" s="82"/>
      <c r="IT333" s="82"/>
      <c r="IU333" s="82"/>
      <c r="IV333" s="82"/>
      <c r="IW333" s="82"/>
      <c r="IX333" s="82"/>
      <c r="IY333" s="82"/>
      <c r="IZ333" s="82"/>
      <c r="JA333" s="82"/>
      <c r="JB333" s="82"/>
      <c r="JC333" s="82"/>
      <c r="JD333" s="82"/>
      <c r="JE333" s="82"/>
      <c r="JF333" s="82"/>
      <c r="JG333" s="82"/>
      <c r="JH333" s="82"/>
      <c r="JI333" s="82"/>
      <c r="JJ333" s="82"/>
      <c r="JK333" s="82"/>
      <c r="JL333" s="82"/>
      <c r="JM333" s="82"/>
      <c r="JN333" s="82"/>
      <c r="JO333" s="82"/>
      <c r="JP333" s="82"/>
      <c r="JQ333" s="82"/>
      <c r="JR333" s="82"/>
      <c r="JS333" s="82"/>
      <c r="JT333" s="82"/>
      <c r="JU333" s="82"/>
      <c r="JV333" s="82"/>
      <c r="JW333" s="82"/>
      <c r="JX333" s="82"/>
      <c r="JY333" s="82"/>
      <c r="JZ333" s="82"/>
      <c r="KA333" s="82"/>
      <c r="KB333" s="82"/>
      <c r="KC333" s="82"/>
      <c r="KD333" s="82"/>
      <c r="KE333" s="82"/>
      <c r="KF333" s="82"/>
      <c r="KG333" s="82"/>
      <c r="KH333" s="82"/>
      <c r="KI333" s="82"/>
      <c r="KJ333" s="82"/>
      <c r="KK333" s="82"/>
      <c r="KL333" s="82"/>
      <c r="KM333" s="82"/>
      <c r="KN333" s="82"/>
      <c r="KO333" s="82"/>
      <c r="KP333" s="82"/>
      <c r="KQ333" s="82"/>
      <c r="KR333" s="82"/>
      <c r="KS333" s="82"/>
      <c r="KT333" s="82"/>
      <c r="KU333" s="82"/>
      <c r="KV333" s="82"/>
      <c r="KW333" s="82"/>
      <c r="KX333" s="82"/>
      <c r="KY333" s="82"/>
      <c r="KZ333" s="82"/>
      <c r="LA333" s="82"/>
      <c r="LB333" s="82"/>
      <c r="LC333" s="82"/>
      <c r="LD333" s="82"/>
      <c r="LE333" s="82"/>
      <c r="LF333" s="82"/>
      <c r="LG333" s="82"/>
      <c r="LH333" s="82"/>
      <c r="LI333" s="82"/>
      <c r="LJ333" s="82"/>
      <c r="LK333" s="82"/>
      <c r="LL333" s="82"/>
      <c r="LM333" s="82"/>
      <c r="LN333" s="82"/>
      <c r="LO333" s="82"/>
      <c r="LP333" s="82"/>
      <c r="LQ333" s="82"/>
      <c r="LR333" s="82"/>
      <c r="LS333" s="82"/>
      <c r="LT333" s="82"/>
      <c r="LU333" s="82"/>
      <c r="LV333" s="82"/>
      <c r="LW333" s="82"/>
      <c r="LX333" s="82"/>
      <c r="LY333" s="82"/>
      <c r="LZ333" s="82"/>
      <c r="MA333" s="82"/>
      <c r="MB333" s="82"/>
      <c r="MC333" s="82"/>
      <c r="MD333" s="82"/>
      <c r="ME333" s="82"/>
      <c r="MF333" s="82"/>
      <c r="MG333" s="82"/>
      <c r="MH333" s="82"/>
      <c r="MI333" s="82"/>
      <c r="MJ333" s="82"/>
      <c r="MK333" s="82"/>
      <c r="ML333" s="82"/>
      <c r="MM333" s="82"/>
      <c r="MN333" s="82"/>
      <c r="MO333" s="82"/>
      <c r="MP333" s="82"/>
      <c r="MQ333" s="82"/>
      <c r="MR333" s="82"/>
      <c r="MS333" s="82"/>
      <c r="MT333" s="82"/>
      <c r="MU333" s="82"/>
      <c r="MV333" s="82"/>
      <c r="MW333" s="82"/>
      <c r="MX333" s="82"/>
      <c r="MY333" s="82"/>
      <c r="MZ333" s="82"/>
      <c r="NA333" s="82"/>
      <c r="NB333" s="82"/>
      <c r="NC333" s="82"/>
      <c r="ND333" s="82"/>
      <c r="NE333" s="82"/>
      <c r="NF333" s="82"/>
      <c r="NG333" s="82"/>
      <c r="NH333" s="82"/>
      <c r="NI333" s="82"/>
      <c r="NJ333" s="82"/>
      <c r="NK333" s="82"/>
      <c r="NL333" s="82"/>
      <c r="NM333" s="82"/>
      <c r="NN333" s="82"/>
      <c r="NO333" s="82"/>
      <c r="NP333" s="82"/>
      <c r="NQ333" s="82"/>
      <c r="NR333" s="82"/>
      <c r="NS333" s="82"/>
      <c r="NT333" s="82"/>
      <c r="NU333" s="82"/>
      <c r="NV333" s="82"/>
      <c r="NW333" s="82"/>
      <c r="NX333" s="82"/>
      <c r="NY333" s="82"/>
      <c r="NZ333" s="82"/>
      <c r="OA333" s="82"/>
      <c r="OB333" s="82"/>
      <c r="OC333" s="82"/>
      <c r="OD333" s="82"/>
      <c r="OE333" s="82"/>
      <c r="OF333" s="82"/>
      <c r="OG333" s="82"/>
      <c r="OH333" s="82"/>
      <c r="OI333" s="82"/>
      <c r="OJ333" s="82"/>
      <c r="OK333" s="82"/>
      <c r="OL333" s="82"/>
      <c r="OM333" s="82"/>
      <c r="ON333" s="82"/>
      <c r="OO333" s="82"/>
      <c r="OP333" s="82"/>
      <c r="OQ333" s="82"/>
      <c r="OR333" s="82"/>
      <c r="OS333" s="82"/>
      <c r="OT333" s="82"/>
      <c r="OU333" s="82"/>
      <c r="OV333" s="82"/>
      <c r="OW333" s="82"/>
      <c r="OX333" s="82"/>
      <c r="OY333" s="82"/>
      <c r="OZ333" s="82"/>
      <c r="PA333" s="82"/>
      <c r="PB333" s="82"/>
      <c r="PC333" s="82"/>
      <c r="PD333" s="82"/>
      <c r="PE333" s="82"/>
      <c r="PF333" s="82"/>
      <c r="PG333" s="82"/>
      <c r="PH333" s="82"/>
      <c r="PI333" s="82"/>
      <c r="PJ333" s="82"/>
      <c r="PK333" s="82"/>
      <c r="PL333" s="82"/>
      <c r="PM333" s="82"/>
      <c r="PN333" s="82"/>
      <c r="PO333" s="82"/>
      <c r="PP333" s="82"/>
      <c r="PQ333" s="82"/>
      <c r="PR333" s="82"/>
      <c r="PS333" s="82"/>
      <c r="PT333" s="82"/>
      <c r="PU333" s="82"/>
      <c r="PV333" s="82"/>
      <c r="PW333" s="82"/>
      <c r="PX333" s="82"/>
      <c r="PY333" s="82"/>
      <c r="PZ333" s="82"/>
      <c r="QA333" s="82"/>
      <c r="QB333" s="82"/>
      <c r="QC333" s="82"/>
      <c r="QD333" s="82"/>
      <c r="QE333" s="82"/>
      <c r="QF333" s="82"/>
      <c r="QG333" s="82"/>
      <c r="QH333" s="82"/>
      <c r="QI333" s="82"/>
      <c r="QJ333" s="82"/>
      <c r="QK333" s="82"/>
      <c r="QL333" s="82"/>
      <c r="QM333" s="82"/>
      <c r="QN333" s="82"/>
      <c r="QO333" s="82"/>
      <c r="QP333" s="82"/>
      <c r="QQ333" s="82"/>
      <c r="QR333" s="82"/>
      <c r="QS333" s="82"/>
      <c r="QT333" s="82"/>
      <c r="QU333" s="82"/>
      <c r="QV333" s="82"/>
      <c r="QW333" s="82"/>
      <c r="QX333" s="82"/>
      <c r="QY333" s="82"/>
      <c r="QZ333" s="82"/>
      <c r="RA333" s="82"/>
      <c r="RB333" s="82"/>
      <c r="RC333" s="82"/>
      <c r="RD333" s="82"/>
      <c r="RE333" s="82"/>
      <c r="RF333" s="82"/>
      <c r="RG333" s="82"/>
      <c r="RH333" s="82"/>
      <c r="RI333" s="82"/>
      <c r="RJ333" s="82"/>
      <c r="RK333" s="82"/>
      <c r="RL333" s="82"/>
      <c r="RM333" s="82"/>
      <c r="RN333" s="82"/>
      <c r="RO333" s="82"/>
      <c r="RP333" s="82"/>
      <c r="RQ333" s="82"/>
      <c r="RR333" s="82"/>
      <c r="RS333" s="82"/>
      <c r="RT333" s="82"/>
      <c r="RU333" s="82"/>
      <c r="RV333" s="82"/>
      <c r="RW333" s="82"/>
      <c r="RX333" s="82"/>
      <c r="RY333" s="82"/>
      <c r="RZ333" s="82"/>
      <c r="SA333" s="82"/>
      <c r="SB333" s="82"/>
      <c r="SC333" s="82"/>
      <c r="SD333" s="82"/>
      <c r="SE333" s="82"/>
      <c r="SF333" s="82"/>
      <c r="SG333" s="82"/>
      <c r="SH333" s="82"/>
      <c r="SI333" s="82"/>
      <c r="SJ333" s="82"/>
      <c r="SK333" s="82"/>
      <c r="SL333" s="82"/>
      <c r="SM333" s="82"/>
      <c r="SN333" s="82"/>
      <c r="SO333" s="82"/>
      <c r="SP333" s="82"/>
      <c r="SQ333" s="82"/>
      <c r="SR333" s="82"/>
      <c r="SS333" s="82"/>
      <c r="ST333" s="82"/>
      <c r="SU333" s="82"/>
      <c r="SV333" s="82"/>
      <c r="SW333" s="82"/>
      <c r="SX333" s="82"/>
      <c r="SY333" s="82"/>
      <c r="SZ333" s="82"/>
      <c r="TA333" s="82"/>
      <c r="TB333" s="82"/>
      <c r="TC333" s="82"/>
      <c r="TD333" s="82"/>
      <c r="TE333" s="82"/>
      <c r="TF333" s="82"/>
      <c r="TG333" s="82"/>
      <c r="TH333" s="82"/>
      <c r="TI333" s="82"/>
      <c r="TJ333" s="82"/>
      <c r="TK333" s="82"/>
      <c r="TL333" s="82"/>
      <c r="TM333" s="82"/>
      <c r="TN333" s="82"/>
      <c r="TO333" s="82"/>
      <c r="TP333" s="82"/>
      <c r="TQ333" s="82"/>
      <c r="TR333" s="82"/>
      <c r="TS333" s="82"/>
      <c r="TT333" s="82"/>
      <c r="TU333" s="82"/>
      <c r="TV333" s="82"/>
      <c r="TW333" s="82"/>
      <c r="TX333" s="82"/>
      <c r="TY333" s="82"/>
      <c r="TZ333" s="82"/>
      <c r="UA333" s="82"/>
      <c r="UB333" s="82"/>
      <c r="UC333" s="82"/>
      <c r="UD333" s="82"/>
      <c r="UE333" s="82"/>
      <c r="UF333" s="82"/>
      <c r="UG333" s="82"/>
      <c r="UH333" s="82"/>
      <c r="UI333" s="82"/>
      <c r="UJ333" s="82"/>
      <c r="UK333" s="82"/>
      <c r="UL333" s="82"/>
      <c r="UM333" s="82"/>
      <c r="UN333" s="82"/>
      <c r="UO333" s="82"/>
      <c r="UP333" s="82"/>
      <c r="UQ333" s="82"/>
      <c r="UR333" s="82"/>
      <c r="US333" s="82"/>
      <c r="UT333" s="82"/>
      <c r="UU333" s="82"/>
      <c r="UV333" s="82"/>
      <c r="UW333" s="82"/>
      <c r="UX333" s="82"/>
      <c r="UY333" s="82"/>
      <c r="UZ333" s="82"/>
      <c r="VA333" s="82"/>
      <c r="VB333" s="82"/>
      <c r="VC333" s="82"/>
      <c r="VD333" s="82"/>
      <c r="VE333" s="82"/>
      <c r="VF333" s="82"/>
      <c r="VG333" s="82"/>
      <c r="VH333" s="82"/>
      <c r="VI333" s="82"/>
      <c r="VJ333" s="82"/>
      <c r="VK333" s="82"/>
      <c r="VL333" s="82"/>
      <c r="VM333" s="82"/>
      <c r="VN333" s="82"/>
      <c r="VO333" s="82"/>
      <c r="VP333" s="82"/>
      <c r="VQ333" s="82"/>
      <c r="VR333" s="82"/>
      <c r="VS333" s="82"/>
      <c r="VT333" s="82"/>
      <c r="VU333" s="82"/>
      <c r="VV333" s="82"/>
      <c r="VW333" s="82"/>
      <c r="VX333" s="82"/>
      <c r="VY333" s="82"/>
      <c r="VZ333" s="82"/>
      <c r="WA333" s="82"/>
      <c r="WB333" s="82"/>
      <c r="WC333" s="82"/>
      <c r="WD333" s="82"/>
      <c r="WE333" s="82"/>
      <c r="WF333" s="82"/>
      <c r="WG333" s="82"/>
      <c r="WH333" s="82"/>
      <c r="WI333" s="82"/>
      <c r="WJ333" s="82"/>
      <c r="WK333" s="82"/>
      <c r="WL333" s="82"/>
      <c r="WM333" s="82"/>
      <c r="WN333" s="82"/>
      <c r="WO333" s="82"/>
      <c r="WP333" s="82"/>
      <c r="WQ333" s="82"/>
      <c r="WR333" s="82"/>
      <c r="WS333" s="82"/>
      <c r="WT333" s="82"/>
      <c r="WU333" s="82"/>
      <c r="WV333" s="82"/>
      <c r="WW333" s="82"/>
      <c r="WX333" s="82"/>
      <c r="WY333" s="82"/>
      <c r="WZ333" s="82"/>
      <c r="XA333" s="82"/>
      <c r="XB333" s="82"/>
      <c r="XC333" s="82"/>
      <c r="XD333" s="82"/>
      <c r="XE333" s="82"/>
      <c r="XF333" s="82"/>
      <c r="XG333" s="82"/>
      <c r="XH333" s="82"/>
      <c r="XI333" s="82"/>
      <c r="XJ333" s="82"/>
      <c r="XK333" s="82"/>
      <c r="XL333" s="82"/>
      <c r="XM333" s="82"/>
      <c r="XN333" s="82"/>
      <c r="XO333" s="82"/>
      <c r="XP333" s="82"/>
      <c r="XQ333" s="82"/>
      <c r="XR333" s="82"/>
      <c r="XS333" s="82"/>
      <c r="XT333" s="82"/>
      <c r="XU333" s="82"/>
      <c r="XV333" s="82"/>
      <c r="XW333" s="82"/>
      <c r="XX333" s="82"/>
      <c r="XY333" s="82"/>
      <c r="XZ333" s="82"/>
      <c r="YA333" s="82"/>
      <c r="YB333" s="82"/>
      <c r="YC333" s="82"/>
      <c r="YD333" s="82"/>
      <c r="YE333" s="82"/>
      <c r="YF333" s="82"/>
      <c r="YG333" s="82"/>
      <c r="YH333" s="82"/>
      <c r="YI333" s="82"/>
      <c r="YJ333" s="82"/>
      <c r="YK333" s="82"/>
      <c r="YL333" s="82"/>
      <c r="YM333" s="82"/>
      <c r="YN333" s="82"/>
      <c r="YO333" s="82"/>
      <c r="YP333" s="82"/>
      <c r="YQ333" s="82"/>
      <c r="YR333" s="82"/>
      <c r="YS333" s="82"/>
      <c r="YT333" s="82"/>
      <c r="YU333" s="82"/>
      <c r="YV333" s="82"/>
      <c r="YW333" s="82"/>
      <c r="YX333" s="82"/>
      <c r="YY333" s="82"/>
      <c r="YZ333" s="82"/>
      <c r="ZA333" s="82"/>
      <c r="ZB333" s="82"/>
      <c r="ZC333" s="82"/>
      <c r="ZD333" s="82"/>
      <c r="ZE333" s="82"/>
      <c r="ZF333" s="82"/>
      <c r="ZG333" s="82"/>
      <c r="ZH333" s="82"/>
      <c r="ZI333" s="82"/>
      <c r="ZJ333" s="82"/>
      <c r="ZK333" s="82"/>
      <c r="ZL333" s="82"/>
      <c r="ZM333" s="82"/>
      <c r="ZN333" s="82"/>
      <c r="ZO333" s="82"/>
      <c r="ZP333" s="82"/>
      <c r="ZQ333" s="82"/>
      <c r="ZR333" s="82"/>
      <c r="ZS333" s="82"/>
      <c r="ZT333" s="82"/>
      <c r="ZU333" s="82"/>
      <c r="ZV333" s="82"/>
      <c r="ZW333" s="82"/>
      <c r="ZX333" s="82"/>
      <c r="ZY333" s="82"/>
      <c r="ZZ333" s="82"/>
      <c r="AAA333" s="82"/>
      <c r="AAB333" s="82"/>
      <c r="AAC333" s="82"/>
      <c r="AAD333" s="82"/>
      <c r="AAE333" s="82"/>
      <c r="AAF333" s="82"/>
      <c r="AAG333" s="82"/>
      <c r="AAH333" s="82"/>
      <c r="AAI333" s="82"/>
      <c r="AAJ333" s="82"/>
      <c r="AAK333" s="82"/>
      <c r="AAL333" s="82"/>
      <c r="AAM333" s="82"/>
      <c r="AAN333" s="82"/>
      <c r="AAO333" s="82"/>
      <c r="AAP333" s="82"/>
      <c r="AAQ333" s="82"/>
      <c r="AAR333" s="82"/>
      <c r="AAS333" s="82"/>
      <c r="AAT333" s="82"/>
      <c r="AAU333" s="82"/>
      <c r="AAV333" s="82"/>
      <c r="AAW333" s="82"/>
      <c r="AAX333" s="82"/>
      <c r="AAY333" s="82"/>
      <c r="AAZ333" s="82"/>
      <c r="ABA333" s="82"/>
      <c r="ABB333" s="82"/>
      <c r="ABC333" s="82"/>
      <c r="ABD333" s="82"/>
      <c r="ABE333" s="82"/>
      <c r="ABF333" s="82"/>
      <c r="ABG333" s="82"/>
      <c r="ABH333" s="82"/>
      <c r="ABI333" s="82"/>
      <c r="ABJ333" s="82"/>
      <c r="ABK333" s="82"/>
      <c r="ABL333" s="82"/>
      <c r="ABM333" s="82"/>
      <c r="ABN333" s="82"/>
      <c r="ABO333" s="82"/>
      <c r="ABP333" s="82"/>
      <c r="ABQ333" s="82"/>
      <c r="ABR333" s="82"/>
      <c r="ABS333" s="82"/>
      <c r="ABT333" s="82"/>
      <c r="ABU333" s="82"/>
      <c r="ABV333" s="82"/>
      <c r="ABW333" s="82"/>
      <c r="ABX333" s="82"/>
      <c r="ABY333" s="82"/>
      <c r="ABZ333" s="82"/>
      <c r="ACA333" s="82"/>
      <c r="ACB333" s="82"/>
      <c r="ACC333" s="82"/>
      <c r="ACD333" s="82"/>
      <c r="ACE333" s="82"/>
      <c r="ACF333" s="82"/>
      <c r="ACG333" s="82"/>
      <c r="ACH333" s="82"/>
      <c r="ACI333" s="82"/>
      <c r="ACJ333" s="82"/>
      <c r="ACK333" s="82"/>
      <c r="ACL333" s="82"/>
      <c r="ACM333" s="82"/>
      <c r="ACN333" s="82"/>
      <c r="ACO333" s="82"/>
      <c r="ACP333" s="82"/>
      <c r="ACQ333" s="82"/>
      <c r="ACR333" s="82"/>
      <c r="ACS333" s="82"/>
      <c r="ACT333" s="82"/>
      <c r="ACU333" s="82"/>
      <c r="ACV333" s="82"/>
      <c r="ACW333" s="82"/>
      <c r="ACX333" s="82"/>
      <c r="ACY333" s="82"/>
      <c r="ACZ333" s="82"/>
      <c r="ADA333" s="82"/>
      <c r="ADB333" s="82"/>
      <c r="ADC333" s="82"/>
      <c r="ADD333" s="82"/>
      <c r="ADE333" s="82"/>
      <c r="ADF333" s="82"/>
      <c r="ADG333" s="82"/>
      <c r="ADH333" s="82"/>
      <c r="ADI333" s="82"/>
      <c r="ADJ333" s="82"/>
      <c r="ADK333" s="82"/>
      <c r="ADL333" s="82"/>
      <c r="ADM333" s="82"/>
      <c r="ADN333" s="82"/>
      <c r="ADO333" s="82"/>
      <c r="ADP333" s="82"/>
      <c r="ADQ333" s="82"/>
      <c r="ADR333" s="82"/>
      <c r="ADS333" s="82"/>
      <c r="ADT333" s="82"/>
      <c r="ADU333" s="82"/>
      <c r="ADV333" s="82"/>
      <c r="ADW333" s="82"/>
      <c r="ADX333" s="82"/>
      <c r="ADY333" s="82"/>
      <c r="ADZ333" s="82"/>
      <c r="AEA333" s="82"/>
      <c r="AEB333" s="82"/>
      <c r="AEC333" s="82"/>
      <c r="AED333" s="82"/>
      <c r="AEE333" s="82"/>
      <c r="AEF333" s="82"/>
      <c r="AEG333" s="82"/>
      <c r="AEH333" s="82"/>
      <c r="AEI333" s="82"/>
      <c r="AEJ333" s="82"/>
      <c r="AEK333" s="82"/>
      <c r="AEL333" s="82"/>
      <c r="AEM333" s="82"/>
      <c r="AEN333" s="82"/>
      <c r="AEO333" s="82"/>
      <c r="AEP333" s="82"/>
      <c r="AEQ333" s="82"/>
      <c r="AER333" s="82"/>
      <c r="AES333" s="82"/>
      <c r="AET333" s="82"/>
      <c r="AEU333" s="82"/>
      <c r="AEV333" s="82"/>
      <c r="AEW333" s="82"/>
      <c r="AEX333" s="82"/>
      <c r="AEY333" s="82"/>
      <c r="AEZ333" s="82"/>
      <c r="AFA333" s="82"/>
      <c r="AFB333" s="82"/>
      <c r="AFC333" s="82"/>
      <c r="AFD333" s="82"/>
      <c r="AFE333" s="82"/>
      <c r="AFF333" s="82"/>
      <c r="AFG333" s="82"/>
      <c r="AFH333" s="82"/>
      <c r="AFI333" s="82"/>
      <c r="AFJ333" s="82"/>
      <c r="AFK333" s="82"/>
      <c r="AFL333" s="82"/>
      <c r="AFM333" s="82"/>
      <c r="AFN333" s="82"/>
      <c r="AFO333" s="82"/>
      <c r="AFP333" s="82"/>
      <c r="AFQ333" s="82"/>
      <c r="AFR333" s="82"/>
      <c r="AFS333" s="82"/>
      <c r="AFT333" s="82"/>
      <c r="AFU333" s="82"/>
      <c r="AFV333" s="82"/>
      <c r="AFW333" s="82"/>
      <c r="AFX333" s="82"/>
      <c r="AFY333" s="82"/>
      <c r="AFZ333" s="82"/>
      <c r="AGA333" s="82"/>
      <c r="AGB333" s="82"/>
      <c r="AGC333" s="82"/>
      <c r="AGD333" s="82"/>
      <c r="AGE333" s="82"/>
      <c r="AGF333" s="82"/>
      <c r="AGG333" s="82"/>
      <c r="AGH333" s="82"/>
      <c r="AGI333" s="82"/>
      <c r="AGJ333" s="82"/>
      <c r="AGK333" s="82"/>
      <c r="AGL333" s="82"/>
      <c r="AGM333" s="82"/>
      <c r="AGN333" s="82"/>
      <c r="AGO333" s="82"/>
      <c r="AGP333" s="82"/>
      <c r="AGQ333" s="82"/>
      <c r="AGR333" s="82"/>
      <c r="AGS333" s="82"/>
      <c r="AGT333" s="82"/>
      <c r="AGU333" s="82"/>
      <c r="AGV333" s="82"/>
      <c r="AGW333" s="82"/>
      <c r="AGX333" s="82"/>
      <c r="AGY333" s="82"/>
      <c r="AGZ333" s="82"/>
      <c r="AHA333" s="82"/>
      <c r="AHB333" s="82"/>
      <c r="AHC333" s="82"/>
      <c r="AHD333" s="82"/>
      <c r="AHE333" s="82"/>
      <c r="AHF333" s="82"/>
      <c r="AHG333" s="82"/>
      <c r="AHH333" s="82"/>
      <c r="AHI333" s="82"/>
      <c r="AHJ333" s="82"/>
      <c r="AHK333" s="82"/>
      <c r="AHL333" s="82"/>
      <c r="AHM333" s="82"/>
      <c r="AHN333" s="82"/>
      <c r="AHO333" s="82"/>
      <c r="AHP333" s="82"/>
      <c r="AHQ333" s="82"/>
      <c r="AHR333" s="82"/>
      <c r="AHS333" s="82"/>
      <c r="AHT333" s="82"/>
      <c r="AHU333" s="82"/>
      <c r="AHV333" s="82"/>
      <c r="AHW333" s="82"/>
      <c r="AHX333" s="82"/>
      <c r="AHY333" s="82"/>
      <c r="AHZ333" s="82"/>
      <c r="AIA333" s="82"/>
      <c r="AIB333" s="82"/>
      <c r="AIC333" s="82"/>
      <c r="AID333" s="82"/>
      <c r="AIE333" s="82"/>
      <c r="AIF333" s="82"/>
      <c r="AIG333" s="82"/>
      <c r="AIH333" s="82"/>
      <c r="AII333" s="82"/>
      <c r="AIJ333" s="82"/>
      <c r="AIK333" s="82"/>
      <c r="AIL333" s="82"/>
      <c r="AIM333" s="82"/>
      <c r="AIN333" s="82"/>
      <c r="AIO333" s="82"/>
      <c r="AIP333" s="82"/>
      <c r="AIQ333" s="82"/>
      <c r="AIR333" s="82"/>
      <c r="AIS333" s="82"/>
      <c r="AIT333" s="82"/>
      <c r="AIU333" s="82"/>
      <c r="AIV333" s="82"/>
      <c r="AIW333" s="82"/>
      <c r="AIX333" s="82"/>
      <c r="AIY333" s="82"/>
      <c r="AIZ333" s="82"/>
      <c r="AJA333" s="82"/>
      <c r="AJB333" s="82"/>
      <c r="AJC333" s="82"/>
      <c r="AJD333" s="82"/>
      <c r="AJE333" s="82"/>
      <c r="AJF333" s="82"/>
      <c r="AJG333" s="82"/>
      <c r="AJH333" s="82"/>
      <c r="AJI333" s="82"/>
      <c r="AJJ333" s="82"/>
      <c r="AJK333" s="82"/>
      <c r="AJL333" s="82"/>
      <c r="AJM333" s="82"/>
      <c r="AJN333" s="82"/>
      <c r="AJO333" s="82"/>
      <c r="AJP333" s="82"/>
      <c r="AJQ333" s="82"/>
      <c r="AJR333" s="82"/>
      <c r="AJS333" s="82"/>
      <c r="AJT333" s="82"/>
      <c r="AJU333" s="82"/>
      <c r="AJV333" s="82"/>
      <c r="AJW333" s="82"/>
      <c r="AJX333" s="82"/>
      <c r="AJY333" s="82"/>
      <c r="AJZ333" s="82"/>
      <c r="AKA333" s="82"/>
      <c r="AKB333" s="82"/>
      <c r="AKC333" s="82"/>
      <c r="AKD333" s="82"/>
      <c r="AKE333" s="82"/>
      <c r="AKF333" s="82"/>
      <c r="AKG333" s="82"/>
      <c r="AKH333" s="82"/>
      <c r="AKI333" s="82"/>
      <c r="AKJ333" s="82"/>
      <c r="AKK333" s="82"/>
      <c r="AKL333" s="82"/>
      <c r="AKM333" s="82"/>
      <c r="AKN333" s="82"/>
      <c r="AKO333" s="82"/>
      <c r="AKP333" s="82"/>
      <c r="AKQ333" s="82"/>
      <c r="AKR333" s="82"/>
      <c r="AKS333" s="82"/>
      <c r="AKT333" s="82"/>
      <c r="AKU333" s="82"/>
      <c r="AKV333" s="82"/>
      <c r="AKW333" s="82"/>
      <c r="AKX333" s="82"/>
      <c r="AKY333" s="82"/>
      <c r="AKZ333" s="82"/>
      <c r="ALA333" s="82"/>
      <c r="ALB333" s="82"/>
      <c r="ALC333" s="82"/>
      <c r="ALD333" s="82"/>
      <c r="ALE333" s="82"/>
      <c r="ALF333" s="82"/>
      <c r="ALG333" s="82"/>
      <c r="ALH333" s="82"/>
      <c r="ALI333" s="82"/>
      <c r="ALJ333" s="82"/>
      <c r="ALK333" s="82"/>
      <c r="ALL333" s="82"/>
      <c r="ALM333" s="82"/>
      <c r="ALN333" s="82"/>
      <c r="ALO333" s="82"/>
      <c r="ALP333" s="82"/>
      <c r="ALQ333" s="82"/>
      <c r="ALR333" s="82"/>
      <c r="ALS333" s="82"/>
      <c r="ALT333" s="82"/>
    </row>
    <row r="334" spans="1:1008" customFormat="1" ht="27" customHeight="1">
      <c r="A334" s="247" t="s">
        <v>474</v>
      </c>
      <c r="B334" s="248"/>
      <c r="C334" s="249"/>
      <c r="D334" s="2"/>
      <c r="E334" s="28">
        <v>3</v>
      </c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82"/>
      <c r="DH334" s="82"/>
      <c r="DI334" s="82"/>
      <c r="DJ334" s="82"/>
      <c r="DK334" s="82"/>
      <c r="DL334" s="82"/>
      <c r="DM334" s="82"/>
      <c r="DN334" s="82"/>
      <c r="DO334" s="82"/>
      <c r="DP334" s="82"/>
      <c r="DQ334" s="82"/>
      <c r="DR334" s="82"/>
      <c r="DS334" s="82"/>
      <c r="DT334" s="82"/>
      <c r="DU334" s="82"/>
      <c r="DV334" s="82"/>
      <c r="DW334" s="82"/>
      <c r="DX334" s="82"/>
      <c r="DY334" s="82"/>
      <c r="DZ334" s="82"/>
      <c r="EA334" s="82"/>
      <c r="EB334" s="82"/>
      <c r="EC334" s="82"/>
      <c r="ED334" s="82"/>
      <c r="EE334" s="82"/>
      <c r="EF334" s="82"/>
      <c r="EG334" s="82"/>
      <c r="EH334" s="82"/>
      <c r="EI334" s="82"/>
      <c r="EJ334" s="82"/>
      <c r="EK334" s="82"/>
      <c r="EL334" s="82"/>
      <c r="EM334" s="82"/>
      <c r="EN334" s="82"/>
      <c r="EO334" s="82"/>
      <c r="EP334" s="82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2"/>
      <c r="FH334" s="82"/>
      <c r="FI334" s="82"/>
      <c r="FJ334" s="82"/>
      <c r="FK334" s="82"/>
      <c r="FL334" s="82"/>
      <c r="FM334" s="82"/>
      <c r="FN334" s="82"/>
      <c r="FO334" s="82"/>
      <c r="FP334" s="82"/>
      <c r="FQ334" s="82"/>
      <c r="FR334" s="82"/>
      <c r="FS334" s="82"/>
      <c r="FT334" s="82"/>
      <c r="FU334" s="82"/>
      <c r="FV334" s="82"/>
      <c r="FW334" s="82"/>
      <c r="FX334" s="82"/>
      <c r="FY334" s="82"/>
      <c r="FZ334" s="82"/>
      <c r="GA334" s="82"/>
      <c r="GB334" s="82"/>
      <c r="GC334" s="82"/>
      <c r="GD334" s="82"/>
      <c r="GE334" s="82"/>
      <c r="GF334" s="82"/>
      <c r="GG334" s="82"/>
      <c r="GH334" s="82"/>
      <c r="GI334" s="82"/>
      <c r="GJ334" s="82"/>
      <c r="GK334" s="82"/>
      <c r="GL334" s="82"/>
      <c r="GM334" s="82"/>
      <c r="GN334" s="82"/>
      <c r="GO334" s="82"/>
      <c r="GP334" s="82"/>
      <c r="GQ334" s="82"/>
      <c r="GR334" s="82"/>
      <c r="GS334" s="82"/>
      <c r="GT334" s="82"/>
      <c r="GU334" s="82"/>
      <c r="GV334" s="82"/>
      <c r="GW334" s="82"/>
      <c r="GX334" s="82"/>
      <c r="GY334" s="82"/>
      <c r="GZ334" s="82"/>
      <c r="HA334" s="82"/>
      <c r="HB334" s="82"/>
      <c r="HC334" s="82"/>
      <c r="HD334" s="82"/>
      <c r="HE334" s="82"/>
      <c r="HF334" s="82"/>
      <c r="HG334" s="82"/>
      <c r="HH334" s="82"/>
      <c r="HI334" s="82"/>
      <c r="HJ334" s="82"/>
      <c r="HK334" s="82"/>
      <c r="HL334" s="82"/>
      <c r="HM334" s="82"/>
      <c r="HN334" s="82"/>
      <c r="HO334" s="82"/>
      <c r="HP334" s="82"/>
      <c r="HQ334" s="82"/>
      <c r="HR334" s="82"/>
      <c r="HS334" s="82"/>
      <c r="HT334" s="82"/>
      <c r="HU334" s="82"/>
      <c r="HV334" s="82"/>
      <c r="HW334" s="82"/>
      <c r="HX334" s="82"/>
      <c r="HY334" s="82"/>
      <c r="HZ334" s="82"/>
      <c r="IA334" s="82"/>
      <c r="IB334" s="82"/>
      <c r="IC334" s="82"/>
      <c r="ID334" s="82"/>
      <c r="IE334" s="82"/>
      <c r="IF334" s="82"/>
      <c r="IG334" s="82"/>
      <c r="IH334" s="82"/>
      <c r="II334" s="82"/>
      <c r="IJ334" s="82"/>
      <c r="IK334" s="82"/>
      <c r="IL334" s="82"/>
      <c r="IM334" s="82"/>
      <c r="IN334" s="82"/>
      <c r="IO334" s="82"/>
      <c r="IP334" s="82"/>
      <c r="IQ334" s="82"/>
      <c r="IR334" s="82"/>
      <c r="IS334" s="82"/>
      <c r="IT334" s="82"/>
      <c r="IU334" s="82"/>
      <c r="IV334" s="82"/>
      <c r="IW334" s="82"/>
      <c r="IX334" s="82"/>
      <c r="IY334" s="82"/>
      <c r="IZ334" s="82"/>
      <c r="JA334" s="82"/>
      <c r="JB334" s="82"/>
      <c r="JC334" s="82"/>
      <c r="JD334" s="82"/>
      <c r="JE334" s="82"/>
      <c r="JF334" s="82"/>
      <c r="JG334" s="82"/>
      <c r="JH334" s="82"/>
      <c r="JI334" s="82"/>
      <c r="JJ334" s="82"/>
      <c r="JK334" s="82"/>
      <c r="JL334" s="82"/>
      <c r="JM334" s="82"/>
      <c r="JN334" s="82"/>
      <c r="JO334" s="82"/>
      <c r="JP334" s="82"/>
      <c r="JQ334" s="82"/>
      <c r="JR334" s="82"/>
      <c r="JS334" s="82"/>
      <c r="JT334" s="82"/>
      <c r="JU334" s="82"/>
      <c r="JV334" s="82"/>
      <c r="JW334" s="82"/>
      <c r="JX334" s="82"/>
      <c r="JY334" s="82"/>
      <c r="JZ334" s="82"/>
      <c r="KA334" s="82"/>
      <c r="KB334" s="82"/>
      <c r="KC334" s="82"/>
      <c r="KD334" s="82"/>
      <c r="KE334" s="82"/>
      <c r="KF334" s="82"/>
      <c r="KG334" s="82"/>
      <c r="KH334" s="82"/>
      <c r="KI334" s="82"/>
      <c r="KJ334" s="82"/>
      <c r="KK334" s="82"/>
      <c r="KL334" s="82"/>
      <c r="KM334" s="82"/>
      <c r="KN334" s="82"/>
      <c r="KO334" s="82"/>
      <c r="KP334" s="82"/>
      <c r="KQ334" s="82"/>
      <c r="KR334" s="82"/>
      <c r="KS334" s="82"/>
      <c r="KT334" s="82"/>
      <c r="KU334" s="82"/>
      <c r="KV334" s="82"/>
      <c r="KW334" s="82"/>
      <c r="KX334" s="82"/>
      <c r="KY334" s="82"/>
      <c r="KZ334" s="82"/>
      <c r="LA334" s="82"/>
      <c r="LB334" s="82"/>
      <c r="LC334" s="82"/>
      <c r="LD334" s="82"/>
      <c r="LE334" s="82"/>
      <c r="LF334" s="82"/>
      <c r="LG334" s="82"/>
      <c r="LH334" s="82"/>
      <c r="LI334" s="82"/>
      <c r="LJ334" s="82"/>
      <c r="LK334" s="82"/>
      <c r="LL334" s="82"/>
      <c r="LM334" s="82"/>
      <c r="LN334" s="82"/>
      <c r="LO334" s="82"/>
      <c r="LP334" s="82"/>
      <c r="LQ334" s="82"/>
      <c r="LR334" s="82"/>
      <c r="LS334" s="82"/>
      <c r="LT334" s="82"/>
      <c r="LU334" s="82"/>
      <c r="LV334" s="82"/>
      <c r="LW334" s="82"/>
      <c r="LX334" s="82"/>
      <c r="LY334" s="82"/>
      <c r="LZ334" s="82"/>
      <c r="MA334" s="82"/>
      <c r="MB334" s="82"/>
      <c r="MC334" s="82"/>
      <c r="MD334" s="82"/>
      <c r="ME334" s="82"/>
      <c r="MF334" s="82"/>
      <c r="MG334" s="82"/>
      <c r="MH334" s="82"/>
      <c r="MI334" s="82"/>
      <c r="MJ334" s="82"/>
      <c r="MK334" s="82"/>
      <c r="ML334" s="82"/>
      <c r="MM334" s="82"/>
      <c r="MN334" s="82"/>
      <c r="MO334" s="82"/>
      <c r="MP334" s="82"/>
      <c r="MQ334" s="82"/>
      <c r="MR334" s="82"/>
      <c r="MS334" s="82"/>
      <c r="MT334" s="82"/>
      <c r="MU334" s="82"/>
      <c r="MV334" s="82"/>
      <c r="MW334" s="82"/>
      <c r="MX334" s="82"/>
      <c r="MY334" s="82"/>
      <c r="MZ334" s="82"/>
      <c r="NA334" s="82"/>
      <c r="NB334" s="82"/>
      <c r="NC334" s="82"/>
      <c r="ND334" s="82"/>
      <c r="NE334" s="82"/>
      <c r="NF334" s="82"/>
      <c r="NG334" s="82"/>
      <c r="NH334" s="82"/>
      <c r="NI334" s="82"/>
      <c r="NJ334" s="82"/>
      <c r="NK334" s="82"/>
      <c r="NL334" s="82"/>
      <c r="NM334" s="82"/>
      <c r="NN334" s="82"/>
      <c r="NO334" s="82"/>
      <c r="NP334" s="82"/>
      <c r="NQ334" s="82"/>
      <c r="NR334" s="82"/>
      <c r="NS334" s="82"/>
      <c r="NT334" s="82"/>
      <c r="NU334" s="82"/>
      <c r="NV334" s="82"/>
      <c r="NW334" s="82"/>
      <c r="NX334" s="82"/>
      <c r="NY334" s="82"/>
      <c r="NZ334" s="82"/>
      <c r="OA334" s="82"/>
      <c r="OB334" s="82"/>
      <c r="OC334" s="82"/>
      <c r="OD334" s="82"/>
      <c r="OE334" s="82"/>
      <c r="OF334" s="82"/>
      <c r="OG334" s="82"/>
      <c r="OH334" s="82"/>
      <c r="OI334" s="82"/>
      <c r="OJ334" s="82"/>
      <c r="OK334" s="82"/>
      <c r="OL334" s="82"/>
      <c r="OM334" s="82"/>
      <c r="ON334" s="82"/>
      <c r="OO334" s="82"/>
      <c r="OP334" s="82"/>
      <c r="OQ334" s="82"/>
      <c r="OR334" s="82"/>
      <c r="OS334" s="82"/>
      <c r="OT334" s="82"/>
      <c r="OU334" s="82"/>
      <c r="OV334" s="82"/>
      <c r="OW334" s="82"/>
      <c r="OX334" s="82"/>
      <c r="OY334" s="82"/>
      <c r="OZ334" s="82"/>
      <c r="PA334" s="82"/>
      <c r="PB334" s="82"/>
      <c r="PC334" s="82"/>
      <c r="PD334" s="82"/>
      <c r="PE334" s="82"/>
      <c r="PF334" s="82"/>
      <c r="PG334" s="82"/>
      <c r="PH334" s="82"/>
      <c r="PI334" s="82"/>
      <c r="PJ334" s="82"/>
      <c r="PK334" s="82"/>
      <c r="PL334" s="82"/>
      <c r="PM334" s="82"/>
      <c r="PN334" s="82"/>
      <c r="PO334" s="82"/>
      <c r="PP334" s="82"/>
      <c r="PQ334" s="82"/>
      <c r="PR334" s="82"/>
      <c r="PS334" s="82"/>
      <c r="PT334" s="82"/>
      <c r="PU334" s="82"/>
      <c r="PV334" s="82"/>
      <c r="PW334" s="82"/>
      <c r="PX334" s="82"/>
      <c r="PY334" s="82"/>
      <c r="PZ334" s="82"/>
      <c r="QA334" s="82"/>
      <c r="QB334" s="82"/>
      <c r="QC334" s="82"/>
      <c r="QD334" s="82"/>
      <c r="QE334" s="82"/>
      <c r="QF334" s="82"/>
      <c r="QG334" s="82"/>
      <c r="QH334" s="82"/>
      <c r="QI334" s="82"/>
      <c r="QJ334" s="82"/>
      <c r="QK334" s="82"/>
      <c r="QL334" s="82"/>
      <c r="QM334" s="82"/>
      <c r="QN334" s="82"/>
      <c r="QO334" s="82"/>
      <c r="QP334" s="82"/>
      <c r="QQ334" s="82"/>
      <c r="QR334" s="82"/>
      <c r="QS334" s="82"/>
      <c r="QT334" s="82"/>
      <c r="QU334" s="82"/>
      <c r="QV334" s="82"/>
      <c r="QW334" s="82"/>
      <c r="QX334" s="82"/>
      <c r="QY334" s="82"/>
      <c r="QZ334" s="82"/>
      <c r="RA334" s="82"/>
      <c r="RB334" s="82"/>
      <c r="RC334" s="82"/>
      <c r="RD334" s="82"/>
      <c r="RE334" s="82"/>
      <c r="RF334" s="82"/>
      <c r="RG334" s="82"/>
      <c r="RH334" s="82"/>
      <c r="RI334" s="82"/>
      <c r="RJ334" s="82"/>
      <c r="RK334" s="82"/>
      <c r="RL334" s="82"/>
      <c r="RM334" s="82"/>
      <c r="RN334" s="82"/>
      <c r="RO334" s="82"/>
      <c r="RP334" s="82"/>
      <c r="RQ334" s="82"/>
      <c r="RR334" s="82"/>
      <c r="RS334" s="82"/>
      <c r="RT334" s="82"/>
      <c r="RU334" s="82"/>
      <c r="RV334" s="82"/>
      <c r="RW334" s="82"/>
      <c r="RX334" s="82"/>
      <c r="RY334" s="82"/>
      <c r="RZ334" s="82"/>
      <c r="SA334" s="82"/>
      <c r="SB334" s="82"/>
      <c r="SC334" s="82"/>
      <c r="SD334" s="82"/>
      <c r="SE334" s="82"/>
      <c r="SF334" s="82"/>
      <c r="SG334" s="82"/>
      <c r="SH334" s="82"/>
      <c r="SI334" s="82"/>
      <c r="SJ334" s="82"/>
      <c r="SK334" s="82"/>
      <c r="SL334" s="82"/>
      <c r="SM334" s="82"/>
      <c r="SN334" s="82"/>
      <c r="SO334" s="82"/>
      <c r="SP334" s="82"/>
      <c r="SQ334" s="82"/>
      <c r="SR334" s="82"/>
      <c r="SS334" s="82"/>
      <c r="ST334" s="82"/>
      <c r="SU334" s="82"/>
      <c r="SV334" s="82"/>
      <c r="SW334" s="82"/>
      <c r="SX334" s="82"/>
      <c r="SY334" s="82"/>
      <c r="SZ334" s="82"/>
      <c r="TA334" s="82"/>
      <c r="TB334" s="82"/>
      <c r="TC334" s="82"/>
      <c r="TD334" s="82"/>
      <c r="TE334" s="82"/>
      <c r="TF334" s="82"/>
      <c r="TG334" s="82"/>
      <c r="TH334" s="82"/>
      <c r="TI334" s="82"/>
      <c r="TJ334" s="82"/>
      <c r="TK334" s="82"/>
      <c r="TL334" s="82"/>
      <c r="TM334" s="82"/>
      <c r="TN334" s="82"/>
      <c r="TO334" s="82"/>
      <c r="TP334" s="82"/>
      <c r="TQ334" s="82"/>
      <c r="TR334" s="82"/>
      <c r="TS334" s="82"/>
      <c r="TT334" s="82"/>
      <c r="TU334" s="82"/>
      <c r="TV334" s="82"/>
      <c r="TW334" s="82"/>
      <c r="TX334" s="82"/>
      <c r="TY334" s="82"/>
      <c r="TZ334" s="82"/>
      <c r="UA334" s="82"/>
      <c r="UB334" s="82"/>
      <c r="UC334" s="82"/>
      <c r="UD334" s="82"/>
      <c r="UE334" s="82"/>
      <c r="UF334" s="82"/>
      <c r="UG334" s="82"/>
      <c r="UH334" s="82"/>
      <c r="UI334" s="82"/>
      <c r="UJ334" s="82"/>
      <c r="UK334" s="82"/>
      <c r="UL334" s="82"/>
      <c r="UM334" s="82"/>
      <c r="UN334" s="82"/>
      <c r="UO334" s="82"/>
      <c r="UP334" s="82"/>
      <c r="UQ334" s="82"/>
      <c r="UR334" s="82"/>
      <c r="US334" s="82"/>
      <c r="UT334" s="82"/>
      <c r="UU334" s="82"/>
      <c r="UV334" s="82"/>
      <c r="UW334" s="82"/>
      <c r="UX334" s="82"/>
      <c r="UY334" s="82"/>
      <c r="UZ334" s="82"/>
      <c r="VA334" s="82"/>
      <c r="VB334" s="82"/>
      <c r="VC334" s="82"/>
      <c r="VD334" s="82"/>
      <c r="VE334" s="82"/>
      <c r="VF334" s="82"/>
      <c r="VG334" s="82"/>
      <c r="VH334" s="82"/>
      <c r="VI334" s="82"/>
      <c r="VJ334" s="82"/>
      <c r="VK334" s="82"/>
      <c r="VL334" s="82"/>
      <c r="VM334" s="82"/>
      <c r="VN334" s="82"/>
      <c r="VO334" s="82"/>
      <c r="VP334" s="82"/>
      <c r="VQ334" s="82"/>
      <c r="VR334" s="82"/>
      <c r="VS334" s="82"/>
      <c r="VT334" s="82"/>
      <c r="VU334" s="82"/>
      <c r="VV334" s="82"/>
      <c r="VW334" s="82"/>
      <c r="VX334" s="82"/>
      <c r="VY334" s="82"/>
      <c r="VZ334" s="82"/>
      <c r="WA334" s="82"/>
      <c r="WB334" s="82"/>
      <c r="WC334" s="82"/>
      <c r="WD334" s="82"/>
      <c r="WE334" s="82"/>
      <c r="WF334" s="82"/>
      <c r="WG334" s="82"/>
      <c r="WH334" s="82"/>
      <c r="WI334" s="82"/>
      <c r="WJ334" s="82"/>
      <c r="WK334" s="82"/>
      <c r="WL334" s="82"/>
      <c r="WM334" s="82"/>
      <c r="WN334" s="82"/>
      <c r="WO334" s="82"/>
      <c r="WP334" s="82"/>
      <c r="WQ334" s="82"/>
      <c r="WR334" s="82"/>
      <c r="WS334" s="82"/>
      <c r="WT334" s="82"/>
      <c r="WU334" s="82"/>
      <c r="WV334" s="82"/>
      <c r="WW334" s="82"/>
      <c r="WX334" s="82"/>
      <c r="WY334" s="82"/>
      <c r="WZ334" s="82"/>
      <c r="XA334" s="82"/>
      <c r="XB334" s="82"/>
      <c r="XC334" s="82"/>
      <c r="XD334" s="82"/>
      <c r="XE334" s="82"/>
      <c r="XF334" s="82"/>
      <c r="XG334" s="82"/>
      <c r="XH334" s="82"/>
      <c r="XI334" s="82"/>
      <c r="XJ334" s="82"/>
      <c r="XK334" s="82"/>
      <c r="XL334" s="82"/>
      <c r="XM334" s="82"/>
      <c r="XN334" s="82"/>
      <c r="XO334" s="82"/>
      <c r="XP334" s="82"/>
      <c r="XQ334" s="82"/>
      <c r="XR334" s="82"/>
      <c r="XS334" s="82"/>
      <c r="XT334" s="82"/>
      <c r="XU334" s="82"/>
      <c r="XV334" s="82"/>
      <c r="XW334" s="82"/>
      <c r="XX334" s="82"/>
      <c r="XY334" s="82"/>
      <c r="XZ334" s="82"/>
      <c r="YA334" s="82"/>
      <c r="YB334" s="82"/>
      <c r="YC334" s="82"/>
      <c r="YD334" s="82"/>
      <c r="YE334" s="82"/>
      <c r="YF334" s="82"/>
      <c r="YG334" s="82"/>
      <c r="YH334" s="82"/>
      <c r="YI334" s="82"/>
      <c r="YJ334" s="82"/>
      <c r="YK334" s="82"/>
      <c r="YL334" s="82"/>
      <c r="YM334" s="82"/>
      <c r="YN334" s="82"/>
      <c r="YO334" s="82"/>
      <c r="YP334" s="82"/>
      <c r="YQ334" s="82"/>
      <c r="YR334" s="82"/>
      <c r="YS334" s="82"/>
      <c r="YT334" s="82"/>
      <c r="YU334" s="82"/>
      <c r="YV334" s="82"/>
      <c r="YW334" s="82"/>
      <c r="YX334" s="82"/>
      <c r="YY334" s="82"/>
      <c r="YZ334" s="82"/>
      <c r="ZA334" s="82"/>
      <c r="ZB334" s="82"/>
      <c r="ZC334" s="82"/>
      <c r="ZD334" s="82"/>
      <c r="ZE334" s="82"/>
      <c r="ZF334" s="82"/>
      <c r="ZG334" s="82"/>
      <c r="ZH334" s="82"/>
      <c r="ZI334" s="82"/>
      <c r="ZJ334" s="82"/>
      <c r="ZK334" s="82"/>
      <c r="ZL334" s="82"/>
      <c r="ZM334" s="82"/>
      <c r="ZN334" s="82"/>
      <c r="ZO334" s="82"/>
      <c r="ZP334" s="82"/>
      <c r="ZQ334" s="82"/>
      <c r="ZR334" s="82"/>
      <c r="ZS334" s="82"/>
      <c r="ZT334" s="82"/>
      <c r="ZU334" s="82"/>
      <c r="ZV334" s="82"/>
      <c r="ZW334" s="82"/>
      <c r="ZX334" s="82"/>
      <c r="ZY334" s="82"/>
      <c r="ZZ334" s="82"/>
      <c r="AAA334" s="82"/>
      <c r="AAB334" s="82"/>
      <c r="AAC334" s="82"/>
      <c r="AAD334" s="82"/>
      <c r="AAE334" s="82"/>
      <c r="AAF334" s="82"/>
      <c r="AAG334" s="82"/>
      <c r="AAH334" s="82"/>
      <c r="AAI334" s="82"/>
      <c r="AAJ334" s="82"/>
      <c r="AAK334" s="82"/>
      <c r="AAL334" s="82"/>
      <c r="AAM334" s="82"/>
      <c r="AAN334" s="82"/>
      <c r="AAO334" s="82"/>
      <c r="AAP334" s="82"/>
      <c r="AAQ334" s="82"/>
      <c r="AAR334" s="82"/>
      <c r="AAS334" s="82"/>
      <c r="AAT334" s="82"/>
      <c r="AAU334" s="82"/>
      <c r="AAV334" s="82"/>
      <c r="AAW334" s="82"/>
      <c r="AAX334" s="82"/>
      <c r="AAY334" s="82"/>
      <c r="AAZ334" s="82"/>
      <c r="ABA334" s="82"/>
      <c r="ABB334" s="82"/>
      <c r="ABC334" s="82"/>
      <c r="ABD334" s="82"/>
      <c r="ABE334" s="82"/>
      <c r="ABF334" s="82"/>
      <c r="ABG334" s="82"/>
      <c r="ABH334" s="82"/>
      <c r="ABI334" s="82"/>
      <c r="ABJ334" s="82"/>
      <c r="ABK334" s="82"/>
      <c r="ABL334" s="82"/>
      <c r="ABM334" s="82"/>
      <c r="ABN334" s="82"/>
      <c r="ABO334" s="82"/>
      <c r="ABP334" s="82"/>
      <c r="ABQ334" s="82"/>
      <c r="ABR334" s="82"/>
      <c r="ABS334" s="82"/>
      <c r="ABT334" s="82"/>
      <c r="ABU334" s="82"/>
      <c r="ABV334" s="82"/>
      <c r="ABW334" s="82"/>
      <c r="ABX334" s="82"/>
      <c r="ABY334" s="82"/>
      <c r="ABZ334" s="82"/>
      <c r="ACA334" s="82"/>
      <c r="ACB334" s="82"/>
      <c r="ACC334" s="82"/>
      <c r="ACD334" s="82"/>
      <c r="ACE334" s="82"/>
      <c r="ACF334" s="82"/>
      <c r="ACG334" s="82"/>
      <c r="ACH334" s="82"/>
      <c r="ACI334" s="82"/>
      <c r="ACJ334" s="82"/>
      <c r="ACK334" s="82"/>
      <c r="ACL334" s="82"/>
      <c r="ACM334" s="82"/>
      <c r="ACN334" s="82"/>
      <c r="ACO334" s="82"/>
      <c r="ACP334" s="82"/>
      <c r="ACQ334" s="82"/>
      <c r="ACR334" s="82"/>
      <c r="ACS334" s="82"/>
      <c r="ACT334" s="82"/>
      <c r="ACU334" s="82"/>
      <c r="ACV334" s="82"/>
      <c r="ACW334" s="82"/>
      <c r="ACX334" s="82"/>
      <c r="ACY334" s="82"/>
      <c r="ACZ334" s="82"/>
      <c r="ADA334" s="82"/>
      <c r="ADB334" s="82"/>
      <c r="ADC334" s="82"/>
      <c r="ADD334" s="82"/>
      <c r="ADE334" s="82"/>
      <c r="ADF334" s="82"/>
      <c r="ADG334" s="82"/>
      <c r="ADH334" s="82"/>
      <c r="ADI334" s="82"/>
      <c r="ADJ334" s="82"/>
      <c r="ADK334" s="82"/>
      <c r="ADL334" s="82"/>
      <c r="ADM334" s="82"/>
      <c r="ADN334" s="82"/>
      <c r="ADO334" s="82"/>
      <c r="ADP334" s="82"/>
      <c r="ADQ334" s="82"/>
      <c r="ADR334" s="82"/>
      <c r="ADS334" s="82"/>
      <c r="ADT334" s="82"/>
      <c r="ADU334" s="82"/>
      <c r="ADV334" s="82"/>
      <c r="ADW334" s="82"/>
      <c r="ADX334" s="82"/>
      <c r="ADY334" s="82"/>
      <c r="ADZ334" s="82"/>
      <c r="AEA334" s="82"/>
      <c r="AEB334" s="82"/>
      <c r="AEC334" s="82"/>
      <c r="AED334" s="82"/>
      <c r="AEE334" s="82"/>
      <c r="AEF334" s="82"/>
      <c r="AEG334" s="82"/>
      <c r="AEH334" s="82"/>
      <c r="AEI334" s="82"/>
      <c r="AEJ334" s="82"/>
      <c r="AEK334" s="82"/>
      <c r="AEL334" s="82"/>
      <c r="AEM334" s="82"/>
      <c r="AEN334" s="82"/>
      <c r="AEO334" s="82"/>
      <c r="AEP334" s="82"/>
      <c r="AEQ334" s="82"/>
      <c r="AER334" s="82"/>
      <c r="AES334" s="82"/>
      <c r="AET334" s="82"/>
      <c r="AEU334" s="82"/>
      <c r="AEV334" s="82"/>
      <c r="AEW334" s="82"/>
      <c r="AEX334" s="82"/>
      <c r="AEY334" s="82"/>
      <c r="AEZ334" s="82"/>
      <c r="AFA334" s="82"/>
      <c r="AFB334" s="82"/>
      <c r="AFC334" s="82"/>
      <c r="AFD334" s="82"/>
      <c r="AFE334" s="82"/>
      <c r="AFF334" s="82"/>
      <c r="AFG334" s="82"/>
      <c r="AFH334" s="82"/>
      <c r="AFI334" s="82"/>
      <c r="AFJ334" s="82"/>
      <c r="AFK334" s="82"/>
      <c r="AFL334" s="82"/>
      <c r="AFM334" s="82"/>
      <c r="AFN334" s="82"/>
      <c r="AFO334" s="82"/>
      <c r="AFP334" s="82"/>
      <c r="AFQ334" s="82"/>
      <c r="AFR334" s="82"/>
      <c r="AFS334" s="82"/>
      <c r="AFT334" s="82"/>
      <c r="AFU334" s="82"/>
      <c r="AFV334" s="82"/>
      <c r="AFW334" s="82"/>
      <c r="AFX334" s="82"/>
      <c r="AFY334" s="82"/>
      <c r="AFZ334" s="82"/>
      <c r="AGA334" s="82"/>
      <c r="AGB334" s="82"/>
      <c r="AGC334" s="82"/>
      <c r="AGD334" s="82"/>
      <c r="AGE334" s="82"/>
      <c r="AGF334" s="82"/>
      <c r="AGG334" s="82"/>
      <c r="AGH334" s="82"/>
      <c r="AGI334" s="82"/>
      <c r="AGJ334" s="82"/>
      <c r="AGK334" s="82"/>
      <c r="AGL334" s="82"/>
      <c r="AGM334" s="82"/>
      <c r="AGN334" s="82"/>
      <c r="AGO334" s="82"/>
      <c r="AGP334" s="82"/>
      <c r="AGQ334" s="82"/>
      <c r="AGR334" s="82"/>
      <c r="AGS334" s="82"/>
      <c r="AGT334" s="82"/>
      <c r="AGU334" s="82"/>
      <c r="AGV334" s="82"/>
      <c r="AGW334" s="82"/>
      <c r="AGX334" s="82"/>
      <c r="AGY334" s="82"/>
      <c r="AGZ334" s="82"/>
      <c r="AHA334" s="82"/>
      <c r="AHB334" s="82"/>
      <c r="AHC334" s="82"/>
      <c r="AHD334" s="82"/>
      <c r="AHE334" s="82"/>
      <c r="AHF334" s="82"/>
      <c r="AHG334" s="82"/>
      <c r="AHH334" s="82"/>
      <c r="AHI334" s="82"/>
      <c r="AHJ334" s="82"/>
      <c r="AHK334" s="82"/>
      <c r="AHL334" s="82"/>
      <c r="AHM334" s="82"/>
      <c r="AHN334" s="82"/>
      <c r="AHO334" s="82"/>
      <c r="AHP334" s="82"/>
      <c r="AHQ334" s="82"/>
      <c r="AHR334" s="82"/>
      <c r="AHS334" s="82"/>
      <c r="AHT334" s="82"/>
      <c r="AHU334" s="82"/>
      <c r="AHV334" s="82"/>
      <c r="AHW334" s="82"/>
      <c r="AHX334" s="82"/>
      <c r="AHY334" s="82"/>
      <c r="AHZ334" s="82"/>
      <c r="AIA334" s="82"/>
      <c r="AIB334" s="82"/>
      <c r="AIC334" s="82"/>
      <c r="AID334" s="82"/>
      <c r="AIE334" s="82"/>
      <c r="AIF334" s="82"/>
      <c r="AIG334" s="82"/>
      <c r="AIH334" s="82"/>
      <c r="AII334" s="82"/>
      <c r="AIJ334" s="82"/>
      <c r="AIK334" s="82"/>
      <c r="AIL334" s="82"/>
      <c r="AIM334" s="82"/>
      <c r="AIN334" s="82"/>
      <c r="AIO334" s="82"/>
      <c r="AIP334" s="82"/>
      <c r="AIQ334" s="82"/>
      <c r="AIR334" s="82"/>
      <c r="AIS334" s="82"/>
      <c r="AIT334" s="82"/>
      <c r="AIU334" s="82"/>
      <c r="AIV334" s="82"/>
      <c r="AIW334" s="82"/>
      <c r="AIX334" s="82"/>
      <c r="AIY334" s="82"/>
      <c r="AIZ334" s="82"/>
      <c r="AJA334" s="82"/>
      <c r="AJB334" s="82"/>
      <c r="AJC334" s="82"/>
      <c r="AJD334" s="82"/>
      <c r="AJE334" s="82"/>
      <c r="AJF334" s="82"/>
      <c r="AJG334" s="82"/>
      <c r="AJH334" s="82"/>
      <c r="AJI334" s="82"/>
      <c r="AJJ334" s="82"/>
      <c r="AJK334" s="82"/>
      <c r="AJL334" s="82"/>
      <c r="AJM334" s="82"/>
      <c r="AJN334" s="82"/>
      <c r="AJO334" s="82"/>
      <c r="AJP334" s="82"/>
      <c r="AJQ334" s="82"/>
      <c r="AJR334" s="82"/>
      <c r="AJS334" s="82"/>
      <c r="AJT334" s="82"/>
      <c r="AJU334" s="82"/>
      <c r="AJV334" s="82"/>
      <c r="AJW334" s="82"/>
      <c r="AJX334" s="82"/>
      <c r="AJY334" s="82"/>
      <c r="AJZ334" s="82"/>
      <c r="AKA334" s="82"/>
      <c r="AKB334" s="82"/>
      <c r="AKC334" s="82"/>
      <c r="AKD334" s="82"/>
      <c r="AKE334" s="82"/>
      <c r="AKF334" s="82"/>
      <c r="AKG334" s="82"/>
      <c r="AKH334" s="82"/>
      <c r="AKI334" s="82"/>
      <c r="AKJ334" s="82"/>
      <c r="AKK334" s="82"/>
      <c r="AKL334" s="82"/>
      <c r="AKM334" s="82"/>
      <c r="AKN334" s="82"/>
      <c r="AKO334" s="82"/>
      <c r="AKP334" s="82"/>
      <c r="AKQ334" s="82"/>
      <c r="AKR334" s="82"/>
      <c r="AKS334" s="82"/>
      <c r="AKT334" s="82"/>
      <c r="AKU334" s="82"/>
      <c r="AKV334" s="82"/>
      <c r="AKW334" s="82"/>
      <c r="AKX334" s="82"/>
      <c r="AKY334" s="82"/>
      <c r="AKZ334" s="82"/>
      <c r="ALA334" s="82"/>
      <c r="ALB334" s="82"/>
      <c r="ALC334" s="82"/>
      <c r="ALD334" s="82"/>
      <c r="ALE334" s="82"/>
      <c r="ALF334" s="82"/>
      <c r="ALG334" s="82"/>
      <c r="ALH334" s="82"/>
      <c r="ALI334" s="82"/>
      <c r="ALJ334" s="82"/>
      <c r="ALK334" s="82"/>
      <c r="ALL334" s="82"/>
      <c r="ALM334" s="82"/>
      <c r="ALN334" s="82"/>
      <c r="ALO334" s="82"/>
      <c r="ALP334" s="82"/>
      <c r="ALQ334" s="82"/>
      <c r="ALR334" s="82"/>
      <c r="ALS334" s="82"/>
      <c r="ALT334" s="82"/>
    </row>
    <row r="335" spans="1:1008" customFormat="1" ht="24" customHeight="1">
      <c r="A335" s="299" t="s">
        <v>206</v>
      </c>
      <c r="B335" s="299"/>
      <c r="C335" s="299"/>
      <c r="D335" s="66">
        <f>SUM(D316:D334)</f>
        <v>0</v>
      </c>
      <c r="E335" s="28">
        <f>SUM(E316:E334)</f>
        <v>51</v>
      </c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2"/>
      <c r="DJ335" s="82"/>
      <c r="DK335" s="82"/>
      <c r="DL335" s="82"/>
      <c r="DM335" s="82"/>
      <c r="DN335" s="82"/>
      <c r="DO335" s="82"/>
      <c r="DP335" s="82"/>
      <c r="DQ335" s="82"/>
      <c r="DR335" s="82"/>
      <c r="DS335" s="82"/>
      <c r="DT335" s="82"/>
      <c r="DU335" s="82"/>
      <c r="DV335" s="82"/>
      <c r="DW335" s="82"/>
      <c r="DX335" s="82"/>
      <c r="DY335" s="82"/>
      <c r="DZ335" s="82"/>
      <c r="EA335" s="82"/>
      <c r="EB335" s="82"/>
      <c r="EC335" s="82"/>
      <c r="ED335" s="82"/>
      <c r="EE335" s="82"/>
      <c r="EF335" s="82"/>
      <c r="EG335" s="82"/>
      <c r="EH335" s="82"/>
      <c r="EI335" s="82"/>
      <c r="EJ335" s="82"/>
      <c r="EK335" s="82"/>
      <c r="EL335" s="82"/>
      <c r="EM335" s="82"/>
      <c r="EN335" s="82"/>
      <c r="EO335" s="82"/>
      <c r="EP335" s="82"/>
      <c r="EQ335" s="82"/>
      <c r="ER335" s="82"/>
      <c r="ES335" s="82"/>
      <c r="ET335" s="82"/>
      <c r="EU335" s="82"/>
      <c r="EV335" s="82"/>
      <c r="EW335" s="82"/>
      <c r="EX335" s="82"/>
      <c r="EY335" s="82"/>
      <c r="EZ335" s="82"/>
      <c r="FA335" s="82"/>
      <c r="FB335" s="82"/>
      <c r="FC335" s="82"/>
      <c r="FD335" s="82"/>
      <c r="FE335" s="82"/>
      <c r="FF335" s="82"/>
      <c r="FG335" s="82"/>
      <c r="FH335" s="82"/>
      <c r="FI335" s="82"/>
      <c r="FJ335" s="82"/>
      <c r="FK335" s="82"/>
      <c r="FL335" s="82"/>
      <c r="FM335" s="82"/>
      <c r="FN335" s="82"/>
      <c r="FO335" s="82"/>
      <c r="FP335" s="82"/>
      <c r="FQ335" s="82"/>
      <c r="FR335" s="82"/>
      <c r="FS335" s="82"/>
      <c r="FT335" s="82"/>
      <c r="FU335" s="82"/>
      <c r="FV335" s="82"/>
      <c r="FW335" s="82"/>
      <c r="FX335" s="82"/>
      <c r="FY335" s="82"/>
      <c r="FZ335" s="82"/>
      <c r="GA335" s="82"/>
      <c r="GB335" s="82"/>
      <c r="GC335" s="82"/>
      <c r="GD335" s="82"/>
      <c r="GE335" s="82"/>
      <c r="GF335" s="82"/>
      <c r="GG335" s="82"/>
      <c r="GH335" s="82"/>
      <c r="GI335" s="82"/>
      <c r="GJ335" s="82"/>
      <c r="GK335" s="82"/>
      <c r="GL335" s="82"/>
      <c r="GM335" s="82"/>
      <c r="GN335" s="82"/>
      <c r="GO335" s="82"/>
      <c r="GP335" s="82"/>
      <c r="GQ335" s="82"/>
      <c r="GR335" s="82"/>
      <c r="GS335" s="82"/>
      <c r="GT335" s="82"/>
      <c r="GU335" s="82"/>
      <c r="GV335" s="82"/>
      <c r="GW335" s="82"/>
      <c r="GX335" s="82"/>
      <c r="GY335" s="82"/>
      <c r="GZ335" s="82"/>
      <c r="HA335" s="82"/>
      <c r="HB335" s="82"/>
      <c r="HC335" s="82"/>
      <c r="HD335" s="82"/>
      <c r="HE335" s="82"/>
      <c r="HF335" s="82"/>
      <c r="HG335" s="82"/>
      <c r="HH335" s="82"/>
      <c r="HI335" s="82"/>
      <c r="HJ335" s="82"/>
      <c r="HK335" s="82"/>
      <c r="HL335" s="82"/>
      <c r="HM335" s="82"/>
      <c r="HN335" s="82"/>
      <c r="HO335" s="82"/>
      <c r="HP335" s="82"/>
      <c r="HQ335" s="82"/>
      <c r="HR335" s="82"/>
      <c r="HS335" s="82"/>
      <c r="HT335" s="82"/>
      <c r="HU335" s="82"/>
      <c r="HV335" s="82"/>
      <c r="HW335" s="82"/>
      <c r="HX335" s="82"/>
      <c r="HY335" s="82"/>
      <c r="HZ335" s="82"/>
      <c r="IA335" s="82"/>
      <c r="IB335" s="82"/>
      <c r="IC335" s="82"/>
      <c r="ID335" s="82"/>
      <c r="IE335" s="82"/>
      <c r="IF335" s="82"/>
      <c r="IG335" s="82"/>
      <c r="IH335" s="82"/>
      <c r="II335" s="82"/>
      <c r="IJ335" s="82"/>
      <c r="IK335" s="82"/>
      <c r="IL335" s="82"/>
      <c r="IM335" s="82"/>
      <c r="IN335" s="82"/>
      <c r="IO335" s="82"/>
      <c r="IP335" s="82"/>
      <c r="IQ335" s="82"/>
      <c r="IR335" s="82"/>
      <c r="IS335" s="82"/>
      <c r="IT335" s="82"/>
      <c r="IU335" s="82"/>
      <c r="IV335" s="82"/>
      <c r="IW335" s="82"/>
      <c r="IX335" s="82"/>
      <c r="IY335" s="82"/>
      <c r="IZ335" s="82"/>
      <c r="JA335" s="82"/>
      <c r="JB335" s="82"/>
      <c r="JC335" s="82"/>
      <c r="JD335" s="82"/>
      <c r="JE335" s="82"/>
      <c r="JF335" s="82"/>
      <c r="JG335" s="82"/>
      <c r="JH335" s="82"/>
      <c r="JI335" s="82"/>
      <c r="JJ335" s="82"/>
      <c r="JK335" s="82"/>
      <c r="JL335" s="82"/>
      <c r="JM335" s="82"/>
      <c r="JN335" s="82"/>
      <c r="JO335" s="82"/>
      <c r="JP335" s="82"/>
      <c r="JQ335" s="82"/>
      <c r="JR335" s="82"/>
      <c r="JS335" s="82"/>
      <c r="JT335" s="82"/>
      <c r="JU335" s="82"/>
      <c r="JV335" s="82"/>
      <c r="JW335" s="82"/>
      <c r="JX335" s="82"/>
      <c r="JY335" s="82"/>
      <c r="JZ335" s="82"/>
      <c r="KA335" s="82"/>
      <c r="KB335" s="82"/>
      <c r="KC335" s="82"/>
      <c r="KD335" s="82"/>
      <c r="KE335" s="82"/>
      <c r="KF335" s="82"/>
      <c r="KG335" s="82"/>
      <c r="KH335" s="82"/>
      <c r="KI335" s="82"/>
      <c r="KJ335" s="82"/>
      <c r="KK335" s="82"/>
      <c r="KL335" s="82"/>
      <c r="KM335" s="82"/>
      <c r="KN335" s="82"/>
      <c r="KO335" s="82"/>
      <c r="KP335" s="82"/>
      <c r="KQ335" s="82"/>
      <c r="KR335" s="82"/>
      <c r="KS335" s="82"/>
      <c r="KT335" s="82"/>
      <c r="KU335" s="82"/>
      <c r="KV335" s="82"/>
      <c r="KW335" s="82"/>
      <c r="KX335" s="82"/>
      <c r="KY335" s="82"/>
      <c r="KZ335" s="82"/>
      <c r="LA335" s="82"/>
      <c r="LB335" s="82"/>
      <c r="LC335" s="82"/>
      <c r="LD335" s="82"/>
      <c r="LE335" s="82"/>
      <c r="LF335" s="82"/>
      <c r="LG335" s="82"/>
      <c r="LH335" s="82"/>
      <c r="LI335" s="82"/>
      <c r="LJ335" s="82"/>
      <c r="LK335" s="82"/>
      <c r="LL335" s="82"/>
      <c r="LM335" s="82"/>
      <c r="LN335" s="82"/>
      <c r="LO335" s="82"/>
      <c r="LP335" s="82"/>
      <c r="LQ335" s="82"/>
      <c r="LR335" s="82"/>
      <c r="LS335" s="82"/>
      <c r="LT335" s="82"/>
      <c r="LU335" s="82"/>
      <c r="LV335" s="82"/>
      <c r="LW335" s="82"/>
      <c r="LX335" s="82"/>
      <c r="LY335" s="82"/>
      <c r="LZ335" s="82"/>
      <c r="MA335" s="82"/>
      <c r="MB335" s="82"/>
      <c r="MC335" s="82"/>
      <c r="MD335" s="82"/>
      <c r="ME335" s="82"/>
      <c r="MF335" s="82"/>
      <c r="MG335" s="82"/>
      <c r="MH335" s="82"/>
      <c r="MI335" s="82"/>
      <c r="MJ335" s="82"/>
      <c r="MK335" s="82"/>
      <c r="ML335" s="82"/>
      <c r="MM335" s="82"/>
      <c r="MN335" s="82"/>
      <c r="MO335" s="82"/>
      <c r="MP335" s="82"/>
      <c r="MQ335" s="82"/>
      <c r="MR335" s="82"/>
      <c r="MS335" s="82"/>
      <c r="MT335" s="82"/>
      <c r="MU335" s="82"/>
      <c r="MV335" s="82"/>
      <c r="MW335" s="82"/>
      <c r="MX335" s="82"/>
      <c r="MY335" s="82"/>
      <c r="MZ335" s="82"/>
      <c r="NA335" s="82"/>
      <c r="NB335" s="82"/>
      <c r="NC335" s="82"/>
      <c r="ND335" s="82"/>
      <c r="NE335" s="82"/>
      <c r="NF335" s="82"/>
      <c r="NG335" s="82"/>
      <c r="NH335" s="82"/>
      <c r="NI335" s="82"/>
      <c r="NJ335" s="82"/>
      <c r="NK335" s="82"/>
      <c r="NL335" s="82"/>
      <c r="NM335" s="82"/>
      <c r="NN335" s="82"/>
      <c r="NO335" s="82"/>
      <c r="NP335" s="82"/>
      <c r="NQ335" s="82"/>
      <c r="NR335" s="82"/>
      <c r="NS335" s="82"/>
      <c r="NT335" s="82"/>
      <c r="NU335" s="82"/>
      <c r="NV335" s="82"/>
      <c r="NW335" s="82"/>
      <c r="NX335" s="82"/>
      <c r="NY335" s="82"/>
      <c r="NZ335" s="82"/>
      <c r="OA335" s="82"/>
      <c r="OB335" s="82"/>
      <c r="OC335" s="82"/>
      <c r="OD335" s="82"/>
      <c r="OE335" s="82"/>
      <c r="OF335" s="82"/>
      <c r="OG335" s="82"/>
      <c r="OH335" s="82"/>
      <c r="OI335" s="82"/>
      <c r="OJ335" s="82"/>
      <c r="OK335" s="82"/>
      <c r="OL335" s="82"/>
      <c r="OM335" s="82"/>
      <c r="ON335" s="82"/>
      <c r="OO335" s="82"/>
      <c r="OP335" s="82"/>
      <c r="OQ335" s="82"/>
      <c r="OR335" s="82"/>
      <c r="OS335" s="82"/>
      <c r="OT335" s="82"/>
      <c r="OU335" s="82"/>
      <c r="OV335" s="82"/>
      <c r="OW335" s="82"/>
      <c r="OX335" s="82"/>
      <c r="OY335" s="82"/>
      <c r="OZ335" s="82"/>
      <c r="PA335" s="82"/>
      <c r="PB335" s="82"/>
      <c r="PC335" s="82"/>
      <c r="PD335" s="82"/>
      <c r="PE335" s="82"/>
      <c r="PF335" s="82"/>
      <c r="PG335" s="82"/>
      <c r="PH335" s="82"/>
      <c r="PI335" s="82"/>
      <c r="PJ335" s="82"/>
      <c r="PK335" s="82"/>
      <c r="PL335" s="82"/>
      <c r="PM335" s="82"/>
      <c r="PN335" s="82"/>
      <c r="PO335" s="82"/>
      <c r="PP335" s="82"/>
      <c r="PQ335" s="82"/>
      <c r="PR335" s="82"/>
      <c r="PS335" s="82"/>
      <c r="PT335" s="82"/>
      <c r="PU335" s="82"/>
      <c r="PV335" s="82"/>
      <c r="PW335" s="82"/>
      <c r="PX335" s="82"/>
      <c r="PY335" s="82"/>
      <c r="PZ335" s="82"/>
      <c r="QA335" s="82"/>
      <c r="QB335" s="82"/>
      <c r="QC335" s="82"/>
      <c r="QD335" s="82"/>
      <c r="QE335" s="82"/>
      <c r="QF335" s="82"/>
      <c r="QG335" s="82"/>
      <c r="QH335" s="82"/>
      <c r="QI335" s="82"/>
      <c r="QJ335" s="82"/>
      <c r="QK335" s="82"/>
      <c r="QL335" s="82"/>
      <c r="QM335" s="82"/>
      <c r="QN335" s="82"/>
      <c r="QO335" s="82"/>
      <c r="QP335" s="82"/>
      <c r="QQ335" s="82"/>
      <c r="QR335" s="82"/>
      <c r="QS335" s="82"/>
      <c r="QT335" s="82"/>
      <c r="QU335" s="82"/>
      <c r="QV335" s="82"/>
      <c r="QW335" s="82"/>
      <c r="QX335" s="82"/>
      <c r="QY335" s="82"/>
      <c r="QZ335" s="82"/>
      <c r="RA335" s="82"/>
      <c r="RB335" s="82"/>
      <c r="RC335" s="82"/>
      <c r="RD335" s="82"/>
      <c r="RE335" s="82"/>
      <c r="RF335" s="82"/>
      <c r="RG335" s="82"/>
      <c r="RH335" s="82"/>
      <c r="RI335" s="82"/>
      <c r="RJ335" s="82"/>
      <c r="RK335" s="82"/>
      <c r="RL335" s="82"/>
      <c r="RM335" s="82"/>
      <c r="RN335" s="82"/>
      <c r="RO335" s="82"/>
      <c r="RP335" s="82"/>
      <c r="RQ335" s="82"/>
      <c r="RR335" s="82"/>
      <c r="RS335" s="82"/>
      <c r="RT335" s="82"/>
      <c r="RU335" s="82"/>
      <c r="RV335" s="82"/>
      <c r="RW335" s="82"/>
      <c r="RX335" s="82"/>
      <c r="RY335" s="82"/>
      <c r="RZ335" s="82"/>
      <c r="SA335" s="82"/>
      <c r="SB335" s="82"/>
      <c r="SC335" s="82"/>
      <c r="SD335" s="82"/>
      <c r="SE335" s="82"/>
      <c r="SF335" s="82"/>
      <c r="SG335" s="82"/>
      <c r="SH335" s="82"/>
      <c r="SI335" s="82"/>
      <c r="SJ335" s="82"/>
      <c r="SK335" s="82"/>
      <c r="SL335" s="82"/>
      <c r="SM335" s="82"/>
      <c r="SN335" s="82"/>
      <c r="SO335" s="82"/>
      <c r="SP335" s="82"/>
      <c r="SQ335" s="82"/>
      <c r="SR335" s="82"/>
      <c r="SS335" s="82"/>
      <c r="ST335" s="82"/>
      <c r="SU335" s="82"/>
      <c r="SV335" s="82"/>
      <c r="SW335" s="82"/>
      <c r="SX335" s="82"/>
      <c r="SY335" s="82"/>
      <c r="SZ335" s="82"/>
      <c r="TA335" s="82"/>
      <c r="TB335" s="82"/>
      <c r="TC335" s="82"/>
      <c r="TD335" s="82"/>
      <c r="TE335" s="82"/>
      <c r="TF335" s="82"/>
      <c r="TG335" s="82"/>
      <c r="TH335" s="82"/>
      <c r="TI335" s="82"/>
      <c r="TJ335" s="82"/>
      <c r="TK335" s="82"/>
      <c r="TL335" s="82"/>
      <c r="TM335" s="82"/>
      <c r="TN335" s="82"/>
      <c r="TO335" s="82"/>
      <c r="TP335" s="82"/>
      <c r="TQ335" s="82"/>
      <c r="TR335" s="82"/>
      <c r="TS335" s="82"/>
      <c r="TT335" s="82"/>
      <c r="TU335" s="82"/>
      <c r="TV335" s="82"/>
      <c r="TW335" s="82"/>
      <c r="TX335" s="82"/>
      <c r="TY335" s="82"/>
      <c r="TZ335" s="82"/>
      <c r="UA335" s="82"/>
      <c r="UB335" s="82"/>
      <c r="UC335" s="82"/>
      <c r="UD335" s="82"/>
      <c r="UE335" s="82"/>
      <c r="UF335" s="82"/>
      <c r="UG335" s="82"/>
      <c r="UH335" s="82"/>
      <c r="UI335" s="82"/>
      <c r="UJ335" s="82"/>
      <c r="UK335" s="82"/>
      <c r="UL335" s="82"/>
      <c r="UM335" s="82"/>
      <c r="UN335" s="82"/>
      <c r="UO335" s="82"/>
      <c r="UP335" s="82"/>
      <c r="UQ335" s="82"/>
      <c r="UR335" s="82"/>
      <c r="US335" s="82"/>
      <c r="UT335" s="82"/>
      <c r="UU335" s="82"/>
      <c r="UV335" s="82"/>
      <c r="UW335" s="82"/>
      <c r="UX335" s="82"/>
      <c r="UY335" s="82"/>
      <c r="UZ335" s="82"/>
      <c r="VA335" s="82"/>
      <c r="VB335" s="82"/>
      <c r="VC335" s="82"/>
      <c r="VD335" s="82"/>
      <c r="VE335" s="82"/>
      <c r="VF335" s="82"/>
      <c r="VG335" s="82"/>
      <c r="VH335" s="82"/>
      <c r="VI335" s="82"/>
      <c r="VJ335" s="82"/>
      <c r="VK335" s="82"/>
      <c r="VL335" s="82"/>
      <c r="VM335" s="82"/>
      <c r="VN335" s="82"/>
      <c r="VO335" s="82"/>
      <c r="VP335" s="82"/>
      <c r="VQ335" s="82"/>
      <c r="VR335" s="82"/>
      <c r="VS335" s="82"/>
      <c r="VT335" s="82"/>
      <c r="VU335" s="82"/>
      <c r="VV335" s="82"/>
      <c r="VW335" s="82"/>
      <c r="VX335" s="82"/>
      <c r="VY335" s="82"/>
      <c r="VZ335" s="82"/>
      <c r="WA335" s="82"/>
      <c r="WB335" s="82"/>
      <c r="WC335" s="82"/>
      <c r="WD335" s="82"/>
      <c r="WE335" s="82"/>
      <c r="WF335" s="82"/>
      <c r="WG335" s="82"/>
      <c r="WH335" s="82"/>
      <c r="WI335" s="82"/>
      <c r="WJ335" s="82"/>
      <c r="WK335" s="82"/>
      <c r="WL335" s="82"/>
      <c r="WM335" s="82"/>
      <c r="WN335" s="82"/>
      <c r="WO335" s="82"/>
      <c r="WP335" s="82"/>
      <c r="WQ335" s="82"/>
      <c r="WR335" s="82"/>
      <c r="WS335" s="82"/>
      <c r="WT335" s="82"/>
      <c r="WU335" s="82"/>
      <c r="WV335" s="82"/>
      <c r="WW335" s="82"/>
      <c r="WX335" s="82"/>
      <c r="WY335" s="82"/>
      <c r="WZ335" s="82"/>
      <c r="XA335" s="82"/>
      <c r="XB335" s="82"/>
      <c r="XC335" s="82"/>
      <c r="XD335" s="82"/>
      <c r="XE335" s="82"/>
      <c r="XF335" s="82"/>
      <c r="XG335" s="82"/>
      <c r="XH335" s="82"/>
      <c r="XI335" s="82"/>
      <c r="XJ335" s="82"/>
      <c r="XK335" s="82"/>
      <c r="XL335" s="82"/>
      <c r="XM335" s="82"/>
      <c r="XN335" s="82"/>
      <c r="XO335" s="82"/>
      <c r="XP335" s="82"/>
      <c r="XQ335" s="82"/>
      <c r="XR335" s="82"/>
      <c r="XS335" s="82"/>
      <c r="XT335" s="82"/>
      <c r="XU335" s="82"/>
      <c r="XV335" s="82"/>
      <c r="XW335" s="82"/>
      <c r="XX335" s="82"/>
      <c r="XY335" s="82"/>
      <c r="XZ335" s="82"/>
      <c r="YA335" s="82"/>
      <c r="YB335" s="82"/>
      <c r="YC335" s="82"/>
      <c r="YD335" s="82"/>
      <c r="YE335" s="82"/>
      <c r="YF335" s="82"/>
      <c r="YG335" s="82"/>
      <c r="YH335" s="82"/>
      <c r="YI335" s="82"/>
      <c r="YJ335" s="82"/>
      <c r="YK335" s="82"/>
      <c r="YL335" s="82"/>
      <c r="YM335" s="82"/>
      <c r="YN335" s="82"/>
      <c r="YO335" s="82"/>
      <c r="YP335" s="82"/>
      <c r="YQ335" s="82"/>
      <c r="YR335" s="82"/>
      <c r="YS335" s="82"/>
      <c r="YT335" s="82"/>
      <c r="YU335" s="82"/>
      <c r="YV335" s="82"/>
      <c r="YW335" s="82"/>
      <c r="YX335" s="82"/>
      <c r="YY335" s="82"/>
      <c r="YZ335" s="82"/>
      <c r="ZA335" s="82"/>
      <c r="ZB335" s="82"/>
      <c r="ZC335" s="82"/>
      <c r="ZD335" s="82"/>
      <c r="ZE335" s="82"/>
      <c r="ZF335" s="82"/>
      <c r="ZG335" s="82"/>
      <c r="ZH335" s="82"/>
      <c r="ZI335" s="82"/>
      <c r="ZJ335" s="82"/>
      <c r="ZK335" s="82"/>
      <c r="ZL335" s="82"/>
      <c r="ZM335" s="82"/>
      <c r="ZN335" s="82"/>
      <c r="ZO335" s="82"/>
      <c r="ZP335" s="82"/>
      <c r="ZQ335" s="82"/>
      <c r="ZR335" s="82"/>
      <c r="ZS335" s="82"/>
      <c r="ZT335" s="82"/>
      <c r="ZU335" s="82"/>
      <c r="ZV335" s="82"/>
      <c r="ZW335" s="82"/>
      <c r="ZX335" s="82"/>
      <c r="ZY335" s="82"/>
      <c r="ZZ335" s="82"/>
      <c r="AAA335" s="82"/>
      <c r="AAB335" s="82"/>
      <c r="AAC335" s="82"/>
      <c r="AAD335" s="82"/>
      <c r="AAE335" s="82"/>
      <c r="AAF335" s="82"/>
      <c r="AAG335" s="82"/>
      <c r="AAH335" s="82"/>
      <c r="AAI335" s="82"/>
      <c r="AAJ335" s="82"/>
      <c r="AAK335" s="82"/>
      <c r="AAL335" s="82"/>
      <c r="AAM335" s="82"/>
      <c r="AAN335" s="82"/>
      <c r="AAO335" s="82"/>
      <c r="AAP335" s="82"/>
      <c r="AAQ335" s="82"/>
      <c r="AAR335" s="82"/>
      <c r="AAS335" s="82"/>
      <c r="AAT335" s="82"/>
      <c r="AAU335" s="82"/>
      <c r="AAV335" s="82"/>
      <c r="AAW335" s="82"/>
      <c r="AAX335" s="82"/>
      <c r="AAY335" s="82"/>
      <c r="AAZ335" s="82"/>
      <c r="ABA335" s="82"/>
      <c r="ABB335" s="82"/>
      <c r="ABC335" s="82"/>
      <c r="ABD335" s="82"/>
      <c r="ABE335" s="82"/>
      <c r="ABF335" s="82"/>
      <c r="ABG335" s="82"/>
      <c r="ABH335" s="82"/>
      <c r="ABI335" s="82"/>
      <c r="ABJ335" s="82"/>
      <c r="ABK335" s="82"/>
      <c r="ABL335" s="82"/>
      <c r="ABM335" s="82"/>
      <c r="ABN335" s="82"/>
      <c r="ABO335" s="82"/>
      <c r="ABP335" s="82"/>
      <c r="ABQ335" s="82"/>
      <c r="ABR335" s="82"/>
      <c r="ABS335" s="82"/>
      <c r="ABT335" s="82"/>
      <c r="ABU335" s="82"/>
      <c r="ABV335" s="82"/>
      <c r="ABW335" s="82"/>
      <c r="ABX335" s="82"/>
      <c r="ABY335" s="82"/>
      <c r="ABZ335" s="82"/>
      <c r="ACA335" s="82"/>
      <c r="ACB335" s="82"/>
      <c r="ACC335" s="82"/>
      <c r="ACD335" s="82"/>
      <c r="ACE335" s="82"/>
      <c r="ACF335" s="82"/>
      <c r="ACG335" s="82"/>
      <c r="ACH335" s="82"/>
      <c r="ACI335" s="82"/>
      <c r="ACJ335" s="82"/>
      <c r="ACK335" s="82"/>
      <c r="ACL335" s="82"/>
      <c r="ACM335" s="82"/>
      <c r="ACN335" s="82"/>
      <c r="ACO335" s="82"/>
      <c r="ACP335" s="82"/>
      <c r="ACQ335" s="82"/>
      <c r="ACR335" s="82"/>
      <c r="ACS335" s="82"/>
      <c r="ACT335" s="82"/>
      <c r="ACU335" s="82"/>
      <c r="ACV335" s="82"/>
      <c r="ACW335" s="82"/>
      <c r="ACX335" s="82"/>
      <c r="ACY335" s="82"/>
      <c r="ACZ335" s="82"/>
      <c r="ADA335" s="82"/>
      <c r="ADB335" s="82"/>
      <c r="ADC335" s="82"/>
      <c r="ADD335" s="82"/>
      <c r="ADE335" s="82"/>
      <c r="ADF335" s="82"/>
      <c r="ADG335" s="82"/>
      <c r="ADH335" s="82"/>
      <c r="ADI335" s="82"/>
      <c r="ADJ335" s="82"/>
      <c r="ADK335" s="82"/>
      <c r="ADL335" s="82"/>
      <c r="ADM335" s="82"/>
      <c r="ADN335" s="82"/>
      <c r="ADO335" s="82"/>
      <c r="ADP335" s="82"/>
      <c r="ADQ335" s="82"/>
      <c r="ADR335" s="82"/>
      <c r="ADS335" s="82"/>
      <c r="ADT335" s="82"/>
      <c r="ADU335" s="82"/>
      <c r="ADV335" s="82"/>
      <c r="ADW335" s="82"/>
      <c r="ADX335" s="82"/>
      <c r="ADY335" s="82"/>
      <c r="ADZ335" s="82"/>
      <c r="AEA335" s="82"/>
      <c r="AEB335" s="82"/>
      <c r="AEC335" s="82"/>
      <c r="AED335" s="82"/>
      <c r="AEE335" s="82"/>
      <c r="AEF335" s="82"/>
      <c r="AEG335" s="82"/>
      <c r="AEH335" s="82"/>
      <c r="AEI335" s="82"/>
      <c r="AEJ335" s="82"/>
      <c r="AEK335" s="82"/>
      <c r="AEL335" s="82"/>
      <c r="AEM335" s="82"/>
      <c r="AEN335" s="82"/>
      <c r="AEO335" s="82"/>
      <c r="AEP335" s="82"/>
      <c r="AEQ335" s="82"/>
      <c r="AER335" s="82"/>
      <c r="AES335" s="82"/>
      <c r="AET335" s="82"/>
      <c r="AEU335" s="82"/>
      <c r="AEV335" s="82"/>
      <c r="AEW335" s="82"/>
      <c r="AEX335" s="82"/>
      <c r="AEY335" s="82"/>
      <c r="AEZ335" s="82"/>
      <c r="AFA335" s="82"/>
      <c r="AFB335" s="82"/>
      <c r="AFC335" s="82"/>
      <c r="AFD335" s="82"/>
      <c r="AFE335" s="82"/>
      <c r="AFF335" s="82"/>
      <c r="AFG335" s="82"/>
      <c r="AFH335" s="82"/>
      <c r="AFI335" s="82"/>
      <c r="AFJ335" s="82"/>
      <c r="AFK335" s="82"/>
      <c r="AFL335" s="82"/>
      <c r="AFM335" s="82"/>
      <c r="AFN335" s="82"/>
      <c r="AFO335" s="82"/>
      <c r="AFP335" s="82"/>
      <c r="AFQ335" s="82"/>
      <c r="AFR335" s="82"/>
      <c r="AFS335" s="82"/>
      <c r="AFT335" s="82"/>
      <c r="AFU335" s="82"/>
      <c r="AFV335" s="82"/>
      <c r="AFW335" s="82"/>
      <c r="AFX335" s="82"/>
      <c r="AFY335" s="82"/>
      <c r="AFZ335" s="82"/>
      <c r="AGA335" s="82"/>
      <c r="AGB335" s="82"/>
      <c r="AGC335" s="82"/>
      <c r="AGD335" s="82"/>
      <c r="AGE335" s="82"/>
      <c r="AGF335" s="82"/>
      <c r="AGG335" s="82"/>
      <c r="AGH335" s="82"/>
      <c r="AGI335" s="82"/>
      <c r="AGJ335" s="82"/>
      <c r="AGK335" s="82"/>
      <c r="AGL335" s="82"/>
      <c r="AGM335" s="82"/>
      <c r="AGN335" s="82"/>
      <c r="AGO335" s="82"/>
      <c r="AGP335" s="82"/>
      <c r="AGQ335" s="82"/>
      <c r="AGR335" s="82"/>
      <c r="AGS335" s="82"/>
      <c r="AGT335" s="82"/>
      <c r="AGU335" s="82"/>
      <c r="AGV335" s="82"/>
      <c r="AGW335" s="82"/>
      <c r="AGX335" s="82"/>
      <c r="AGY335" s="82"/>
      <c r="AGZ335" s="82"/>
      <c r="AHA335" s="82"/>
      <c r="AHB335" s="82"/>
      <c r="AHC335" s="82"/>
      <c r="AHD335" s="82"/>
      <c r="AHE335" s="82"/>
      <c r="AHF335" s="82"/>
      <c r="AHG335" s="82"/>
      <c r="AHH335" s="82"/>
      <c r="AHI335" s="82"/>
      <c r="AHJ335" s="82"/>
      <c r="AHK335" s="82"/>
      <c r="AHL335" s="82"/>
      <c r="AHM335" s="82"/>
      <c r="AHN335" s="82"/>
      <c r="AHO335" s="82"/>
      <c r="AHP335" s="82"/>
      <c r="AHQ335" s="82"/>
      <c r="AHR335" s="82"/>
      <c r="AHS335" s="82"/>
      <c r="AHT335" s="82"/>
      <c r="AHU335" s="82"/>
      <c r="AHV335" s="82"/>
      <c r="AHW335" s="82"/>
      <c r="AHX335" s="82"/>
      <c r="AHY335" s="82"/>
      <c r="AHZ335" s="82"/>
      <c r="AIA335" s="82"/>
      <c r="AIB335" s="82"/>
      <c r="AIC335" s="82"/>
      <c r="AID335" s="82"/>
      <c r="AIE335" s="82"/>
      <c r="AIF335" s="82"/>
      <c r="AIG335" s="82"/>
      <c r="AIH335" s="82"/>
      <c r="AII335" s="82"/>
      <c r="AIJ335" s="82"/>
      <c r="AIK335" s="82"/>
      <c r="AIL335" s="82"/>
      <c r="AIM335" s="82"/>
      <c r="AIN335" s="82"/>
      <c r="AIO335" s="82"/>
      <c r="AIP335" s="82"/>
      <c r="AIQ335" s="82"/>
      <c r="AIR335" s="82"/>
      <c r="AIS335" s="82"/>
      <c r="AIT335" s="82"/>
      <c r="AIU335" s="82"/>
      <c r="AIV335" s="82"/>
      <c r="AIW335" s="82"/>
      <c r="AIX335" s="82"/>
      <c r="AIY335" s="82"/>
      <c r="AIZ335" s="82"/>
      <c r="AJA335" s="82"/>
      <c r="AJB335" s="82"/>
      <c r="AJC335" s="82"/>
      <c r="AJD335" s="82"/>
      <c r="AJE335" s="82"/>
      <c r="AJF335" s="82"/>
      <c r="AJG335" s="82"/>
      <c r="AJH335" s="82"/>
      <c r="AJI335" s="82"/>
      <c r="AJJ335" s="82"/>
      <c r="AJK335" s="82"/>
      <c r="AJL335" s="82"/>
      <c r="AJM335" s="82"/>
      <c r="AJN335" s="82"/>
      <c r="AJO335" s="82"/>
      <c r="AJP335" s="82"/>
      <c r="AJQ335" s="82"/>
      <c r="AJR335" s="82"/>
      <c r="AJS335" s="82"/>
      <c r="AJT335" s="82"/>
      <c r="AJU335" s="82"/>
      <c r="AJV335" s="82"/>
      <c r="AJW335" s="82"/>
      <c r="AJX335" s="82"/>
      <c r="AJY335" s="82"/>
      <c r="AJZ335" s="82"/>
      <c r="AKA335" s="82"/>
      <c r="AKB335" s="82"/>
      <c r="AKC335" s="82"/>
      <c r="AKD335" s="82"/>
      <c r="AKE335" s="82"/>
      <c r="AKF335" s="82"/>
      <c r="AKG335" s="82"/>
      <c r="AKH335" s="82"/>
      <c r="AKI335" s="82"/>
      <c r="AKJ335" s="82"/>
      <c r="AKK335" s="82"/>
      <c r="AKL335" s="82"/>
      <c r="AKM335" s="82"/>
      <c r="AKN335" s="82"/>
      <c r="AKO335" s="82"/>
      <c r="AKP335" s="82"/>
      <c r="AKQ335" s="82"/>
      <c r="AKR335" s="82"/>
      <c r="AKS335" s="82"/>
      <c r="AKT335" s="82"/>
      <c r="AKU335" s="82"/>
      <c r="AKV335" s="82"/>
      <c r="AKW335" s="82"/>
      <c r="AKX335" s="82"/>
      <c r="AKY335" s="82"/>
      <c r="AKZ335" s="82"/>
      <c r="ALA335" s="82"/>
      <c r="ALB335" s="82"/>
      <c r="ALC335" s="82"/>
      <c r="ALD335" s="82"/>
      <c r="ALE335" s="82"/>
      <c r="ALF335" s="82"/>
      <c r="ALG335" s="82"/>
      <c r="ALH335" s="82"/>
      <c r="ALI335" s="82"/>
      <c r="ALJ335" s="82"/>
      <c r="ALK335" s="82"/>
      <c r="ALL335" s="82"/>
      <c r="ALM335" s="82"/>
      <c r="ALN335" s="82"/>
      <c r="ALO335" s="82"/>
      <c r="ALP335" s="82"/>
      <c r="ALQ335" s="82"/>
      <c r="ALR335" s="82"/>
      <c r="ALS335" s="82"/>
      <c r="ALT335" s="82"/>
    </row>
    <row r="336" spans="1:1008" customFormat="1" ht="80.25" customHeight="1" thickBot="1">
      <c r="A336" s="25" t="s">
        <v>107</v>
      </c>
      <c r="B336" s="297" t="s">
        <v>145</v>
      </c>
      <c r="C336" s="297"/>
      <c r="D336" s="297"/>
      <c r="E336" s="28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82"/>
      <c r="DH336" s="82"/>
      <c r="DI336" s="82"/>
      <c r="DJ336" s="82"/>
      <c r="DK336" s="82"/>
      <c r="DL336" s="82"/>
      <c r="DM336" s="82"/>
      <c r="DN336" s="82"/>
      <c r="DO336" s="82"/>
      <c r="DP336" s="82"/>
      <c r="DQ336" s="82"/>
      <c r="DR336" s="82"/>
      <c r="DS336" s="82"/>
      <c r="DT336" s="82"/>
      <c r="DU336" s="82"/>
      <c r="DV336" s="82"/>
      <c r="DW336" s="82"/>
      <c r="DX336" s="82"/>
      <c r="DY336" s="82"/>
      <c r="DZ336" s="82"/>
      <c r="EA336" s="82"/>
      <c r="EB336" s="82"/>
      <c r="EC336" s="82"/>
      <c r="ED336" s="82"/>
      <c r="EE336" s="82"/>
      <c r="EF336" s="82"/>
      <c r="EG336" s="82"/>
      <c r="EH336" s="82"/>
      <c r="EI336" s="82"/>
      <c r="EJ336" s="82"/>
      <c r="EK336" s="82"/>
      <c r="EL336" s="82"/>
      <c r="EM336" s="82"/>
      <c r="EN336" s="82"/>
      <c r="EO336" s="82"/>
      <c r="EP336" s="82"/>
      <c r="EQ336" s="82"/>
      <c r="ER336" s="82"/>
      <c r="ES336" s="82"/>
      <c r="ET336" s="82"/>
      <c r="EU336" s="82"/>
      <c r="EV336" s="82"/>
      <c r="EW336" s="82"/>
      <c r="EX336" s="82"/>
      <c r="EY336" s="82"/>
      <c r="EZ336" s="82"/>
      <c r="FA336" s="82"/>
      <c r="FB336" s="82"/>
      <c r="FC336" s="82"/>
      <c r="FD336" s="82"/>
      <c r="FE336" s="82"/>
      <c r="FF336" s="82"/>
      <c r="FG336" s="82"/>
      <c r="FH336" s="82"/>
      <c r="FI336" s="82"/>
      <c r="FJ336" s="82"/>
      <c r="FK336" s="82"/>
      <c r="FL336" s="82"/>
      <c r="FM336" s="82"/>
      <c r="FN336" s="82"/>
      <c r="FO336" s="82"/>
      <c r="FP336" s="82"/>
      <c r="FQ336" s="82"/>
      <c r="FR336" s="82"/>
      <c r="FS336" s="82"/>
      <c r="FT336" s="82"/>
      <c r="FU336" s="82"/>
      <c r="FV336" s="82"/>
      <c r="FW336" s="82"/>
      <c r="FX336" s="82"/>
      <c r="FY336" s="82"/>
      <c r="FZ336" s="82"/>
      <c r="GA336" s="82"/>
      <c r="GB336" s="82"/>
      <c r="GC336" s="82"/>
      <c r="GD336" s="82"/>
      <c r="GE336" s="82"/>
      <c r="GF336" s="82"/>
      <c r="GG336" s="82"/>
      <c r="GH336" s="82"/>
      <c r="GI336" s="82"/>
      <c r="GJ336" s="82"/>
      <c r="GK336" s="82"/>
      <c r="GL336" s="82"/>
      <c r="GM336" s="82"/>
      <c r="GN336" s="82"/>
      <c r="GO336" s="82"/>
      <c r="GP336" s="82"/>
      <c r="GQ336" s="82"/>
      <c r="GR336" s="82"/>
      <c r="GS336" s="82"/>
      <c r="GT336" s="82"/>
      <c r="GU336" s="82"/>
      <c r="GV336" s="82"/>
      <c r="GW336" s="82"/>
      <c r="GX336" s="82"/>
      <c r="GY336" s="82"/>
      <c r="GZ336" s="82"/>
      <c r="HA336" s="82"/>
      <c r="HB336" s="82"/>
      <c r="HC336" s="82"/>
      <c r="HD336" s="82"/>
      <c r="HE336" s="82"/>
      <c r="HF336" s="82"/>
      <c r="HG336" s="82"/>
      <c r="HH336" s="82"/>
      <c r="HI336" s="82"/>
      <c r="HJ336" s="82"/>
      <c r="HK336" s="82"/>
      <c r="HL336" s="82"/>
      <c r="HM336" s="82"/>
      <c r="HN336" s="82"/>
      <c r="HO336" s="82"/>
      <c r="HP336" s="82"/>
      <c r="HQ336" s="82"/>
      <c r="HR336" s="82"/>
      <c r="HS336" s="82"/>
      <c r="HT336" s="82"/>
      <c r="HU336" s="82"/>
      <c r="HV336" s="82"/>
      <c r="HW336" s="82"/>
      <c r="HX336" s="82"/>
      <c r="HY336" s="82"/>
      <c r="HZ336" s="82"/>
      <c r="IA336" s="82"/>
      <c r="IB336" s="82"/>
      <c r="IC336" s="82"/>
      <c r="ID336" s="82"/>
      <c r="IE336" s="82"/>
      <c r="IF336" s="82"/>
      <c r="IG336" s="82"/>
      <c r="IH336" s="82"/>
      <c r="II336" s="82"/>
      <c r="IJ336" s="82"/>
      <c r="IK336" s="82"/>
      <c r="IL336" s="82"/>
      <c r="IM336" s="82"/>
      <c r="IN336" s="82"/>
      <c r="IO336" s="82"/>
      <c r="IP336" s="82"/>
      <c r="IQ336" s="82"/>
      <c r="IR336" s="82"/>
      <c r="IS336" s="82"/>
      <c r="IT336" s="82"/>
      <c r="IU336" s="82"/>
      <c r="IV336" s="82"/>
      <c r="IW336" s="82"/>
      <c r="IX336" s="82"/>
      <c r="IY336" s="82"/>
      <c r="IZ336" s="82"/>
      <c r="JA336" s="82"/>
      <c r="JB336" s="82"/>
      <c r="JC336" s="82"/>
      <c r="JD336" s="82"/>
      <c r="JE336" s="82"/>
      <c r="JF336" s="82"/>
      <c r="JG336" s="82"/>
      <c r="JH336" s="82"/>
      <c r="JI336" s="82"/>
      <c r="JJ336" s="82"/>
      <c r="JK336" s="82"/>
      <c r="JL336" s="82"/>
      <c r="JM336" s="82"/>
      <c r="JN336" s="82"/>
      <c r="JO336" s="82"/>
      <c r="JP336" s="82"/>
      <c r="JQ336" s="82"/>
      <c r="JR336" s="82"/>
      <c r="JS336" s="82"/>
      <c r="JT336" s="82"/>
      <c r="JU336" s="82"/>
      <c r="JV336" s="82"/>
      <c r="JW336" s="82"/>
      <c r="JX336" s="82"/>
      <c r="JY336" s="82"/>
      <c r="JZ336" s="82"/>
      <c r="KA336" s="82"/>
      <c r="KB336" s="82"/>
      <c r="KC336" s="82"/>
      <c r="KD336" s="82"/>
      <c r="KE336" s="82"/>
      <c r="KF336" s="82"/>
      <c r="KG336" s="82"/>
      <c r="KH336" s="82"/>
      <c r="KI336" s="82"/>
      <c r="KJ336" s="82"/>
      <c r="KK336" s="82"/>
      <c r="KL336" s="82"/>
      <c r="KM336" s="82"/>
      <c r="KN336" s="82"/>
      <c r="KO336" s="82"/>
      <c r="KP336" s="82"/>
      <c r="KQ336" s="82"/>
      <c r="KR336" s="82"/>
      <c r="KS336" s="82"/>
      <c r="KT336" s="82"/>
      <c r="KU336" s="82"/>
      <c r="KV336" s="82"/>
      <c r="KW336" s="82"/>
      <c r="KX336" s="82"/>
      <c r="KY336" s="82"/>
      <c r="KZ336" s="82"/>
      <c r="LA336" s="82"/>
      <c r="LB336" s="82"/>
      <c r="LC336" s="82"/>
      <c r="LD336" s="82"/>
      <c r="LE336" s="82"/>
      <c r="LF336" s="82"/>
      <c r="LG336" s="82"/>
      <c r="LH336" s="82"/>
      <c r="LI336" s="82"/>
      <c r="LJ336" s="82"/>
      <c r="LK336" s="82"/>
      <c r="LL336" s="82"/>
      <c r="LM336" s="82"/>
      <c r="LN336" s="82"/>
      <c r="LO336" s="82"/>
      <c r="LP336" s="82"/>
      <c r="LQ336" s="82"/>
      <c r="LR336" s="82"/>
      <c r="LS336" s="82"/>
      <c r="LT336" s="82"/>
      <c r="LU336" s="82"/>
      <c r="LV336" s="82"/>
      <c r="LW336" s="82"/>
      <c r="LX336" s="82"/>
      <c r="LY336" s="82"/>
      <c r="LZ336" s="82"/>
      <c r="MA336" s="82"/>
      <c r="MB336" s="82"/>
      <c r="MC336" s="82"/>
      <c r="MD336" s="82"/>
      <c r="ME336" s="82"/>
      <c r="MF336" s="82"/>
      <c r="MG336" s="82"/>
      <c r="MH336" s="82"/>
      <c r="MI336" s="82"/>
      <c r="MJ336" s="82"/>
      <c r="MK336" s="82"/>
      <c r="ML336" s="82"/>
      <c r="MM336" s="82"/>
      <c r="MN336" s="82"/>
      <c r="MO336" s="82"/>
      <c r="MP336" s="82"/>
      <c r="MQ336" s="82"/>
      <c r="MR336" s="82"/>
      <c r="MS336" s="82"/>
      <c r="MT336" s="82"/>
      <c r="MU336" s="82"/>
      <c r="MV336" s="82"/>
      <c r="MW336" s="82"/>
      <c r="MX336" s="82"/>
      <c r="MY336" s="82"/>
      <c r="MZ336" s="82"/>
      <c r="NA336" s="82"/>
      <c r="NB336" s="82"/>
      <c r="NC336" s="82"/>
      <c r="ND336" s="82"/>
      <c r="NE336" s="82"/>
      <c r="NF336" s="82"/>
      <c r="NG336" s="82"/>
      <c r="NH336" s="82"/>
      <c r="NI336" s="82"/>
      <c r="NJ336" s="82"/>
      <c r="NK336" s="82"/>
      <c r="NL336" s="82"/>
      <c r="NM336" s="82"/>
      <c r="NN336" s="82"/>
      <c r="NO336" s="82"/>
      <c r="NP336" s="82"/>
      <c r="NQ336" s="82"/>
      <c r="NR336" s="82"/>
      <c r="NS336" s="82"/>
      <c r="NT336" s="82"/>
      <c r="NU336" s="82"/>
      <c r="NV336" s="82"/>
      <c r="NW336" s="82"/>
      <c r="NX336" s="82"/>
      <c r="NY336" s="82"/>
      <c r="NZ336" s="82"/>
      <c r="OA336" s="82"/>
      <c r="OB336" s="82"/>
      <c r="OC336" s="82"/>
      <c r="OD336" s="82"/>
      <c r="OE336" s="82"/>
      <c r="OF336" s="82"/>
      <c r="OG336" s="82"/>
      <c r="OH336" s="82"/>
      <c r="OI336" s="82"/>
      <c r="OJ336" s="82"/>
      <c r="OK336" s="82"/>
      <c r="OL336" s="82"/>
      <c r="OM336" s="82"/>
      <c r="ON336" s="82"/>
      <c r="OO336" s="82"/>
      <c r="OP336" s="82"/>
      <c r="OQ336" s="82"/>
      <c r="OR336" s="82"/>
      <c r="OS336" s="82"/>
      <c r="OT336" s="82"/>
      <c r="OU336" s="82"/>
      <c r="OV336" s="82"/>
      <c r="OW336" s="82"/>
      <c r="OX336" s="82"/>
      <c r="OY336" s="82"/>
      <c r="OZ336" s="82"/>
      <c r="PA336" s="82"/>
      <c r="PB336" s="82"/>
      <c r="PC336" s="82"/>
      <c r="PD336" s="82"/>
      <c r="PE336" s="82"/>
      <c r="PF336" s="82"/>
      <c r="PG336" s="82"/>
      <c r="PH336" s="82"/>
      <c r="PI336" s="82"/>
      <c r="PJ336" s="82"/>
      <c r="PK336" s="82"/>
      <c r="PL336" s="82"/>
      <c r="PM336" s="82"/>
      <c r="PN336" s="82"/>
      <c r="PO336" s="82"/>
      <c r="PP336" s="82"/>
      <c r="PQ336" s="82"/>
      <c r="PR336" s="82"/>
      <c r="PS336" s="82"/>
      <c r="PT336" s="82"/>
      <c r="PU336" s="82"/>
      <c r="PV336" s="82"/>
      <c r="PW336" s="82"/>
      <c r="PX336" s="82"/>
      <c r="PY336" s="82"/>
      <c r="PZ336" s="82"/>
      <c r="QA336" s="82"/>
      <c r="QB336" s="82"/>
      <c r="QC336" s="82"/>
      <c r="QD336" s="82"/>
      <c r="QE336" s="82"/>
      <c r="QF336" s="82"/>
      <c r="QG336" s="82"/>
      <c r="QH336" s="82"/>
      <c r="QI336" s="82"/>
      <c r="QJ336" s="82"/>
      <c r="QK336" s="82"/>
      <c r="QL336" s="82"/>
      <c r="QM336" s="82"/>
      <c r="QN336" s="82"/>
      <c r="QO336" s="82"/>
      <c r="QP336" s="82"/>
      <c r="QQ336" s="82"/>
      <c r="QR336" s="82"/>
      <c r="QS336" s="82"/>
      <c r="QT336" s="82"/>
      <c r="QU336" s="82"/>
      <c r="QV336" s="82"/>
      <c r="QW336" s="82"/>
      <c r="QX336" s="82"/>
      <c r="QY336" s="82"/>
      <c r="QZ336" s="82"/>
      <c r="RA336" s="82"/>
      <c r="RB336" s="82"/>
      <c r="RC336" s="82"/>
      <c r="RD336" s="82"/>
      <c r="RE336" s="82"/>
      <c r="RF336" s="82"/>
      <c r="RG336" s="82"/>
      <c r="RH336" s="82"/>
      <c r="RI336" s="82"/>
      <c r="RJ336" s="82"/>
      <c r="RK336" s="82"/>
      <c r="RL336" s="82"/>
      <c r="RM336" s="82"/>
      <c r="RN336" s="82"/>
      <c r="RO336" s="82"/>
      <c r="RP336" s="82"/>
      <c r="RQ336" s="82"/>
      <c r="RR336" s="82"/>
      <c r="RS336" s="82"/>
      <c r="RT336" s="82"/>
      <c r="RU336" s="82"/>
      <c r="RV336" s="82"/>
      <c r="RW336" s="82"/>
      <c r="RX336" s="82"/>
      <c r="RY336" s="82"/>
      <c r="RZ336" s="82"/>
      <c r="SA336" s="82"/>
      <c r="SB336" s="82"/>
      <c r="SC336" s="82"/>
      <c r="SD336" s="82"/>
      <c r="SE336" s="82"/>
      <c r="SF336" s="82"/>
      <c r="SG336" s="82"/>
      <c r="SH336" s="82"/>
      <c r="SI336" s="82"/>
      <c r="SJ336" s="82"/>
      <c r="SK336" s="82"/>
      <c r="SL336" s="82"/>
      <c r="SM336" s="82"/>
      <c r="SN336" s="82"/>
      <c r="SO336" s="82"/>
      <c r="SP336" s="82"/>
      <c r="SQ336" s="82"/>
      <c r="SR336" s="82"/>
      <c r="SS336" s="82"/>
      <c r="ST336" s="82"/>
      <c r="SU336" s="82"/>
      <c r="SV336" s="82"/>
      <c r="SW336" s="82"/>
      <c r="SX336" s="82"/>
      <c r="SY336" s="82"/>
      <c r="SZ336" s="82"/>
      <c r="TA336" s="82"/>
      <c r="TB336" s="82"/>
      <c r="TC336" s="82"/>
      <c r="TD336" s="82"/>
      <c r="TE336" s="82"/>
      <c r="TF336" s="82"/>
      <c r="TG336" s="82"/>
      <c r="TH336" s="82"/>
      <c r="TI336" s="82"/>
      <c r="TJ336" s="82"/>
      <c r="TK336" s="82"/>
      <c r="TL336" s="82"/>
      <c r="TM336" s="82"/>
      <c r="TN336" s="82"/>
      <c r="TO336" s="82"/>
      <c r="TP336" s="82"/>
      <c r="TQ336" s="82"/>
      <c r="TR336" s="82"/>
      <c r="TS336" s="82"/>
      <c r="TT336" s="82"/>
      <c r="TU336" s="82"/>
      <c r="TV336" s="82"/>
      <c r="TW336" s="82"/>
      <c r="TX336" s="82"/>
      <c r="TY336" s="82"/>
      <c r="TZ336" s="82"/>
      <c r="UA336" s="82"/>
      <c r="UB336" s="82"/>
      <c r="UC336" s="82"/>
      <c r="UD336" s="82"/>
      <c r="UE336" s="82"/>
      <c r="UF336" s="82"/>
      <c r="UG336" s="82"/>
      <c r="UH336" s="82"/>
      <c r="UI336" s="82"/>
      <c r="UJ336" s="82"/>
      <c r="UK336" s="82"/>
      <c r="UL336" s="82"/>
      <c r="UM336" s="82"/>
      <c r="UN336" s="82"/>
      <c r="UO336" s="82"/>
      <c r="UP336" s="82"/>
      <c r="UQ336" s="82"/>
      <c r="UR336" s="82"/>
      <c r="US336" s="82"/>
      <c r="UT336" s="82"/>
      <c r="UU336" s="82"/>
      <c r="UV336" s="82"/>
      <c r="UW336" s="82"/>
      <c r="UX336" s="82"/>
      <c r="UY336" s="82"/>
      <c r="UZ336" s="82"/>
      <c r="VA336" s="82"/>
      <c r="VB336" s="82"/>
      <c r="VC336" s="82"/>
      <c r="VD336" s="82"/>
      <c r="VE336" s="82"/>
      <c r="VF336" s="82"/>
      <c r="VG336" s="82"/>
      <c r="VH336" s="82"/>
      <c r="VI336" s="82"/>
      <c r="VJ336" s="82"/>
      <c r="VK336" s="82"/>
      <c r="VL336" s="82"/>
      <c r="VM336" s="82"/>
      <c r="VN336" s="82"/>
      <c r="VO336" s="82"/>
      <c r="VP336" s="82"/>
      <c r="VQ336" s="82"/>
      <c r="VR336" s="82"/>
      <c r="VS336" s="82"/>
      <c r="VT336" s="82"/>
      <c r="VU336" s="82"/>
      <c r="VV336" s="82"/>
      <c r="VW336" s="82"/>
      <c r="VX336" s="82"/>
      <c r="VY336" s="82"/>
      <c r="VZ336" s="82"/>
      <c r="WA336" s="82"/>
      <c r="WB336" s="82"/>
      <c r="WC336" s="82"/>
      <c r="WD336" s="82"/>
      <c r="WE336" s="82"/>
      <c r="WF336" s="82"/>
      <c r="WG336" s="82"/>
      <c r="WH336" s="82"/>
      <c r="WI336" s="82"/>
      <c r="WJ336" s="82"/>
      <c r="WK336" s="82"/>
      <c r="WL336" s="82"/>
      <c r="WM336" s="82"/>
      <c r="WN336" s="82"/>
      <c r="WO336" s="82"/>
      <c r="WP336" s="82"/>
      <c r="WQ336" s="82"/>
      <c r="WR336" s="82"/>
      <c r="WS336" s="82"/>
      <c r="WT336" s="82"/>
      <c r="WU336" s="82"/>
      <c r="WV336" s="82"/>
      <c r="WW336" s="82"/>
      <c r="WX336" s="82"/>
      <c r="WY336" s="82"/>
      <c r="WZ336" s="82"/>
      <c r="XA336" s="82"/>
      <c r="XB336" s="82"/>
      <c r="XC336" s="82"/>
      <c r="XD336" s="82"/>
      <c r="XE336" s="82"/>
      <c r="XF336" s="82"/>
      <c r="XG336" s="82"/>
      <c r="XH336" s="82"/>
      <c r="XI336" s="82"/>
      <c r="XJ336" s="82"/>
      <c r="XK336" s="82"/>
      <c r="XL336" s="82"/>
      <c r="XM336" s="82"/>
      <c r="XN336" s="82"/>
      <c r="XO336" s="82"/>
      <c r="XP336" s="82"/>
      <c r="XQ336" s="82"/>
      <c r="XR336" s="82"/>
      <c r="XS336" s="82"/>
      <c r="XT336" s="82"/>
      <c r="XU336" s="82"/>
      <c r="XV336" s="82"/>
      <c r="XW336" s="82"/>
      <c r="XX336" s="82"/>
      <c r="XY336" s="82"/>
      <c r="XZ336" s="82"/>
      <c r="YA336" s="82"/>
      <c r="YB336" s="82"/>
      <c r="YC336" s="82"/>
      <c r="YD336" s="82"/>
      <c r="YE336" s="82"/>
      <c r="YF336" s="82"/>
      <c r="YG336" s="82"/>
      <c r="YH336" s="82"/>
      <c r="YI336" s="82"/>
      <c r="YJ336" s="82"/>
      <c r="YK336" s="82"/>
      <c r="YL336" s="82"/>
      <c r="YM336" s="82"/>
      <c r="YN336" s="82"/>
      <c r="YO336" s="82"/>
      <c r="YP336" s="82"/>
      <c r="YQ336" s="82"/>
      <c r="YR336" s="82"/>
      <c r="YS336" s="82"/>
      <c r="YT336" s="82"/>
      <c r="YU336" s="82"/>
      <c r="YV336" s="82"/>
      <c r="YW336" s="82"/>
      <c r="YX336" s="82"/>
      <c r="YY336" s="82"/>
      <c r="YZ336" s="82"/>
      <c r="ZA336" s="82"/>
      <c r="ZB336" s="82"/>
      <c r="ZC336" s="82"/>
      <c r="ZD336" s="82"/>
      <c r="ZE336" s="82"/>
      <c r="ZF336" s="82"/>
      <c r="ZG336" s="82"/>
      <c r="ZH336" s="82"/>
      <c r="ZI336" s="82"/>
      <c r="ZJ336" s="82"/>
      <c r="ZK336" s="82"/>
      <c r="ZL336" s="82"/>
      <c r="ZM336" s="82"/>
      <c r="ZN336" s="82"/>
      <c r="ZO336" s="82"/>
      <c r="ZP336" s="82"/>
      <c r="ZQ336" s="82"/>
      <c r="ZR336" s="82"/>
      <c r="ZS336" s="82"/>
      <c r="ZT336" s="82"/>
      <c r="ZU336" s="82"/>
      <c r="ZV336" s="82"/>
      <c r="ZW336" s="82"/>
      <c r="ZX336" s="82"/>
      <c r="ZY336" s="82"/>
      <c r="ZZ336" s="82"/>
      <c r="AAA336" s="82"/>
      <c r="AAB336" s="82"/>
      <c r="AAC336" s="82"/>
      <c r="AAD336" s="82"/>
      <c r="AAE336" s="82"/>
      <c r="AAF336" s="82"/>
      <c r="AAG336" s="82"/>
      <c r="AAH336" s="82"/>
      <c r="AAI336" s="82"/>
      <c r="AAJ336" s="82"/>
      <c r="AAK336" s="82"/>
      <c r="AAL336" s="82"/>
      <c r="AAM336" s="82"/>
      <c r="AAN336" s="82"/>
      <c r="AAO336" s="82"/>
      <c r="AAP336" s="82"/>
      <c r="AAQ336" s="82"/>
      <c r="AAR336" s="82"/>
      <c r="AAS336" s="82"/>
      <c r="AAT336" s="82"/>
      <c r="AAU336" s="82"/>
      <c r="AAV336" s="82"/>
      <c r="AAW336" s="82"/>
      <c r="AAX336" s="82"/>
      <c r="AAY336" s="82"/>
      <c r="AAZ336" s="82"/>
      <c r="ABA336" s="82"/>
      <c r="ABB336" s="82"/>
      <c r="ABC336" s="82"/>
      <c r="ABD336" s="82"/>
      <c r="ABE336" s="82"/>
      <c r="ABF336" s="82"/>
      <c r="ABG336" s="82"/>
      <c r="ABH336" s="82"/>
      <c r="ABI336" s="82"/>
      <c r="ABJ336" s="82"/>
      <c r="ABK336" s="82"/>
      <c r="ABL336" s="82"/>
      <c r="ABM336" s="82"/>
      <c r="ABN336" s="82"/>
      <c r="ABO336" s="82"/>
      <c r="ABP336" s="82"/>
      <c r="ABQ336" s="82"/>
      <c r="ABR336" s="82"/>
      <c r="ABS336" s="82"/>
      <c r="ABT336" s="82"/>
      <c r="ABU336" s="82"/>
      <c r="ABV336" s="82"/>
      <c r="ABW336" s="82"/>
      <c r="ABX336" s="82"/>
      <c r="ABY336" s="82"/>
      <c r="ABZ336" s="82"/>
      <c r="ACA336" s="82"/>
      <c r="ACB336" s="82"/>
      <c r="ACC336" s="82"/>
      <c r="ACD336" s="82"/>
      <c r="ACE336" s="82"/>
      <c r="ACF336" s="82"/>
      <c r="ACG336" s="82"/>
      <c r="ACH336" s="82"/>
      <c r="ACI336" s="82"/>
      <c r="ACJ336" s="82"/>
      <c r="ACK336" s="82"/>
      <c r="ACL336" s="82"/>
      <c r="ACM336" s="82"/>
      <c r="ACN336" s="82"/>
      <c r="ACO336" s="82"/>
      <c r="ACP336" s="82"/>
      <c r="ACQ336" s="82"/>
      <c r="ACR336" s="82"/>
      <c r="ACS336" s="82"/>
      <c r="ACT336" s="82"/>
      <c r="ACU336" s="82"/>
      <c r="ACV336" s="82"/>
      <c r="ACW336" s="82"/>
      <c r="ACX336" s="82"/>
      <c r="ACY336" s="82"/>
      <c r="ACZ336" s="82"/>
      <c r="ADA336" s="82"/>
      <c r="ADB336" s="82"/>
      <c r="ADC336" s="82"/>
      <c r="ADD336" s="82"/>
      <c r="ADE336" s="82"/>
      <c r="ADF336" s="82"/>
      <c r="ADG336" s="82"/>
      <c r="ADH336" s="82"/>
      <c r="ADI336" s="82"/>
      <c r="ADJ336" s="82"/>
      <c r="ADK336" s="82"/>
      <c r="ADL336" s="82"/>
      <c r="ADM336" s="82"/>
      <c r="ADN336" s="82"/>
      <c r="ADO336" s="82"/>
      <c r="ADP336" s="82"/>
      <c r="ADQ336" s="82"/>
      <c r="ADR336" s="82"/>
      <c r="ADS336" s="82"/>
      <c r="ADT336" s="82"/>
      <c r="ADU336" s="82"/>
      <c r="ADV336" s="82"/>
      <c r="ADW336" s="82"/>
      <c r="ADX336" s="82"/>
      <c r="ADY336" s="82"/>
      <c r="ADZ336" s="82"/>
      <c r="AEA336" s="82"/>
      <c r="AEB336" s="82"/>
      <c r="AEC336" s="82"/>
      <c r="AED336" s="82"/>
      <c r="AEE336" s="82"/>
      <c r="AEF336" s="82"/>
      <c r="AEG336" s="82"/>
      <c r="AEH336" s="82"/>
      <c r="AEI336" s="82"/>
      <c r="AEJ336" s="82"/>
      <c r="AEK336" s="82"/>
      <c r="AEL336" s="82"/>
      <c r="AEM336" s="82"/>
      <c r="AEN336" s="82"/>
      <c r="AEO336" s="82"/>
      <c r="AEP336" s="82"/>
      <c r="AEQ336" s="82"/>
      <c r="AER336" s="82"/>
      <c r="AES336" s="82"/>
      <c r="AET336" s="82"/>
      <c r="AEU336" s="82"/>
      <c r="AEV336" s="82"/>
      <c r="AEW336" s="82"/>
      <c r="AEX336" s="82"/>
      <c r="AEY336" s="82"/>
      <c r="AEZ336" s="82"/>
      <c r="AFA336" s="82"/>
      <c r="AFB336" s="82"/>
      <c r="AFC336" s="82"/>
      <c r="AFD336" s="82"/>
      <c r="AFE336" s="82"/>
      <c r="AFF336" s="82"/>
      <c r="AFG336" s="82"/>
      <c r="AFH336" s="82"/>
      <c r="AFI336" s="82"/>
      <c r="AFJ336" s="82"/>
      <c r="AFK336" s="82"/>
      <c r="AFL336" s="82"/>
      <c r="AFM336" s="82"/>
      <c r="AFN336" s="82"/>
      <c r="AFO336" s="82"/>
      <c r="AFP336" s="82"/>
      <c r="AFQ336" s="82"/>
      <c r="AFR336" s="82"/>
      <c r="AFS336" s="82"/>
      <c r="AFT336" s="82"/>
      <c r="AFU336" s="82"/>
      <c r="AFV336" s="82"/>
      <c r="AFW336" s="82"/>
      <c r="AFX336" s="82"/>
      <c r="AFY336" s="82"/>
      <c r="AFZ336" s="82"/>
      <c r="AGA336" s="82"/>
      <c r="AGB336" s="82"/>
      <c r="AGC336" s="82"/>
      <c r="AGD336" s="82"/>
      <c r="AGE336" s="82"/>
      <c r="AGF336" s="82"/>
      <c r="AGG336" s="82"/>
      <c r="AGH336" s="82"/>
      <c r="AGI336" s="82"/>
      <c r="AGJ336" s="82"/>
      <c r="AGK336" s="82"/>
      <c r="AGL336" s="82"/>
      <c r="AGM336" s="82"/>
      <c r="AGN336" s="82"/>
      <c r="AGO336" s="82"/>
      <c r="AGP336" s="82"/>
      <c r="AGQ336" s="82"/>
      <c r="AGR336" s="82"/>
      <c r="AGS336" s="82"/>
      <c r="AGT336" s="82"/>
      <c r="AGU336" s="82"/>
      <c r="AGV336" s="82"/>
      <c r="AGW336" s="82"/>
      <c r="AGX336" s="82"/>
      <c r="AGY336" s="82"/>
      <c r="AGZ336" s="82"/>
      <c r="AHA336" s="82"/>
      <c r="AHB336" s="82"/>
      <c r="AHC336" s="82"/>
      <c r="AHD336" s="82"/>
      <c r="AHE336" s="82"/>
      <c r="AHF336" s="82"/>
      <c r="AHG336" s="82"/>
      <c r="AHH336" s="82"/>
      <c r="AHI336" s="82"/>
      <c r="AHJ336" s="82"/>
      <c r="AHK336" s="82"/>
      <c r="AHL336" s="82"/>
      <c r="AHM336" s="82"/>
      <c r="AHN336" s="82"/>
      <c r="AHO336" s="82"/>
      <c r="AHP336" s="82"/>
      <c r="AHQ336" s="82"/>
      <c r="AHR336" s="82"/>
      <c r="AHS336" s="82"/>
      <c r="AHT336" s="82"/>
      <c r="AHU336" s="82"/>
      <c r="AHV336" s="82"/>
      <c r="AHW336" s="82"/>
      <c r="AHX336" s="82"/>
      <c r="AHY336" s="82"/>
      <c r="AHZ336" s="82"/>
      <c r="AIA336" s="82"/>
      <c r="AIB336" s="82"/>
      <c r="AIC336" s="82"/>
      <c r="AID336" s="82"/>
      <c r="AIE336" s="82"/>
      <c r="AIF336" s="82"/>
      <c r="AIG336" s="82"/>
      <c r="AIH336" s="82"/>
      <c r="AII336" s="82"/>
      <c r="AIJ336" s="82"/>
      <c r="AIK336" s="82"/>
      <c r="AIL336" s="82"/>
      <c r="AIM336" s="82"/>
      <c r="AIN336" s="82"/>
      <c r="AIO336" s="82"/>
      <c r="AIP336" s="82"/>
      <c r="AIQ336" s="82"/>
      <c r="AIR336" s="82"/>
      <c r="AIS336" s="82"/>
      <c r="AIT336" s="82"/>
      <c r="AIU336" s="82"/>
      <c r="AIV336" s="82"/>
      <c r="AIW336" s="82"/>
      <c r="AIX336" s="82"/>
      <c r="AIY336" s="82"/>
      <c r="AIZ336" s="82"/>
      <c r="AJA336" s="82"/>
      <c r="AJB336" s="82"/>
      <c r="AJC336" s="82"/>
      <c r="AJD336" s="82"/>
      <c r="AJE336" s="82"/>
      <c r="AJF336" s="82"/>
      <c r="AJG336" s="82"/>
      <c r="AJH336" s="82"/>
      <c r="AJI336" s="82"/>
      <c r="AJJ336" s="82"/>
      <c r="AJK336" s="82"/>
      <c r="AJL336" s="82"/>
      <c r="AJM336" s="82"/>
      <c r="AJN336" s="82"/>
      <c r="AJO336" s="82"/>
      <c r="AJP336" s="82"/>
      <c r="AJQ336" s="82"/>
      <c r="AJR336" s="82"/>
      <c r="AJS336" s="82"/>
      <c r="AJT336" s="82"/>
      <c r="AJU336" s="82"/>
      <c r="AJV336" s="82"/>
      <c r="AJW336" s="82"/>
      <c r="AJX336" s="82"/>
      <c r="AJY336" s="82"/>
      <c r="AJZ336" s="82"/>
      <c r="AKA336" s="82"/>
      <c r="AKB336" s="82"/>
      <c r="AKC336" s="82"/>
      <c r="AKD336" s="82"/>
      <c r="AKE336" s="82"/>
      <c r="AKF336" s="82"/>
      <c r="AKG336" s="82"/>
      <c r="AKH336" s="82"/>
      <c r="AKI336" s="82"/>
      <c r="AKJ336" s="82"/>
      <c r="AKK336" s="82"/>
      <c r="AKL336" s="82"/>
      <c r="AKM336" s="82"/>
      <c r="AKN336" s="82"/>
      <c r="AKO336" s="82"/>
      <c r="AKP336" s="82"/>
      <c r="AKQ336" s="82"/>
      <c r="AKR336" s="82"/>
      <c r="AKS336" s="82"/>
      <c r="AKT336" s="82"/>
      <c r="AKU336" s="82"/>
      <c r="AKV336" s="82"/>
      <c r="AKW336" s="82"/>
      <c r="AKX336" s="82"/>
      <c r="AKY336" s="82"/>
      <c r="AKZ336" s="82"/>
      <c r="ALA336" s="82"/>
      <c r="ALB336" s="82"/>
      <c r="ALC336" s="82"/>
      <c r="ALD336" s="82"/>
      <c r="ALE336" s="82"/>
      <c r="ALF336" s="82"/>
      <c r="ALG336" s="82"/>
      <c r="ALH336" s="82"/>
      <c r="ALI336" s="82"/>
      <c r="ALJ336" s="82"/>
      <c r="ALK336" s="82"/>
      <c r="ALL336" s="82"/>
      <c r="ALM336" s="82"/>
      <c r="ALN336" s="82"/>
      <c r="ALO336" s="82"/>
      <c r="ALP336" s="82"/>
      <c r="ALQ336" s="82"/>
      <c r="ALR336" s="82"/>
      <c r="ALS336" s="82"/>
      <c r="ALT336" s="82"/>
    </row>
    <row r="337" spans="1:1008" customFormat="1" ht="30" customHeight="1">
      <c r="A337" s="437" t="s">
        <v>550</v>
      </c>
      <c r="B337" s="438"/>
      <c r="C337" s="83" t="s">
        <v>166</v>
      </c>
      <c r="D337" s="84" t="s">
        <v>167</v>
      </c>
      <c r="E337" s="28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82"/>
      <c r="DH337" s="82"/>
      <c r="DI337" s="82"/>
      <c r="DJ337" s="82"/>
      <c r="DK337" s="82"/>
      <c r="DL337" s="82"/>
      <c r="DM337" s="82"/>
      <c r="DN337" s="82"/>
      <c r="DO337" s="82"/>
      <c r="DP337" s="82"/>
      <c r="DQ337" s="82"/>
      <c r="DR337" s="82"/>
      <c r="DS337" s="82"/>
      <c r="DT337" s="82"/>
      <c r="DU337" s="82"/>
      <c r="DV337" s="82"/>
      <c r="DW337" s="82"/>
      <c r="DX337" s="82"/>
      <c r="DY337" s="82"/>
      <c r="DZ337" s="82"/>
      <c r="EA337" s="82"/>
      <c r="EB337" s="82"/>
      <c r="EC337" s="82"/>
      <c r="ED337" s="82"/>
      <c r="EE337" s="82"/>
      <c r="EF337" s="82"/>
      <c r="EG337" s="82"/>
      <c r="EH337" s="82"/>
      <c r="EI337" s="82"/>
      <c r="EJ337" s="82"/>
      <c r="EK337" s="82"/>
      <c r="EL337" s="82"/>
      <c r="EM337" s="82"/>
      <c r="EN337" s="82"/>
      <c r="EO337" s="82"/>
      <c r="EP337" s="82"/>
      <c r="EQ337" s="82"/>
      <c r="ER337" s="82"/>
      <c r="ES337" s="82"/>
      <c r="ET337" s="82"/>
      <c r="EU337" s="82"/>
      <c r="EV337" s="82"/>
      <c r="EW337" s="82"/>
      <c r="EX337" s="82"/>
      <c r="EY337" s="82"/>
      <c r="EZ337" s="82"/>
      <c r="FA337" s="82"/>
      <c r="FB337" s="82"/>
      <c r="FC337" s="82"/>
      <c r="FD337" s="82"/>
      <c r="FE337" s="82"/>
      <c r="FF337" s="82"/>
      <c r="FG337" s="82"/>
      <c r="FH337" s="82"/>
      <c r="FI337" s="82"/>
      <c r="FJ337" s="82"/>
      <c r="FK337" s="82"/>
      <c r="FL337" s="82"/>
      <c r="FM337" s="82"/>
      <c r="FN337" s="82"/>
      <c r="FO337" s="82"/>
      <c r="FP337" s="82"/>
      <c r="FQ337" s="82"/>
      <c r="FR337" s="82"/>
      <c r="FS337" s="82"/>
      <c r="FT337" s="82"/>
      <c r="FU337" s="82"/>
      <c r="FV337" s="82"/>
      <c r="FW337" s="82"/>
      <c r="FX337" s="82"/>
      <c r="FY337" s="82"/>
      <c r="FZ337" s="82"/>
      <c r="GA337" s="82"/>
      <c r="GB337" s="82"/>
      <c r="GC337" s="82"/>
      <c r="GD337" s="82"/>
      <c r="GE337" s="82"/>
      <c r="GF337" s="82"/>
      <c r="GG337" s="82"/>
      <c r="GH337" s="82"/>
      <c r="GI337" s="82"/>
      <c r="GJ337" s="82"/>
      <c r="GK337" s="82"/>
      <c r="GL337" s="82"/>
      <c r="GM337" s="82"/>
      <c r="GN337" s="82"/>
      <c r="GO337" s="82"/>
      <c r="GP337" s="82"/>
      <c r="GQ337" s="82"/>
      <c r="GR337" s="82"/>
      <c r="GS337" s="82"/>
      <c r="GT337" s="82"/>
      <c r="GU337" s="82"/>
      <c r="GV337" s="82"/>
      <c r="GW337" s="82"/>
      <c r="GX337" s="82"/>
      <c r="GY337" s="82"/>
      <c r="GZ337" s="82"/>
      <c r="HA337" s="82"/>
      <c r="HB337" s="82"/>
      <c r="HC337" s="82"/>
      <c r="HD337" s="82"/>
      <c r="HE337" s="82"/>
      <c r="HF337" s="82"/>
      <c r="HG337" s="82"/>
      <c r="HH337" s="82"/>
      <c r="HI337" s="82"/>
      <c r="HJ337" s="82"/>
      <c r="HK337" s="82"/>
      <c r="HL337" s="82"/>
      <c r="HM337" s="82"/>
      <c r="HN337" s="82"/>
      <c r="HO337" s="82"/>
      <c r="HP337" s="82"/>
      <c r="HQ337" s="82"/>
      <c r="HR337" s="82"/>
      <c r="HS337" s="82"/>
      <c r="HT337" s="82"/>
      <c r="HU337" s="82"/>
      <c r="HV337" s="82"/>
      <c r="HW337" s="82"/>
      <c r="HX337" s="82"/>
      <c r="HY337" s="82"/>
      <c r="HZ337" s="82"/>
      <c r="IA337" s="82"/>
      <c r="IB337" s="82"/>
      <c r="IC337" s="82"/>
      <c r="ID337" s="82"/>
      <c r="IE337" s="82"/>
      <c r="IF337" s="82"/>
      <c r="IG337" s="82"/>
      <c r="IH337" s="82"/>
      <c r="II337" s="82"/>
      <c r="IJ337" s="82"/>
      <c r="IK337" s="82"/>
      <c r="IL337" s="82"/>
      <c r="IM337" s="82"/>
      <c r="IN337" s="82"/>
      <c r="IO337" s="82"/>
      <c r="IP337" s="82"/>
      <c r="IQ337" s="82"/>
      <c r="IR337" s="82"/>
      <c r="IS337" s="82"/>
      <c r="IT337" s="82"/>
      <c r="IU337" s="82"/>
      <c r="IV337" s="82"/>
      <c r="IW337" s="82"/>
      <c r="IX337" s="82"/>
      <c r="IY337" s="82"/>
      <c r="IZ337" s="82"/>
      <c r="JA337" s="82"/>
      <c r="JB337" s="82"/>
      <c r="JC337" s="82"/>
      <c r="JD337" s="82"/>
      <c r="JE337" s="82"/>
      <c r="JF337" s="82"/>
      <c r="JG337" s="82"/>
      <c r="JH337" s="82"/>
      <c r="JI337" s="82"/>
      <c r="JJ337" s="82"/>
      <c r="JK337" s="82"/>
      <c r="JL337" s="82"/>
      <c r="JM337" s="82"/>
      <c r="JN337" s="82"/>
      <c r="JO337" s="82"/>
      <c r="JP337" s="82"/>
      <c r="JQ337" s="82"/>
      <c r="JR337" s="82"/>
      <c r="JS337" s="82"/>
      <c r="JT337" s="82"/>
      <c r="JU337" s="82"/>
      <c r="JV337" s="82"/>
      <c r="JW337" s="82"/>
      <c r="JX337" s="82"/>
      <c r="JY337" s="82"/>
      <c r="JZ337" s="82"/>
      <c r="KA337" s="82"/>
      <c r="KB337" s="82"/>
      <c r="KC337" s="82"/>
      <c r="KD337" s="82"/>
      <c r="KE337" s="82"/>
      <c r="KF337" s="82"/>
      <c r="KG337" s="82"/>
      <c r="KH337" s="82"/>
      <c r="KI337" s="82"/>
      <c r="KJ337" s="82"/>
      <c r="KK337" s="82"/>
      <c r="KL337" s="82"/>
      <c r="KM337" s="82"/>
      <c r="KN337" s="82"/>
      <c r="KO337" s="82"/>
      <c r="KP337" s="82"/>
      <c r="KQ337" s="82"/>
      <c r="KR337" s="82"/>
      <c r="KS337" s="82"/>
      <c r="KT337" s="82"/>
      <c r="KU337" s="82"/>
      <c r="KV337" s="82"/>
      <c r="KW337" s="82"/>
      <c r="KX337" s="82"/>
      <c r="KY337" s="82"/>
      <c r="KZ337" s="82"/>
      <c r="LA337" s="82"/>
      <c r="LB337" s="82"/>
      <c r="LC337" s="82"/>
      <c r="LD337" s="82"/>
      <c r="LE337" s="82"/>
      <c r="LF337" s="82"/>
      <c r="LG337" s="82"/>
      <c r="LH337" s="82"/>
      <c r="LI337" s="82"/>
      <c r="LJ337" s="82"/>
      <c r="LK337" s="82"/>
      <c r="LL337" s="82"/>
      <c r="LM337" s="82"/>
      <c r="LN337" s="82"/>
      <c r="LO337" s="82"/>
      <c r="LP337" s="82"/>
      <c r="LQ337" s="82"/>
      <c r="LR337" s="82"/>
      <c r="LS337" s="82"/>
      <c r="LT337" s="82"/>
      <c r="LU337" s="82"/>
      <c r="LV337" s="82"/>
      <c r="LW337" s="82"/>
      <c r="LX337" s="82"/>
      <c r="LY337" s="82"/>
      <c r="LZ337" s="82"/>
      <c r="MA337" s="82"/>
      <c r="MB337" s="82"/>
      <c r="MC337" s="82"/>
      <c r="MD337" s="82"/>
      <c r="ME337" s="82"/>
      <c r="MF337" s="82"/>
      <c r="MG337" s="82"/>
      <c r="MH337" s="82"/>
      <c r="MI337" s="82"/>
      <c r="MJ337" s="82"/>
      <c r="MK337" s="82"/>
      <c r="ML337" s="82"/>
      <c r="MM337" s="82"/>
      <c r="MN337" s="82"/>
      <c r="MO337" s="82"/>
      <c r="MP337" s="82"/>
      <c r="MQ337" s="82"/>
      <c r="MR337" s="82"/>
      <c r="MS337" s="82"/>
      <c r="MT337" s="82"/>
      <c r="MU337" s="82"/>
      <c r="MV337" s="82"/>
      <c r="MW337" s="82"/>
      <c r="MX337" s="82"/>
      <c r="MY337" s="82"/>
      <c r="MZ337" s="82"/>
      <c r="NA337" s="82"/>
      <c r="NB337" s="82"/>
      <c r="NC337" s="82"/>
      <c r="ND337" s="82"/>
      <c r="NE337" s="82"/>
      <c r="NF337" s="82"/>
      <c r="NG337" s="82"/>
      <c r="NH337" s="82"/>
      <c r="NI337" s="82"/>
      <c r="NJ337" s="82"/>
      <c r="NK337" s="82"/>
      <c r="NL337" s="82"/>
      <c r="NM337" s="82"/>
      <c r="NN337" s="82"/>
      <c r="NO337" s="82"/>
      <c r="NP337" s="82"/>
      <c r="NQ337" s="82"/>
      <c r="NR337" s="82"/>
      <c r="NS337" s="82"/>
      <c r="NT337" s="82"/>
      <c r="NU337" s="82"/>
      <c r="NV337" s="82"/>
      <c r="NW337" s="82"/>
      <c r="NX337" s="82"/>
      <c r="NY337" s="82"/>
      <c r="NZ337" s="82"/>
      <c r="OA337" s="82"/>
      <c r="OB337" s="82"/>
      <c r="OC337" s="82"/>
      <c r="OD337" s="82"/>
      <c r="OE337" s="82"/>
      <c r="OF337" s="82"/>
      <c r="OG337" s="82"/>
      <c r="OH337" s="82"/>
      <c r="OI337" s="82"/>
      <c r="OJ337" s="82"/>
      <c r="OK337" s="82"/>
      <c r="OL337" s="82"/>
      <c r="OM337" s="82"/>
      <c r="ON337" s="82"/>
      <c r="OO337" s="82"/>
      <c r="OP337" s="82"/>
      <c r="OQ337" s="82"/>
      <c r="OR337" s="82"/>
      <c r="OS337" s="82"/>
      <c r="OT337" s="82"/>
      <c r="OU337" s="82"/>
      <c r="OV337" s="82"/>
      <c r="OW337" s="82"/>
      <c r="OX337" s="82"/>
      <c r="OY337" s="82"/>
      <c r="OZ337" s="82"/>
      <c r="PA337" s="82"/>
      <c r="PB337" s="82"/>
      <c r="PC337" s="82"/>
      <c r="PD337" s="82"/>
      <c r="PE337" s="82"/>
      <c r="PF337" s="82"/>
      <c r="PG337" s="82"/>
      <c r="PH337" s="82"/>
      <c r="PI337" s="82"/>
      <c r="PJ337" s="82"/>
      <c r="PK337" s="82"/>
      <c r="PL337" s="82"/>
      <c r="PM337" s="82"/>
      <c r="PN337" s="82"/>
      <c r="PO337" s="82"/>
      <c r="PP337" s="82"/>
      <c r="PQ337" s="82"/>
      <c r="PR337" s="82"/>
      <c r="PS337" s="82"/>
      <c r="PT337" s="82"/>
      <c r="PU337" s="82"/>
      <c r="PV337" s="82"/>
      <c r="PW337" s="82"/>
      <c r="PX337" s="82"/>
      <c r="PY337" s="82"/>
      <c r="PZ337" s="82"/>
      <c r="QA337" s="82"/>
      <c r="QB337" s="82"/>
      <c r="QC337" s="82"/>
      <c r="QD337" s="82"/>
      <c r="QE337" s="82"/>
      <c r="QF337" s="82"/>
      <c r="QG337" s="82"/>
      <c r="QH337" s="82"/>
      <c r="QI337" s="82"/>
      <c r="QJ337" s="82"/>
      <c r="QK337" s="82"/>
      <c r="QL337" s="82"/>
      <c r="QM337" s="82"/>
      <c r="QN337" s="82"/>
      <c r="QO337" s="82"/>
      <c r="QP337" s="82"/>
      <c r="QQ337" s="82"/>
      <c r="QR337" s="82"/>
      <c r="QS337" s="82"/>
      <c r="QT337" s="82"/>
      <c r="QU337" s="82"/>
      <c r="QV337" s="82"/>
      <c r="QW337" s="82"/>
      <c r="QX337" s="82"/>
      <c r="QY337" s="82"/>
      <c r="QZ337" s="82"/>
      <c r="RA337" s="82"/>
      <c r="RB337" s="82"/>
      <c r="RC337" s="82"/>
      <c r="RD337" s="82"/>
      <c r="RE337" s="82"/>
      <c r="RF337" s="82"/>
      <c r="RG337" s="82"/>
      <c r="RH337" s="82"/>
      <c r="RI337" s="82"/>
      <c r="RJ337" s="82"/>
      <c r="RK337" s="82"/>
      <c r="RL337" s="82"/>
      <c r="RM337" s="82"/>
      <c r="RN337" s="82"/>
      <c r="RO337" s="82"/>
      <c r="RP337" s="82"/>
      <c r="RQ337" s="82"/>
      <c r="RR337" s="82"/>
      <c r="RS337" s="82"/>
      <c r="RT337" s="82"/>
      <c r="RU337" s="82"/>
      <c r="RV337" s="82"/>
      <c r="RW337" s="82"/>
      <c r="RX337" s="82"/>
      <c r="RY337" s="82"/>
      <c r="RZ337" s="82"/>
      <c r="SA337" s="82"/>
      <c r="SB337" s="82"/>
      <c r="SC337" s="82"/>
      <c r="SD337" s="82"/>
      <c r="SE337" s="82"/>
      <c r="SF337" s="82"/>
      <c r="SG337" s="82"/>
      <c r="SH337" s="82"/>
      <c r="SI337" s="82"/>
      <c r="SJ337" s="82"/>
      <c r="SK337" s="82"/>
      <c r="SL337" s="82"/>
      <c r="SM337" s="82"/>
      <c r="SN337" s="82"/>
      <c r="SO337" s="82"/>
      <c r="SP337" s="82"/>
      <c r="SQ337" s="82"/>
      <c r="SR337" s="82"/>
      <c r="SS337" s="82"/>
      <c r="ST337" s="82"/>
      <c r="SU337" s="82"/>
      <c r="SV337" s="82"/>
      <c r="SW337" s="82"/>
      <c r="SX337" s="82"/>
      <c r="SY337" s="82"/>
      <c r="SZ337" s="82"/>
      <c r="TA337" s="82"/>
      <c r="TB337" s="82"/>
      <c r="TC337" s="82"/>
      <c r="TD337" s="82"/>
      <c r="TE337" s="82"/>
      <c r="TF337" s="82"/>
      <c r="TG337" s="82"/>
      <c r="TH337" s="82"/>
      <c r="TI337" s="82"/>
      <c r="TJ337" s="82"/>
      <c r="TK337" s="82"/>
      <c r="TL337" s="82"/>
      <c r="TM337" s="82"/>
      <c r="TN337" s="82"/>
      <c r="TO337" s="82"/>
      <c r="TP337" s="82"/>
      <c r="TQ337" s="82"/>
      <c r="TR337" s="82"/>
      <c r="TS337" s="82"/>
      <c r="TT337" s="82"/>
      <c r="TU337" s="82"/>
      <c r="TV337" s="82"/>
      <c r="TW337" s="82"/>
      <c r="TX337" s="82"/>
      <c r="TY337" s="82"/>
      <c r="TZ337" s="82"/>
      <c r="UA337" s="82"/>
      <c r="UB337" s="82"/>
      <c r="UC337" s="82"/>
      <c r="UD337" s="82"/>
      <c r="UE337" s="82"/>
      <c r="UF337" s="82"/>
      <c r="UG337" s="82"/>
      <c r="UH337" s="82"/>
      <c r="UI337" s="82"/>
      <c r="UJ337" s="82"/>
      <c r="UK337" s="82"/>
      <c r="UL337" s="82"/>
      <c r="UM337" s="82"/>
      <c r="UN337" s="82"/>
      <c r="UO337" s="82"/>
      <c r="UP337" s="82"/>
      <c r="UQ337" s="82"/>
      <c r="UR337" s="82"/>
      <c r="US337" s="82"/>
      <c r="UT337" s="82"/>
      <c r="UU337" s="82"/>
      <c r="UV337" s="82"/>
      <c r="UW337" s="82"/>
      <c r="UX337" s="82"/>
      <c r="UY337" s="82"/>
      <c r="UZ337" s="82"/>
      <c r="VA337" s="82"/>
      <c r="VB337" s="82"/>
      <c r="VC337" s="82"/>
      <c r="VD337" s="82"/>
      <c r="VE337" s="82"/>
      <c r="VF337" s="82"/>
      <c r="VG337" s="82"/>
      <c r="VH337" s="82"/>
      <c r="VI337" s="82"/>
      <c r="VJ337" s="82"/>
      <c r="VK337" s="82"/>
      <c r="VL337" s="82"/>
      <c r="VM337" s="82"/>
      <c r="VN337" s="82"/>
      <c r="VO337" s="82"/>
      <c r="VP337" s="82"/>
      <c r="VQ337" s="82"/>
      <c r="VR337" s="82"/>
      <c r="VS337" s="82"/>
      <c r="VT337" s="82"/>
      <c r="VU337" s="82"/>
      <c r="VV337" s="82"/>
      <c r="VW337" s="82"/>
      <c r="VX337" s="82"/>
      <c r="VY337" s="82"/>
      <c r="VZ337" s="82"/>
      <c r="WA337" s="82"/>
      <c r="WB337" s="82"/>
      <c r="WC337" s="82"/>
      <c r="WD337" s="82"/>
      <c r="WE337" s="82"/>
      <c r="WF337" s="82"/>
      <c r="WG337" s="82"/>
      <c r="WH337" s="82"/>
      <c r="WI337" s="82"/>
      <c r="WJ337" s="82"/>
      <c r="WK337" s="82"/>
      <c r="WL337" s="82"/>
      <c r="WM337" s="82"/>
      <c r="WN337" s="82"/>
      <c r="WO337" s="82"/>
      <c r="WP337" s="82"/>
      <c r="WQ337" s="82"/>
      <c r="WR337" s="82"/>
      <c r="WS337" s="82"/>
      <c r="WT337" s="82"/>
      <c r="WU337" s="82"/>
      <c r="WV337" s="82"/>
      <c r="WW337" s="82"/>
      <c r="WX337" s="82"/>
      <c r="WY337" s="82"/>
      <c r="WZ337" s="82"/>
      <c r="XA337" s="82"/>
      <c r="XB337" s="82"/>
      <c r="XC337" s="82"/>
      <c r="XD337" s="82"/>
      <c r="XE337" s="82"/>
      <c r="XF337" s="82"/>
      <c r="XG337" s="82"/>
      <c r="XH337" s="82"/>
      <c r="XI337" s="82"/>
      <c r="XJ337" s="82"/>
      <c r="XK337" s="82"/>
      <c r="XL337" s="82"/>
      <c r="XM337" s="82"/>
      <c r="XN337" s="82"/>
      <c r="XO337" s="82"/>
      <c r="XP337" s="82"/>
      <c r="XQ337" s="82"/>
      <c r="XR337" s="82"/>
      <c r="XS337" s="82"/>
      <c r="XT337" s="82"/>
      <c r="XU337" s="82"/>
      <c r="XV337" s="82"/>
      <c r="XW337" s="82"/>
      <c r="XX337" s="82"/>
      <c r="XY337" s="82"/>
      <c r="XZ337" s="82"/>
      <c r="YA337" s="82"/>
      <c r="YB337" s="82"/>
      <c r="YC337" s="82"/>
      <c r="YD337" s="82"/>
      <c r="YE337" s="82"/>
      <c r="YF337" s="82"/>
      <c r="YG337" s="82"/>
      <c r="YH337" s="82"/>
      <c r="YI337" s="82"/>
      <c r="YJ337" s="82"/>
      <c r="YK337" s="82"/>
      <c r="YL337" s="82"/>
      <c r="YM337" s="82"/>
      <c r="YN337" s="82"/>
      <c r="YO337" s="82"/>
      <c r="YP337" s="82"/>
      <c r="YQ337" s="82"/>
      <c r="YR337" s="82"/>
      <c r="YS337" s="82"/>
      <c r="YT337" s="82"/>
      <c r="YU337" s="82"/>
      <c r="YV337" s="82"/>
      <c r="YW337" s="82"/>
      <c r="YX337" s="82"/>
      <c r="YY337" s="82"/>
      <c r="YZ337" s="82"/>
      <c r="ZA337" s="82"/>
      <c r="ZB337" s="82"/>
      <c r="ZC337" s="82"/>
      <c r="ZD337" s="82"/>
      <c r="ZE337" s="82"/>
      <c r="ZF337" s="82"/>
      <c r="ZG337" s="82"/>
      <c r="ZH337" s="82"/>
      <c r="ZI337" s="82"/>
      <c r="ZJ337" s="82"/>
      <c r="ZK337" s="82"/>
      <c r="ZL337" s="82"/>
      <c r="ZM337" s="82"/>
      <c r="ZN337" s="82"/>
      <c r="ZO337" s="82"/>
      <c r="ZP337" s="82"/>
      <c r="ZQ337" s="82"/>
      <c r="ZR337" s="82"/>
      <c r="ZS337" s="82"/>
      <c r="ZT337" s="82"/>
      <c r="ZU337" s="82"/>
      <c r="ZV337" s="82"/>
      <c r="ZW337" s="82"/>
      <c r="ZX337" s="82"/>
      <c r="ZY337" s="82"/>
      <c r="ZZ337" s="82"/>
      <c r="AAA337" s="82"/>
      <c r="AAB337" s="82"/>
      <c r="AAC337" s="82"/>
      <c r="AAD337" s="82"/>
      <c r="AAE337" s="82"/>
      <c r="AAF337" s="82"/>
      <c r="AAG337" s="82"/>
      <c r="AAH337" s="82"/>
      <c r="AAI337" s="82"/>
      <c r="AAJ337" s="82"/>
      <c r="AAK337" s="82"/>
      <c r="AAL337" s="82"/>
      <c r="AAM337" s="82"/>
      <c r="AAN337" s="82"/>
      <c r="AAO337" s="82"/>
      <c r="AAP337" s="82"/>
      <c r="AAQ337" s="82"/>
      <c r="AAR337" s="82"/>
      <c r="AAS337" s="82"/>
      <c r="AAT337" s="82"/>
      <c r="AAU337" s="82"/>
      <c r="AAV337" s="82"/>
      <c r="AAW337" s="82"/>
      <c r="AAX337" s="82"/>
      <c r="AAY337" s="82"/>
      <c r="AAZ337" s="82"/>
      <c r="ABA337" s="82"/>
      <c r="ABB337" s="82"/>
      <c r="ABC337" s="82"/>
      <c r="ABD337" s="82"/>
      <c r="ABE337" s="82"/>
      <c r="ABF337" s="82"/>
      <c r="ABG337" s="82"/>
      <c r="ABH337" s="82"/>
      <c r="ABI337" s="82"/>
      <c r="ABJ337" s="82"/>
      <c r="ABK337" s="82"/>
      <c r="ABL337" s="82"/>
      <c r="ABM337" s="82"/>
      <c r="ABN337" s="82"/>
      <c r="ABO337" s="82"/>
      <c r="ABP337" s="82"/>
      <c r="ABQ337" s="82"/>
      <c r="ABR337" s="82"/>
      <c r="ABS337" s="82"/>
      <c r="ABT337" s="82"/>
      <c r="ABU337" s="82"/>
      <c r="ABV337" s="82"/>
      <c r="ABW337" s="82"/>
      <c r="ABX337" s="82"/>
      <c r="ABY337" s="82"/>
      <c r="ABZ337" s="82"/>
      <c r="ACA337" s="82"/>
      <c r="ACB337" s="82"/>
      <c r="ACC337" s="82"/>
      <c r="ACD337" s="82"/>
      <c r="ACE337" s="82"/>
      <c r="ACF337" s="82"/>
      <c r="ACG337" s="82"/>
      <c r="ACH337" s="82"/>
      <c r="ACI337" s="82"/>
      <c r="ACJ337" s="82"/>
      <c r="ACK337" s="82"/>
      <c r="ACL337" s="82"/>
      <c r="ACM337" s="82"/>
      <c r="ACN337" s="82"/>
      <c r="ACO337" s="82"/>
      <c r="ACP337" s="82"/>
      <c r="ACQ337" s="82"/>
      <c r="ACR337" s="82"/>
      <c r="ACS337" s="82"/>
      <c r="ACT337" s="82"/>
      <c r="ACU337" s="82"/>
      <c r="ACV337" s="82"/>
      <c r="ACW337" s="82"/>
      <c r="ACX337" s="82"/>
      <c r="ACY337" s="82"/>
      <c r="ACZ337" s="82"/>
      <c r="ADA337" s="82"/>
      <c r="ADB337" s="82"/>
      <c r="ADC337" s="82"/>
      <c r="ADD337" s="82"/>
      <c r="ADE337" s="82"/>
      <c r="ADF337" s="82"/>
      <c r="ADG337" s="82"/>
      <c r="ADH337" s="82"/>
      <c r="ADI337" s="82"/>
      <c r="ADJ337" s="82"/>
      <c r="ADK337" s="82"/>
      <c r="ADL337" s="82"/>
      <c r="ADM337" s="82"/>
      <c r="ADN337" s="82"/>
      <c r="ADO337" s="82"/>
      <c r="ADP337" s="82"/>
      <c r="ADQ337" s="82"/>
      <c r="ADR337" s="82"/>
      <c r="ADS337" s="82"/>
      <c r="ADT337" s="82"/>
      <c r="ADU337" s="82"/>
      <c r="ADV337" s="82"/>
      <c r="ADW337" s="82"/>
      <c r="ADX337" s="82"/>
      <c r="ADY337" s="82"/>
      <c r="ADZ337" s="82"/>
      <c r="AEA337" s="82"/>
      <c r="AEB337" s="82"/>
      <c r="AEC337" s="82"/>
      <c r="AED337" s="82"/>
      <c r="AEE337" s="82"/>
      <c r="AEF337" s="82"/>
      <c r="AEG337" s="82"/>
      <c r="AEH337" s="82"/>
      <c r="AEI337" s="82"/>
      <c r="AEJ337" s="82"/>
      <c r="AEK337" s="82"/>
      <c r="AEL337" s="82"/>
      <c r="AEM337" s="82"/>
      <c r="AEN337" s="82"/>
      <c r="AEO337" s="82"/>
      <c r="AEP337" s="82"/>
      <c r="AEQ337" s="82"/>
      <c r="AER337" s="82"/>
      <c r="AES337" s="82"/>
      <c r="AET337" s="82"/>
      <c r="AEU337" s="82"/>
      <c r="AEV337" s="82"/>
      <c r="AEW337" s="82"/>
      <c r="AEX337" s="82"/>
      <c r="AEY337" s="82"/>
      <c r="AEZ337" s="82"/>
      <c r="AFA337" s="82"/>
      <c r="AFB337" s="82"/>
      <c r="AFC337" s="82"/>
      <c r="AFD337" s="82"/>
      <c r="AFE337" s="82"/>
      <c r="AFF337" s="82"/>
      <c r="AFG337" s="82"/>
      <c r="AFH337" s="82"/>
      <c r="AFI337" s="82"/>
      <c r="AFJ337" s="82"/>
      <c r="AFK337" s="82"/>
      <c r="AFL337" s="82"/>
      <c r="AFM337" s="82"/>
      <c r="AFN337" s="82"/>
      <c r="AFO337" s="82"/>
      <c r="AFP337" s="82"/>
      <c r="AFQ337" s="82"/>
      <c r="AFR337" s="82"/>
      <c r="AFS337" s="82"/>
      <c r="AFT337" s="82"/>
      <c r="AFU337" s="82"/>
      <c r="AFV337" s="82"/>
      <c r="AFW337" s="82"/>
      <c r="AFX337" s="82"/>
      <c r="AFY337" s="82"/>
      <c r="AFZ337" s="82"/>
      <c r="AGA337" s="82"/>
      <c r="AGB337" s="82"/>
      <c r="AGC337" s="82"/>
      <c r="AGD337" s="82"/>
      <c r="AGE337" s="82"/>
      <c r="AGF337" s="82"/>
      <c r="AGG337" s="82"/>
      <c r="AGH337" s="82"/>
      <c r="AGI337" s="82"/>
      <c r="AGJ337" s="82"/>
      <c r="AGK337" s="82"/>
      <c r="AGL337" s="82"/>
      <c r="AGM337" s="82"/>
      <c r="AGN337" s="82"/>
      <c r="AGO337" s="82"/>
      <c r="AGP337" s="82"/>
      <c r="AGQ337" s="82"/>
      <c r="AGR337" s="82"/>
      <c r="AGS337" s="82"/>
      <c r="AGT337" s="82"/>
      <c r="AGU337" s="82"/>
      <c r="AGV337" s="82"/>
      <c r="AGW337" s="82"/>
      <c r="AGX337" s="82"/>
      <c r="AGY337" s="82"/>
      <c r="AGZ337" s="82"/>
      <c r="AHA337" s="82"/>
      <c r="AHB337" s="82"/>
      <c r="AHC337" s="82"/>
      <c r="AHD337" s="82"/>
      <c r="AHE337" s="82"/>
      <c r="AHF337" s="82"/>
      <c r="AHG337" s="82"/>
      <c r="AHH337" s="82"/>
      <c r="AHI337" s="82"/>
      <c r="AHJ337" s="82"/>
      <c r="AHK337" s="82"/>
      <c r="AHL337" s="82"/>
      <c r="AHM337" s="82"/>
      <c r="AHN337" s="82"/>
      <c r="AHO337" s="82"/>
      <c r="AHP337" s="82"/>
      <c r="AHQ337" s="82"/>
      <c r="AHR337" s="82"/>
      <c r="AHS337" s="82"/>
      <c r="AHT337" s="82"/>
      <c r="AHU337" s="82"/>
      <c r="AHV337" s="82"/>
      <c r="AHW337" s="82"/>
      <c r="AHX337" s="82"/>
      <c r="AHY337" s="82"/>
      <c r="AHZ337" s="82"/>
      <c r="AIA337" s="82"/>
      <c r="AIB337" s="82"/>
      <c r="AIC337" s="82"/>
      <c r="AID337" s="82"/>
      <c r="AIE337" s="82"/>
      <c r="AIF337" s="82"/>
      <c r="AIG337" s="82"/>
      <c r="AIH337" s="82"/>
      <c r="AII337" s="82"/>
      <c r="AIJ337" s="82"/>
      <c r="AIK337" s="82"/>
      <c r="AIL337" s="82"/>
      <c r="AIM337" s="82"/>
      <c r="AIN337" s="82"/>
      <c r="AIO337" s="82"/>
      <c r="AIP337" s="82"/>
      <c r="AIQ337" s="82"/>
      <c r="AIR337" s="82"/>
      <c r="AIS337" s="82"/>
      <c r="AIT337" s="82"/>
      <c r="AIU337" s="82"/>
      <c r="AIV337" s="82"/>
      <c r="AIW337" s="82"/>
      <c r="AIX337" s="82"/>
      <c r="AIY337" s="82"/>
      <c r="AIZ337" s="82"/>
      <c r="AJA337" s="82"/>
      <c r="AJB337" s="82"/>
      <c r="AJC337" s="82"/>
      <c r="AJD337" s="82"/>
      <c r="AJE337" s="82"/>
      <c r="AJF337" s="82"/>
      <c r="AJG337" s="82"/>
      <c r="AJH337" s="82"/>
      <c r="AJI337" s="82"/>
      <c r="AJJ337" s="82"/>
      <c r="AJK337" s="82"/>
      <c r="AJL337" s="82"/>
      <c r="AJM337" s="82"/>
      <c r="AJN337" s="82"/>
      <c r="AJO337" s="82"/>
      <c r="AJP337" s="82"/>
      <c r="AJQ337" s="82"/>
      <c r="AJR337" s="82"/>
      <c r="AJS337" s="82"/>
      <c r="AJT337" s="82"/>
      <c r="AJU337" s="82"/>
      <c r="AJV337" s="82"/>
      <c r="AJW337" s="82"/>
      <c r="AJX337" s="82"/>
      <c r="AJY337" s="82"/>
      <c r="AJZ337" s="82"/>
      <c r="AKA337" s="82"/>
      <c r="AKB337" s="82"/>
      <c r="AKC337" s="82"/>
      <c r="AKD337" s="82"/>
      <c r="AKE337" s="82"/>
      <c r="AKF337" s="82"/>
      <c r="AKG337" s="82"/>
      <c r="AKH337" s="82"/>
      <c r="AKI337" s="82"/>
      <c r="AKJ337" s="82"/>
      <c r="AKK337" s="82"/>
      <c r="AKL337" s="82"/>
      <c r="AKM337" s="82"/>
      <c r="AKN337" s="82"/>
      <c r="AKO337" s="82"/>
      <c r="AKP337" s="82"/>
      <c r="AKQ337" s="82"/>
      <c r="AKR337" s="82"/>
      <c r="AKS337" s="82"/>
      <c r="AKT337" s="82"/>
      <c r="AKU337" s="82"/>
      <c r="AKV337" s="82"/>
      <c r="AKW337" s="82"/>
      <c r="AKX337" s="82"/>
      <c r="AKY337" s="82"/>
      <c r="AKZ337" s="82"/>
      <c r="ALA337" s="82"/>
      <c r="ALB337" s="82"/>
      <c r="ALC337" s="82"/>
      <c r="ALD337" s="82"/>
      <c r="ALE337" s="82"/>
      <c r="ALF337" s="82"/>
      <c r="ALG337" s="82"/>
      <c r="ALH337" s="82"/>
      <c r="ALI337" s="82"/>
      <c r="ALJ337" s="82"/>
      <c r="ALK337" s="82"/>
      <c r="ALL337" s="82"/>
      <c r="ALM337" s="82"/>
      <c r="ALN337" s="82"/>
      <c r="ALO337" s="82"/>
      <c r="ALP337" s="82"/>
      <c r="ALQ337" s="82"/>
      <c r="ALR337" s="82"/>
      <c r="ALS337" s="82"/>
      <c r="ALT337" s="82"/>
    </row>
    <row r="338" spans="1:1008" customFormat="1" ht="30" customHeight="1" thickBot="1">
      <c r="A338" s="252"/>
      <c r="B338" s="253"/>
      <c r="C338" s="79">
        <f>D335</f>
        <v>0</v>
      </c>
      <c r="D338" s="71">
        <f>C338/51*100</f>
        <v>0</v>
      </c>
      <c r="E338" s="28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82"/>
      <c r="DH338" s="82"/>
      <c r="DI338" s="82"/>
      <c r="DJ338" s="82"/>
      <c r="DK338" s="82"/>
      <c r="DL338" s="82"/>
      <c r="DM338" s="82"/>
      <c r="DN338" s="82"/>
      <c r="DO338" s="82"/>
      <c r="DP338" s="82"/>
      <c r="DQ338" s="82"/>
      <c r="DR338" s="82"/>
      <c r="DS338" s="82"/>
      <c r="DT338" s="82"/>
      <c r="DU338" s="82"/>
      <c r="DV338" s="82"/>
      <c r="DW338" s="82"/>
      <c r="DX338" s="82"/>
      <c r="DY338" s="82"/>
      <c r="DZ338" s="82"/>
      <c r="EA338" s="82"/>
      <c r="EB338" s="82"/>
      <c r="EC338" s="82"/>
      <c r="ED338" s="82"/>
      <c r="EE338" s="82"/>
      <c r="EF338" s="82"/>
      <c r="EG338" s="82"/>
      <c r="EH338" s="82"/>
      <c r="EI338" s="82"/>
      <c r="EJ338" s="82"/>
      <c r="EK338" s="82"/>
      <c r="EL338" s="82"/>
      <c r="EM338" s="82"/>
      <c r="EN338" s="82"/>
      <c r="EO338" s="82"/>
      <c r="EP338" s="82"/>
      <c r="EQ338" s="82"/>
      <c r="ER338" s="82"/>
      <c r="ES338" s="82"/>
      <c r="ET338" s="82"/>
      <c r="EU338" s="82"/>
      <c r="EV338" s="82"/>
      <c r="EW338" s="82"/>
      <c r="EX338" s="82"/>
      <c r="EY338" s="82"/>
      <c r="EZ338" s="82"/>
      <c r="FA338" s="82"/>
      <c r="FB338" s="82"/>
      <c r="FC338" s="82"/>
      <c r="FD338" s="82"/>
      <c r="FE338" s="82"/>
      <c r="FF338" s="82"/>
      <c r="FG338" s="82"/>
      <c r="FH338" s="82"/>
      <c r="FI338" s="82"/>
      <c r="FJ338" s="82"/>
      <c r="FK338" s="82"/>
      <c r="FL338" s="82"/>
      <c r="FM338" s="82"/>
      <c r="FN338" s="82"/>
      <c r="FO338" s="82"/>
      <c r="FP338" s="82"/>
      <c r="FQ338" s="82"/>
      <c r="FR338" s="82"/>
      <c r="FS338" s="82"/>
      <c r="FT338" s="82"/>
      <c r="FU338" s="82"/>
      <c r="FV338" s="82"/>
      <c r="FW338" s="82"/>
      <c r="FX338" s="82"/>
      <c r="FY338" s="82"/>
      <c r="FZ338" s="82"/>
      <c r="GA338" s="82"/>
      <c r="GB338" s="82"/>
      <c r="GC338" s="82"/>
      <c r="GD338" s="82"/>
      <c r="GE338" s="82"/>
      <c r="GF338" s="82"/>
      <c r="GG338" s="82"/>
      <c r="GH338" s="82"/>
      <c r="GI338" s="82"/>
      <c r="GJ338" s="82"/>
      <c r="GK338" s="82"/>
      <c r="GL338" s="82"/>
      <c r="GM338" s="82"/>
      <c r="GN338" s="82"/>
      <c r="GO338" s="82"/>
      <c r="GP338" s="82"/>
      <c r="GQ338" s="82"/>
      <c r="GR338" s="82"/>
      <c r="GS338" s="82"/>
      <c r="GT338" s="82"/>
      <c r="GU338" s="82"/>
      <c r="GV338" s="82"/>
      <c r="GW338" s="82"/>
      <c r="GX338" s="82"/>
      <c r="GY338" s="82"/>
      <c r="GZ338" s="82"/>
      <c r="HA338" s="82"/>
      <c r="HB338" s="82"/>
      <c r="HC338" s="82"/>
      <c r="HD338" s="82"/>
      <c r="HE338" s="82"/>
      <c r="HF338" s="82"/>
      <c r="HG338" s="82"/>
      <c r="HH338" s="82"/>
      <c r="HI338" s="82"/>
      <c r="HJ338" s="82"/>
      <c r="HK338" s="82"/>
      <c r="HL338" s="82"/>
      <c r="HM338" s="82"/>
      <c r="HN338" s="82"/>
      <c r="HO338" s="82"/>
      <c r="HP338" s="82"/>
      <c r="HQ338" s="82"/>
      <c r="HR338" s="82"/>
      <c r="HS338" s="82"/>
      <c r="HT338" s="82"/>
      <c r="HU338" s="82"/>
      <c r="HV338" s="82"/>
      <c r="HW338" s="82"/>
      <c r="HX338" s="82"/>
      <c r="HY338" s="82"/>
      <c r="HZ338" s="82"/>
      <c r="IA338" s="82"/>
      <c r="IB338" s="82"/>
      <c r="IC338" s="82"/>
      <c r="ID338" s="82"/>
      <c r="IE338" s="82"/>
      <c r="IF338" s="82"/>
      <c r="IG338" s="82"/>
      <c r="IH338" s="82"/>
      <c r="II338" s="82"/>
      <c r="IJ338" s="82"/>
      <c r="IK338" s="82"/>
      <c r="IL338" s="82"/>
      <c r="IM338" s="82"/>
      <c r="IN338" s="82"/>
      <c r="IO338" s="82"/>
      <c r="IP338" s="82"/>
      <c r="IQ338" s="82"/>
      <c r="IR338" s="82"/>
      <c r="IS338" s="82"/>
      <c r="IT338" s="82"/>
      <c r="IU338" s="82"/>
      <c r="IV338" s="82"/>
      <c r="IW338" s="82"/>
      <c r="IX338" s="82"/>
      <c r="IY338" s="82"/>
      <c r="IZ338" s="82"/>
      <c r="JA338" s="82"/>
      <c r="JB338" s="82"/>
      <c r="JC338" s="82"/>
      <c r="JD338" s="82"/>
      <c r="JE338" s="82"/>
      <c r="JF338" s="82"/>
      <c r="JG338" s="82"/>
      <c r="JH338" s="82"/>
      <c r="JI338" s="82"/>
      <c r="JJ338" s="82"/>
      <c r="JK338" s="82"/>
      <c r="JL338" s="82"/>
      <c r="JM338" s="82"/>
      <c r="JN338" s="82"/>
      <c r="JO338" s="82"/>
      <c r="JP338" s="82"/>
      <c r="JQ338" s="82"/>
      <c r="JR338" s="82"/>
      <c r="JS338" s="82"/>
      <c r="JT338" s="82"/>
      <c r="JU338" s="82"/>
      <c r="JV338" s="82"/>
      <c r="JW338" s="82"/>
      <c r="JX338" s="82"/>
      <c r="JY338" s="82"/>
      <c r="JZ338" s="82"/>
      <c r="KA338" s="82"/>
      <c r="KB338" s="82"/>
      <c r="KC338" s="82"/>
      <c r="KD338" s="82"/>
      <c r="KE338" s="82"/>
      <c r="KF338" s="82"/>
      <c r="KG338" s="82"/>
      <c r="KH338" s="82"/>
      <c r="KI338" s="82"/>
      <c r="KJ338" s="82"/>
      <c r="KK338" s="82"/>
      <c r="KL338" s="82"/>
      <c r="KM338" s="82"/>
      <c r="KN338" s="82"/>
      <c r="KO338" s="82"/>
      <c r="KP338" s="82"/>
      <c r="KQ338" s="82"/>
      <c r="KR338" s="82"/>
      <c r="KS338" s="82"/>
      <c r="KT338" s="82"/>
      <c r="KU338" s="82"/>
      <c r="KV338" s="82"/>
      <c r="KW338" s="82"/>
      <c r="KX338" s="82"/>
      <c r="KY338" s="82"/>
      <c r="KZ338" s="82"/>
      <c r="LA338" s="82"/>
      <c r="LB338" s="82"/>
      <c r="LC338" s="82"/>
      <c r="LD338" s="82"/>
      <c r="LE338" s="82"/>
      <c r="LF338" s="82"/>
      <c r="LG338" s="82"/>
      <c r="LH338" s="82"/>
      <c r="LI338" s="82"/>
      <c r="LJ338" s="82"/>
      <c r="LK338" s="82"/>
      <c r="LL338" s="82"/>
      <c r="LM338" s="82"/>
      <c r="LN338" s="82"/>
      <c r="LO338" s="82"/>
      <c r="LP338" s="82"/>
      <c r="LQ338" s="82"/>
      <c r="LR338" s="82"/>
      <c r="LS338" s="82"/>
      <c r="LT338" s="82"/>
      <c r="LU338" s="82"/>
      <c r="LV338" s="82"/>
      <c r="LW338" s="82"/>
      <c r="LX338" s="82"/>
      <c r="LY338" s="82"/>
      <c r="LZ338" s="82"/>
      <c r="MA338" s="82"/>
      <c r="MB338" s="82"/>
      <c r="MC338" s="82"/>
      <c r="MD338" s="82"/>
      <c r="ME338" s="82"/>
      <c r="MF338" s="82"/>
      <c r="MG338" s="82"/>
      <c r="MH338" s="82"/>
      <c r="MI338" s="82"/>
      <c r="MJ338" s="82"/>
      <c r="MK338" s="82"/>
      <c r="ML338" s="82"/>
      <c r="MM338" s="82"/>
      <c r="MN338" s="82"/>
      <c r="MO338" s="82"/>
      <c r="MP338" s="82"/>
      <c r="MQ338" s="82"/>
      <c r="MR338" s="82"/>
      <c r="MS338" s="82"/>
      <c r="MT338" s="82"/>
      <c r="MU338" s="82"/>
      <c r="MV338" s="82"/>
      <c r="MW338" s="82"/>
      <c r="MX338" s="82"/>
      <c r="MY338" s="82"/>
      <c r="MZ338" s="82"/>
      <c r="NA338" s="82"/>
      <c r="NB338" s="82"/>
      <c r="NC338" s="82"/>
      <c r="ND338" s="82"/>
      <c r="NE338" s="82"/>
      <c r="NF338" s="82"/>
      <c r="NG338" s="82"/>
      <c r="NH338" s="82"/>
      <c r="NI338" s="82"/>
      <c r="NJ338" s="82"/>
      <c r="NK338" s="82"/>
      <c r="NL338" s="82"/>
      <c r="NM338" s="82"/>
      <c r="NN338" s="82"/>
      <c r="NO338" s="82"/>
      <c r="NP338" s="82"/>
      <c r="NQ338" s="82"/>
      <c r="NR338" s="82"/>
      <c r="NS338" s="82"/>
      <c r="NT338" s="82"/>
      <c r="NU338" s="82"/>
      <c r="NV338" s="82"/>
      <c r="NW338" s="82"/>
      <c r="NX338" s="82"/>
      <c r="NY338" s="82"/>
      <c r="NZ338" s="82"/>
      <c r="OA338" s="82"/>
      <c r="OB338" s="82"/>
      <c r="OC338" s="82"/>
      <c r="OD338" s="82"/>
      <c r="OE338" s="82"/>
      <c r="OF338" s="82"/>
      <c r="OG338" s="82"/>
      <c r="OH338" s="82"/>
      <c r="OI338" s="82"/>
      <c r="OJ338" s="82"/>
      <c r="OK338" s="82"/>
      <c r="OL338" s="82"/>
      <c r="OM338" s="82"/>
      <c r="ON338" s="82"/>
      <c r="OO338" s="82"/>
      <c r="OP338" s="82"/>
      <c r="OQ338" s="82"/>
      <c r="OR338" s="82"/>
      <c r="OS338" s="82"/>
      <c r="OT338" s="82"/>
      <c r="OU338" s="82"/>
      <c r="OV338" s="82"/>
      <c r="OW338" s="82"/>
      <c r="OX338" s="82"/>
      <c r="OY338" s="82"/>
      <c r="OZ338" s="82"/>
      <c r="PA338" s="82"/>
      <c r="PB338" s="82"/>
      <c r="PC338" s="82"/>
      <c r="PD338" s="82"/>
      <c r="PE338" s="82"/>
      <c r="PF338" s="82"/>
      <c r="PG338" s="82"/>
      <c r="PH338" s="82"/>
      <c r="PI338" s="82"/>
      <c r="PJ338" s="82"/>
      <c r="PK338" s="82"/>
      <c r="PL338" s="82"/>
      <c r="PM338" s="82"/>
      <c r="PN338" s="82"/>
      <c r="PO338" s="82"/>
      <c r="PP338" s="82"/>
      <c r="PQ338" s="82"/>
      <c r="PR338" s="82"/>
      <c r="PS338" s="82"/>
      <c r="PT338" s="82"/>
      <c r="PU338" s="82"/>
      <c r="PV338" s="82"/>
      <c r="PW338" s="82"/>
      <c r="PX338" s="82"/>
      <c r="PY338" s="82"/>
      <c r="PZ338" s="82"/>
      <c r="QA338" s="82"/>
      <c r="QB338" s="82"/>
      <c r="QC338" s="82"/>
      <c r="QD338" s="82"/>
      <c r="QE338" s="82"/>
      <c r="QF338" s="82"/>
      <c r="QG338" s="82"/>
      <c r="QH338" s="82"/>
      <c r="QI338" s="82"/>
      <c r="QJ338" s="82"/>
      <c r="QK338" s="82"/>
      <c r="QL338" s="82"/>
      <c r="QM338" s="82"/>
      <c r="QN338" s="82"/>
      <c r="QO338" s="82"/>
      <c r="QP338" s="82"/>
      <c r="QQ338" s="82"/>
      <c r="QR338" s="82"/>
      <c r="QS338" s="82"/>
      <c r="QT338" s="82"/>
      <c r="QU338" s="82"/>
      <c r="QV338" s="82"/>
      <c r="QW338" s="82"/>
      <c r="QX338" s="82"/>
      <c r="QY338" s="82"/>
      <c r="QZ338" s="82"/>
      <c r="RA338" s="82"/>
      <c r="RB338" s="82"/>
      <c r="RC338" s="82"/>
      <c r="RD338" s="82"/>
      <c r="RE338" s="82"/>
      <c r="RF338" s="82"/>
      <c r="RG338" s="82"/>
      <c r="RH338" s="82"/>
      <c r="RI338" s="82"/>
      <c r="RJ338" s="82"/>
      <c r="RK338" s="82"/>
      <c r="RL338" s="82"/>
      <c r="RM338" s="82"/>
      <c r="RN338" s="82"/>
      <c r="RO338" s="82"/>
      <c r="RP338" s="82"/>
      <c r="RQ338" s="82"/>
      <c r="RR338" s="82"/>
      <c r="RS338" s="82"/>
      <c r="RT338" s="82"/>
      <c r="RU338" s="82"/>
      <c r="RV338" s="82"/>
      <c r="RW338" s="82"/>
      <c r="RX338" s="82"/>
      <c r="RY338" s="82"/>
      <c r="RZ338" s="82"/>
      <c r="SA338" s="82"/>
      <c r="SB338" s="82"/>
      <c r="SC338" s="82"/>
      <c r="SD338" s="82"/>
      <c r="SE338" s="82"/>
      <c r="SF338" s="82"/>
      <c r="SG338" s="82"/>
      <c r="SH338" s="82"/>
      <c r="SI338" s="82"/>
      <c r="SJ338" s="82"/>
      <c r="SK338" s="82"/>
      <c r="SL338" s="82"/>
      <c r="SM338" s="82"/>
      <c r="SN338" s="82"/>
      <c r="SO338" s="82"/>
      <c r="SP338" s="82"/>
      <c r="SQ338" s="82"/>
      <c r="SR338" s="82"/>
      <c r="SS338" s="82"/>
      <c r="ST338" s="82"/>
      <c r="SU338" s="82"/>
      <c r="SV338" s="82"/>
      <c r="SW338" s="82"/>
      <c r="SX338" s="82"/>
      <c r="SY338" s="82"/>
      <c r="SZ338" s="82"/>
      <c r="TA338" s="82"/>
      <c r="TB338" s="82"/>
      <c r="TC338" s="82"/>
      <c r="TD338" s="82"/>
      <c r="TE338" s="82"/>
      <c r="TF338" s="82"/>
      <c r="TG338" s="82"/>
      <c r="TH338" s="82"/>
      <c r="TI338" s="82"/>
      <c r="TJ338" s="82"/>
      <c r="TK338" s="82"/>
      <c r="TL338" s="82"/>
      <c r="TM338" s="82"/>
      <c r="TN338" s="82"/>
      <c r="TO338" s="82"/>
      <c r="TP338" s="82"/>
      <c r="TQ338" s="82"/>
      <c r="TR338" s="82"/>
      <c r="TS338" s="82"/>
      <c r="TT338" s="82"/>
      <c r="TU338" s="82"/>
      <c r="TV338" s="82"/>
      <c r="TW338" s="82"/>
      <c r="TX338" s="82"/>
      <c r="TY338" s="82"/>
      <c r="TZ338" s="82"/>
      <c r="UA338" s="82"/>
      <c r="UB338" s="82"/>
      <c r="UC338" s="82"/>
      <c r="UD338" s="82"/>
      <c r="UE338" s="82"/>
      <c r="UF338" s="82"/>
      <c r="UG338" s="82"/>
      <c r="UH338" s="82"/>
      <c r="UI338" s="82"/>
      <c r="UJ338" s="82"/>
      <c r="UK338" s="82"/>
      <c r="UL338" s="82"/>
      <c r="UM338" s="82"/>
      <c r="UN338" s="82"/>
      <c r="UO338" s="82"/>
      <c r="UP338" s="82"/>
      <c r="UQ338" s="82"/>
      <c r="UR338" s="82"/>
      <c r="US338" s="82"/>
      <c r="UT338" s="82"/>
      <c r="UU338" s="82"/>
      <c r="UV338" s="82"/>
      <c r="UW338" s="82"/>
      <c r="UX338" s="82"/>
      <c r="UY338" s="82"/>
      <c r="UZ338" s="82"/>
      <c r="VA338" s="82"/>
      <c r="VB338" s="82"/>
      <c r="VC338" s="82"/>
      <c r="VD338" s="82"/>
      <c r="VE338" s="82"/>
      <c r="VF338" s="82"/>
      <c r="VG338" s="82"/>
      <c r="VH338" s="82"/>
      <c r="VI338" s="82"/>
      <c r="VJ338" s="82"/>
      <c r="VK338" s="82"/>
      <c r="VL338" s="82"/>
      <c r="VM338" s="82"/>
      <c r="VN338" s="82"/>
      <c r="VO338" s="82"/>
      <c r="VP338" s="82"/>
      <c r="VQ338" s="82"/>
      <c r="VR338" s="82"/>
      <c r="VS338" s="82"/>
      <c r="VT338" s="82"/>
      <c r="VU338" s="82"/>
      <c r="VV338" s="82"/>
      <c r="VW338" s="82"/>
      <c r="VX338" s="82"/>
      <c r="VY338" s="82"/>
      <c r="VZ338" s="82"/>
      <c r="WA338" s="82"/>
      <c r="WB338" s="82"/>
      <c r="WC338" s="82"/>
      <c r="WD338" s="82"/>
      <c r="WE338" s="82"/>
      <c r="WF338" s="82"/>
      <c r="WG338" s="82"/>
      <c r="WH338" s="82"/>
      <c r="WI338" s="82"/>
      <c r="WJ338" s="82"/>
      <c r="WK338" s="82"/>
      <c r="WL338" s="82"/>
      <c r="WM338" s="82"/>
      <c r="WN338" s="82"/>
      <c r="WO338" s="82"/>
      <c r="WP338" s="82"/>
      <c r="WQ338" s="82"/>
      <c r="WR338" s="82"/>
      <c r="WS338" s="82"/>
      <c r="WT338" s="82"/>
      <c r="WU338" s="82"/>
      <c r="WV338" s="82"/>
      <c r="WW338" s="82"/>
      <c r="WX338" s="82"/>
      <c r="WY338" s="82"/>
      <c r="WZ338" s="82"/>
      <c r="XA338" s="82"/>
      <c r="XB338" s="82"/>
      <c r="XC338" s="82"/>
      <c r="XD338" s="82"/>
      <c r="XE338" s="82"/>
      <c r="XF338" s="82"/>
      <c r="XG338" s="82"/>
      <c r="XH338" s="82"/>
      <c r="XI338" s="82"/>
      <c r="XJ338" s="82"/>
      <c r="XK338" s="82"/>
      <c r="XL338" s="82"/>
      <c r="XM338" s="82"/>
      <c r="XN338" s="82"/>
      <c r="XO338" s="82"/>
      <c r="XP338" s="82"/>
      <c r="XQ338" s="82"/>
      <c r="XR338" s="82"/>
      <c r="XS338" s="82"/>
      <c r="XT338" s="82"/>
      <c r="XU338" s="82"/>
      <c r="XV338" s="82"/>
      <c r="XW338" s="82"/>
      <c r="XX338" s="82"/>
      <c r="XY338" s="82"/>
      <c r="XZ338" s="82"/>
      <c r="YA338" s="82"/>
      <c r="YB338" s="82"/>
      <c r="YC338" s="82"/>
      <c r="YD338" s="82"/>
      <c r="YE338" s="82"/>
      <c r="YF338" s="82"/>
      <c r="YG338" s="82"/>
      <c r="YH338" s="82"/>
      <c r="YI338" s="82"/>
      <c r="YJ338" s="82"/>
      <c r="YK338" s="82"/>
      <c r="YL338" s="82"/>
      <c r="YM338" s="82"/>
      <c r="YN338" s="82"/>
      <c r="YO338" s="82"/>
      <c r="YP338" s="82"/>
      <c r="YQ338" s="82"/>
      <c r="YR338" s="82"/>
      <c r="YS338" s="82"/>
      <c r="YT338" s="82"/>
      <c r="YU338" s="82"/>
      <c r="YV338" s="82"/>
      <c r="YW338" s="82"/>
      <c r="YX338" s="82"/>
      <c r="YY338" s="82"/>
      <c r="YZ338" s="82"/>
      <c r="ZA338" s="82"/>
      <c r="ZB338" s="82"/>
      <c r="ZC338" s="82"/>
      <c r="ZD338" s="82"/>
      <c r="ZE338" s="82"/>
      <c r="ZF338" s="82"/>
      <c r="ZG338" s="82"/>
      <c r="ZH338" s="82"/>
      <c r="ZI338" s="82"/>
      <c r="ZJ338" s="82"/>
      <c r="ZK338" s="82"/>
      <c r="ZL338" s="82"/>
      <c r="ZM338" s="82"/>
      <c r="ZN338" s="82"/>
      <c r="ZO338" s="82"/>
      <c r="ZP338" s="82"/>
      <c r="ZQ338" s="82"/>
      <c r="ZR338" s="82"/>
      <c r="ZS338" s="82"/>
      <c r="ZT338" s="82"/>
      <c r="ZU338" s="82"/>
      <c r="ZV338" s="82"/>
      <c r="ZW338" s="82"/>
      <c r="ZX338" s="82"/>
      <c r="ZY338" s="82"/>
      <c r="ZZ338" s="82"/>
      <c r="AAA338" s="82"/>
      <c r="AAB338" s="82"/>
      <c r="AAC338" s="82"/>
      <c r="AAD338" s="82"/>
      <c r="AAE338" s="82"/>
      <c r="AAF338" s="82"/>
      <c r="AAG338" s="82"/>
      <c r="AAH338" s="82"/>
      <c r="AAI338" s="82"/>
      <c r="AAJ338" s="82"/>
      <c r="AAK338" s="82"/>
      <c r="AAL338" s="82"/>
      <c r="AAM338" s="82"/>
      <c r="AAN338" s="82"/>
      <c r="AAO338" s="82"/>
      <c r="AAP338" s="82"/>
      <c r="AAQ338" s="82"/>
      <c r="AAR338" s="82"/>
      <c r="AAS338" s="82"/>
      <c r="AAT338" s="82"/>
      <c r="AAU338" s="82"/>
      <c r="AAV338" s="82"/>
      <c r="AAW338" s="82"/>
      <c r="AAX338" s="82"/>
      <c r="AAY338" s="82"/>
      <c r="AAZ338" s="82"/>
      <c r="ABA338" s="82"/>
      <c r="ABB338" s="82"/>
      <c r="ABC338" s="82"/>
      <c r="ABD338" s="82"/>
      <c r="ABE338" s="82"/>
      <c r="ABF338" s="82"/>
      <c r="ABG338" s="82"/>
      <c r="ABH338" s="82"/>
      <c r="ABI338" s="82"/>
      <c r="ABJ338" s="82"/>
      <c r="ABK338" s="82"/>
      <c r="ABL338" s="82"/>
      <c r="ABM338" s="82"/>
      <c r="ABN338" s="82"/>
      <c r="ABO338" s="82"/>
      <c r="ABP338" s="82"/>
      <c r="ABQ338" s="82"/>
      <c r="ABR338" s="82"/>
      <c r="ABS338" s="82"/>
      <c r="ABT338" s="82"/>
      <c r="ABU338" s="82"/>
      <c r="ABV338" s="82"/>
      <c r="ABW338" s="82"/>
      <c r="ABX338" s="82"/>
      <c r="ABY338" s="82"/>
      <c r="ABZ338" s="82"/>
      <c r="ACA338" s="82"/>
      <c r="ACB338" s="82"/>
      <c r="ACC338" s="82"/>
      <c r="ACD338" s="82"/>
      <c r="ACE338" s="82"/>
      <c r="ACF338" s="82"/>
      <c r="ACG338" s="82"/>
      <c r="ACH338" s="82"/>
      <c r="ACI338" s="82"/>
      <c r="ACJ338" s="82"/>
      <c r="ACK338" s="82"/>
      <c r="ACL338" s="82"/>
      <c r="ACM338" s="82"/>
      <c r="ACN338" s="82"/>
      <c r="ACO338" s="82"/>
      <c r="ACP338" s="82"/>
      <c r="ACQ338" s="82"/>
      <c r="ACR338" s="82"/>
      <c r="ACS338" s="82"/>
      <c r="ACT338" s="82"/>
      <c r="ACU338" s="82"/>
      <c r="ACV338" s="82"/>
      <c r="ACW338" s="82"/>
      <c r="ACX338" s="82"/>
      <c r="ACY338" s="82"/>
      <c r="ACZ338" s="82"/>
      <c r="ADA338" s="82"/>
      <c r="ADB338" s="82"/>
      <c r="ADC338" s="82"/>
      <c r="ADD338" s="82"/>
      <c r="ADE338" s="82"/>
      <c r="ADF338" s="82"/>
      <c r="ADG338" s="82"/>
      <c r="ADH338" s="82"/>
      <c r="ADI338" s="82"/>
      <c r="ADJ338" s="82"/>
      <c r="ADK338" s="82"/>
      <c r="ADL338" s="82"/>
      <c r="ADM338" s="82"/>
      <c r="ADN338" s="82"/>
      <c r="ADO338" s="82"/>
      <c r="ADP338" s="82"/>
      <c r="ADQ338" s="82"/>
      <c r="ADR338" s="82"/>
      <c r="ADS338" s="82"/>
      <c r="ADT338" s="82"/>
      <c r="ADU338" s="82"/>
      <c r="ADV338" s="82"/>
      <c r="ADW338" s="82"/>
      <c r="ADX338" s="82"/>
      <c r="ADY338" s="82"/>
      <c r="ADZ338" s="82"/>
      <c r="AEA338" s="82"/>
      <c r="AEB338" s="82"/>
      <c r="AEC338" s="82"/>
      <c r="AED338" s="82"/>
      <c r="AEE338" s="82"/>
      <c r="AEF338" s="82"/>
      <c r="AEG338" s="82"/>
      <c r="AEH338" s="82"/>
      <c r="AEI338" s="82"/>
      <c r="AEJ338" s="82"/>
      <c r="AEK338" s="82"/>
      <c r="AEL338" s="82"/>
      <c r="AEM338" s="82"/>
      <c r="AEN338" s="82"/>
      <c r="AEO338" s="82"/>
      <c r="AEP338" s="82"/>
      <c r="AEQ338" s="82"/>
      <c r="AER338" s="82"/>
      <c r="AES338" s="82"/>
      <c r="AET338" s="82"/>
      <c r="AEU338" s="82"/>
      <c r="AEV338" s="82"/>
      <c r="AEW338" s="82"/>
      <c r="AEX338" s="82"/>
      <c r="AEY338" s="82"/>
      <c r="AEZ338" s="82"/>
      <c r="AFA338" s="82"/>
      <c r="AFB338" s="82"/>
      <c r="AFC338" s="82"/>
      <c r="AFD338" s="82"/>
      <c r="AFE338" s="82"/>
      <c r="AFF338" s="82"/>
      <c r="AFG338" s="82"/>
      <c r="AFH338" s="82"/>
      <c r="AFI338" s="82"/>
      <c r="AFJ338" s="82"/>
      <c r="AFK338" s="82"/>
      <c r="AFL338" s="82"/>
      <c r="AFM338" s="82"/>
      <c r="AFN338" s="82"/>
      <c r="AFO338" s="82"/>
      <c r="AFP338" s="82"/>
      <c r="AFQ338" s="82"/>
      <c r="AFR338" s="82"/>
      <c r="AFS338" s="82"/>
      <c r="AFT338" s="82"/>
      <c r="AFU338" s="82"/>
      <c r="AFV338" s="82"/>
      <c r="AFW338" s="82"/>
      <c r="AFX338" s="82"/>
      <c r="AFY338" s="82"/>
      <c r="AFZ338" s="82"/>
      <c r="AGA338" s="82"/>
      <c r="AGB338" s="82"/>
      <c r="AGC338" s="82"/>
      <c r="AGD338" s="82"/>
      <c r="AGE338" s="82"/>
      <c r="AGF338" s="82"/>
      <c r="AGG338" s="82"/>
      <c r="AGH338" s="82"/>
      <c r="AGI338" s="82"/>
      <c r="AGJ338" s="82"/>
      <c r="AGK338" s="82"/>
      <c r="AGL338" s="82"/>
      <c r="AGM338" s="82"/>
      <c r="AGN338" s="82"/>
      <c r="AGO338" s="82"/>
      <c r="AGP338" s="82"/>
      <c r="AGQ338" s="82"/>
      <c r="AGR338" s="82"/>
      <c r="AGS338" s="82"/>
      <c r="AGT338" s="82"/>
      <c r="AGU338" s="82"/>
      <c r="AGV338" s="82"/>
      <c r="AGW338" s="82"/>
      <c r="AGX338" s="82"/>
      <c r="AGY338" s="82"/>
      <c r="AGZ338" s="82"/>
      <c r="AHA338" s="82"/>
      <c r="AHB338" s="82"/>
      <c r="AHC338" s="82"/>
      <c r="AHD338" s="82"/>
      <c r="AHE338" s="82"/>
      <c r="AHF338" s="82"/>
      <c r="AHG338" s="82"/>
      <c r="AHH338" s="82"/>
      <c r="AHI338" s="82"/>
      <c r="AHJ338" s="82"/>
      <c r="AHK338" s="82"/>
      <c r="AHL338" s="82"/>
      <c r="AHM338" s="82"/>
      <c r="AHN338" s="82"/>
      <c r="AHO338" s="82"/>
      <c r="AHP338" s="82"/>
      <c r="AHQ338" s="82"/>
      <c r="AHR338" s="82"/>
      <c r="AHS338" s="82"/>
      <c r="AHT338" s="82"/>
      <c r="AHU338" s="82"/>
      <c r="AHV338" s="82"/>
      <c r="AHW338" s="82"/>
      <c r="AHX338" s="82"/>
      <c r="AHY338" s="82"/>
      <c r="AHZ338" s="82"/>
      <c r="AIA338" s="82"/>
      <c r="AIB338" s="82"/>
      <c r="AIC338" s="82"/>
      <c r="AID338" s="82"/>
      <c r="AIE338" s="82"/>
      <c r="AIF338" s="82"/>
      <c r="AIG338" s="82"/>
      <c r="AIH338" s="82"/>
      <c r="AII338" s="82"/>
      <c r="AIJ338" s="82"/>
      <c r="AIK338" s="82"/>
      <c r="AIL338" s="82"/>
      <c r="AIM338" s="82"/>
      <c r="AIN338" s="82"/>
      <c r="AIO338" s="82"/>
      <c r="AIP338" s="82"/>
      <c r="AIQ338" s="82"/>
      <c r="AIR338" s="82"/>
      <c r="AIS338" s="82"/>
      <c r="AIT338" s="82"/>
      <c r="AIU338" s="82"/>
      <c r="AIV338" s="82"/>
      <c r="AIW338" s="82"/>
      <c r="AIX338" s="82"/>
      <c r="AIY338" s="82"/>
      <c r="AIZ338" s="82"/>
      <c r="AJA338" s="82"/>
      <c r="AJB338" s="82"/>
      <c r="AJC338" s="82"/>
      <c r="AJD338" s="82"/>
      <c r="AJE338" s="82"/>
      <c r="AJF338" s="82"/>
      <c r="AJG338" s="82"/>
      <c r="AJH338" s="82"/>
      <c r="AJI338" s="82"/>
      <c r="AJJ338" s="82"/>
      <c r="AJK338" s="82"/>
      <c r="AJL338" s="82"/>
      <c r="AJM338" s="82"/>
      <c r="AJN338" s="82"/>
      <c r="AJO338" s="82"/>
      <c r="AJP338" s="82"/>
      <c r="AJQ338" s="82"/>
      <c r="AJR338" s="82"/>
      <c r="AJS338" s="82"/>
      <c r="AJT338" s="82"/>
      <c r="AJU338" s="82"/>
      <c r="AJV338" s="82"/>
      <c r="AJW338" s="82"/>
      <c r="AJX338" s="82"/>
      <c r="AJY338" s="82"/>
      <c r="AJZ338" s="82"/>
      <c r="AKA338" s="82"/>
      <c r="AKB338" s="82"/>
      <c r="AKC338" s="82"/>
      <c r="AKD338" s="82"/>
      <c r="AKE338" s="82"/>
      <c r="AKF338" s="82"/>
      <c r="AKG338" s="82"/>
      <c r="AKH338" s="82"/>
      <c r="AKI338" s="82"/>
      <c r="AKJ338" s="82"/>
      <c r="AKK338" s="82"/>
      <c r="AKL338" s="82"/>
      <c r="AKM338" s="82"/>
      <c r="AKN338" s="82"/>
      <c r="AKO338" s="82"/>
      <c r="AKP338" s="82"/>
      <c r="AKQ338" s="82"/>
      <c r="AKR338" s="82"/>
      <c r="AKS338" s="82"/>
      <c r="AKT338" s="82"/>
      <c r="AKU338" s="82"/>
      <c r="AKV338" s="82"/>
      <c r="AKW338" s="82"/>
      <c r="AKX338" s="82"/>
      <c r="AKY338" s="82"/>
      <c r="AKZ338" s="82"/>
      <c r="ALA338" s="82"/>
      <c r="ALB338" s="82"/>
      <c r="ALC338" s="82"/>
      <c r="ALD338" s="82"/>
      <c r="ALE338" s="82"/>
      <c r="ALF338" s="82"/>
      <c r="ALG338" s="82"/>
      <c r="ALH338" s="82"/>
      <c r="ALI338" s="82"/>
      <c r="ALJ338" s="82"/>
      <c r="ALK338" s="82"/>
      <c r="ALL338" s="82"/>
      <c r="ALM338" s="82"/>
      <c r="ALN338" s="82"/>
      <c r="ALO338" s="82"/>
      <c r="ALP338" s="82"/>
      <c r="ALQ338" s="82"/>
      <c r="ALR338" s="82"/>
      <c r="ALS338" s="82"/>
      <c r="ALT338" s="82"/>
    </row>
    <row r="339" spans="1:1008" customFormat="1" ht="15" customHeight="1" thickBot="1">
      <c r="A339" s="298"/>
      <c r="B339" s="282"/>
      <c r="C339" s="282"/>
      <c r="D339" s="283"/>
      <c r="E339" s="28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82"/>
      <c r="DH339" s="82"/>
      <c r="DI339" s="82"/>
      <c r="DJ339" s="82"/>
      <c r="DK339" s="82"/>
      <c r="DL339" s="82"/>
      <c r="DM339" s="82"/>
      <c r="DN339" s="82"/>
      <c r="DO339" s="82"/>
      <c r="DP339" s="82"/>
      <c r="DQ339" s="82"/>
      <c r="DR339" s="82"/>
      <c r="DS339" s="82"/>
      <c r="DT339" s="82"/>
      <c r="DU339" s="82"/>
      <c r="DV339" s="82"/>
      <c r="DW339" s="82"/>
      <c r="DX339" s="82"/>
      <c r="DY339" s="82"/>
      <c r="DZ339" s="82"/>
      <c r="EA339" s="82"/>
      <c r="EB339" s="82"/>
      <c r="EC339" s="82"/>
      <c r="ED339" s="82"/>
      <c r="EE339" s="82"/>
      <c r="EF339" s="82"/>
      <c r="EG339" s="82"/>
      <c r="EH339" s="82"/>
      <c r="EI339" s="82"/>
      <c r="EJ339" s="82"/>
      <c r="EK339" s="82"/>
      <c r="EL339" s="82"/>
      <c r="EM339" s="82"/>
      <c r="EN339" s="82"/>
      <c r="EO339" s="82"/>
      <c r="EP339" s="82"/>
      <c r="EQ339" s="82"/>
      <c r="ER339" s="82"/>
      <c r="ES339" s="82"/>
      <c r="ET339" s="82"/>
      <c r="EU339" s="82"/>
      <c r="EV339" s="82"/>
      <c r="EW339" s="82"/>
      <c r="EX339" s="82"/>
      <c r="EY339" s="82"/>
      <c r="EZ339" s="82"/>
      <c r="FA339" s="82"/>
      <c r="FB339" s="82"/>
      <c r="FC339" s="82"/>
      <c r="FD339" s="82"/>
      <c r="FE339" s="82"/>
      <c r="FF339" s="82"/>
      <c r="FG339" s="82"/>
      <c r="FH339" s="82"/>
      <c r="FI339" s="82"/>
      <c r="FJ339" s="82"/>
      <c r="FK339" s="82"/>
      <c r="FL339" s="82"/>
      <c r="FM339" s="82"/>
      <c r="FN339" s="82"/>
      <c r="FO339" s="82"/>
      <c r="FP339" s="82"/>
      <c r="FQ339" s="82"/>
      <c r="FR339" s="82"/>
      <c r="FS339" s="82"/>
      <c r="FT339" s="82"/>
      <c r="FU339" s="82"/>
      <c r="FV339" s="82"/>
      <c r="FW339" s="82"/>
      <c r="FX339" s="82"/>
      <c r="FY339" s="82"/>
      <c r="FZ339" s="82"/>
      <c r="GA339" s="82"/>
      <c r="GB339" s="82"/>
      <c r="GC339" s="82"/>
      <c r="GD339" s="82"/>
      <c r="GE339" s="82"/>
      <c r="GF339" s="82"/>
      <c r="GG339" s="82"/>
      <c r="GH339" s="82"/>
      <c r="GI339" s="82"/>
      <c r="GJ339" s="82"/>
      <c r="GK339" s="82"/>
      <c r="GL339" s="82"/>
      <c r="GM339" s="82"/>
      <c r="GN339" s="82"/>
      <c r="GO339" s="82"/>
      <c r="GP339" s="82"/>
      <c r="GQ339" s="82"/>
      <c r="GR339" s="82"/>
      <c r="GS339" s="82"/>
      <c r="GT339" s="82"/>
      <c r="GU339" s="82"/>
      <c r="GV339" s="82"/>
      <c r="GW339" s="82"/>
      <c r="GX339" s="82"/>
      <c r="GY339" s="82"/>
      <c r="GZ339" s="82"/>
      <c r="HA339" s="82"/>
      <c r="HB339" s="82"/>
      <c r="HC339" s="82"/>
      <c r="HD339" s="82"/>
      <c r="HE339" s="82"/>
      <c r="HF339" s="82"/>
      <c r="HG339" s="82"/>
      <c r="HH339" s="82"/>
      <c r="HI339" s="82"/>
      <c r="HJ339" s="82"/>
      <c r="HK339" s="82"/>
      <c r="HL339" s="82"/>
      <c r="HM339" s="82"/>
      <c r="HN339" s="82"/>
      <c r="HO339" s="82"/>
      <c r="HP339" s="82"/>
      <c r="HQ339" s="82"/>
      <c r="HR339" s="82"/>
      <c r="HS339" s="82"/>
      <c r="HT339" s="82"/>
      <c r="HU339" s="82"/>
      <c r="HV339" s="82"/>
      <c r="HW339" s="82"/>
      <c r="HX339" s="82"/>
      <c r="HY339" s="82"/>
      <c r="HZ339" s="82"/>
      <c r="IA339" s="82"/>
      <c r="IB339" s="82"/>
      <c r="IC339" s="82"/>
      <c r="ID339" s="82"/>
      <c r="IE339" s="82"/>
      <c r="IF339" s="82"/>
      <c r="IG339" s="82"/>
      <c r="IH339" s="82"/>
      <c r="II339" s="82"/>
      <c r="IJ339" s="82"/>
      <c r="IK339" s="82"/>
      <c r="IL339" s="82"/>
      <c r="IM339" s="82"/>
      <c r="IN339" s="82"/>
      <c r="IO339" s="82"/>
      <c r="IP339" s="82"/>
      <c r="IQ339" s="82"/>
      <c r="IR339" s="82"/>
      <c r="IS339" s="82"/>
      <c r="IT339" s="82"/>
      <c r="IU339" s="82"/>
      <c r="IV339" s="82"/>
      <c r="IW339" s="82"/>
      <c r="IX339" s="82"/>
      <c r="IY339" s="82"/>
      <c r="IZ339" s="82"/>
      <c r="JA339" s="82"/>
      <c r="JB339" s="82"/>
      <c r="JC339" s="82"/>
      <c r="JD339" s="82"/>
      <c r="JE339" s="82"/>
      <c r="JF339" s="82"/>
      <c r="JG339" s="82"/>
      <c r="JH339" s="82"/>
      <c r="JI339" s="82"/>
      <c r="JJ339" s="82"/>
      <c r="JK339" s="82"/>
      <c r="JL339" s="82"/>
      <c r="JM339" s="82"/>
      <c r="JN339" s="82"/>
      <c r="JO339" s="82"/>
      <c r="JP339" s="82"/>
      <c r="JQ339" s="82"/>
      <c r="JR339" s="82"/>
      <c r="JS339" s="82"/>
      <c r="JT339" s="82"/>
      <c r="JU339" s="82"/>
      <c r="JV339" s="82"/>
      <c r="JW339" s="82"/>
      <c r="JX339" s="82"/>
      <c r="JY339" s="82"/>
      <c r="JZ339" s="82"/>
      <c r="KA339" s="82"/>
      <c r="KB339" s="82"/>
      <c r="KC339" s="82"/>
      <c r="KD339" s="82"/>
      <c r="KE339" s="82"/>
      <c r="KF339" s="82"/>
      <c r="KG339" s="82"/>
      <c r="KH339" s="82"/>
      <c r="KI339" s="82"/>
      <c r="KJ339" s="82"/>
      <c r="KK339" s="82"/>
      <c r="KL339" s="82"/>
      <c r="KM339" s="82"/>
      <c r="KN339" s="82"/>
      <c r="KO339" s="82"/>
      <c r="KP339" s="82"/>
      <c r="KQ339" s="82"/>
      <c r="KR339" s="82"/>
      <c r="KS339" s="82"/>
      <c r="KT339" s="82"/>
      <c r="KU339" s="82"/>
      <c r="KV339" s="82"/>
      <c r="KW339" s="82"/>
      <c r="KX339" s="82"/>
      <c r="KY339" s="82"/>
      <c r="KZ339" s="82"/>
      <c r="LA339" s="82"/>
      <c r="LB339" s="82"/>
      <c r="LC339" s="82"/>
      <c r="LD339" s="82"/>
      <c r="LE339" s="82"/>
      <c r="LF339" s="82"/>
      <c r="LG339" s="82"/>
      <c r="LH339" s="82"/>
      <c r="LI339" s="82"/>
      <c r="LJ339" s="82"/>
      <c r="LK339" s="82"/>
      <c r="LL339" s="82"/>
      <c r="LM339" s="82"/>
      <c r="LN339" s="82"/>
      <c r="LO339" s="82"/>
      <c r="LP339" s="82"/>
      <c r="LQ339" s="82"/>
      <c r="LR339" s="82"/>
      <c r="LS339" s="82"/>
      <c r="LT339" s="82"/>
      <c r="LU339" s="82"/>
      <c r="LV339" s="82"/>
      <c r="LW339" s="82"/>
      <c r="LX339" s="82"/>
      <c r="LY339" s="82"/>
      <c r="LZ339" s="82"/>
      <c r="MA339" s="82"/>
      <c r="MB339" s="82"/>
      <c r="MC339" s="82"/>
      <c r="MD339" s="82"/>
      <c r="ME339" s="82"/>
      <c r="MF339" s="82"/>
      <c r="MG339" s="82"/>
      <c r="MH339" s="82"/>
      <c r="MI339" s="82"/>
      <c r="MJ339" s="82"/>
      <c r="MK339" s="82"/>
      <c r="ML339" s="82"/>
      <c r="MM339" s="82"/>
      <c r="MN339" s="82"/>
      <c r="MO339" s="82"/>
      <c r="MP339" s="82"/>
      <c r="MQ339" s="82"/>
      <c r="MR339" s="82"/>
      <c r="MS339" s="82"/>
      <c r="MT339" s="82"/>
      <c r="MU339" s="82"/>
      <c r="MV339" s="82"/>
      <c r="MW339" s="82"/>
      <c r="MX339" s="82"/>
      <c r="MY339" s="82"/>
      <c r="MZ339" s="82"/>
      <c r="NA339" s="82"/>
      <c r="NB339" s="82"/>
      <c r="NC339" s="82"/>
      <c r="ND339" s="82"/>
      <c r="NE339" s="82"/>
      <c r="NF339" s="82"/>
      <c r="NG339" s="82"/>
      <c r="NH339" s="82"/>
      <c r="NI339" s="82"/>
      <c r="NJ339" s="82"/>
      <c r="NK339" s="82"/>
      <c r="NL339" s="82"/>
      <c r="NM339" s="82"/>
      <c r="NN339" s="82"/>
      <c r="NO339" s="82"/>
      <c r="NP339" s="82"/>
      <c r="NQ339" s="82"/>
      <c r="NR339" s="82"/>
      <c r="NS339" s="82"/>
      <c r="NT339" s="82"/>
      <c r="NU339" s="82"/>
      <c r="NV339" s="82"/>
      <c r="NW339" s="82"/>
      <c r="NX339" s="82"/>
      <c r="NY339" s="82"/>
      <c r="NZ339" s="82"/>
      <c r="OA339" s="82"/>
      <c r="OB339" s="82"/>
      <c r="OC339" s="82"/>
      <c r="OD339" s="82"/>
      <c r="OE339" s="82"/>
      <c r="OF339" s="82"/>
      <c r="OG339" s="82"/>
      <c r="OH339" s="82"/>
      <c r="OI339" s="82"/>
      <c r="OJ339" s="82"/>
      <c r="OK339" s="82"/>
      <c r="OL339" s="82"/>
      <c r="OM339" s="82"/>
      <c r="ON339" s="82"/>
      <c r="OO339" s="82"/>
      <c r="OP339" s="82"/>
      <c r="OQ339" s="82"/>
      <c r="OR339" s="82"/>
      <c r="OS339" s="82"/>
      <c r="OT339" s="82"/>
      <c r="OU339" s="82"/>
      <c r="OV339" s="82"/>
      <c r="OW339" s="82"/>
      <c r="OX339" s="82"/>
      <c r="OY339" s="82"/>
      <c r="OZ339" s="82"/>
      <c r="PA339" s="82"/>
      <c r="PB339" s="82"/>
      <c r="PC339" s="82"/>
      <c r="PD339" s="82"/>
      <c r="PE339" s="82"/>
      <c r="PF339" s="82"/>
      <c r="PG339" s="82"/>
      <c r="PH339" s="82"/>
      <c r="PI339" s="82"/>
      <c r="PJ339" s="82"/>
      <c r="PK339" s="82"/>
      <c r="PL339" s="82"/>
      <c r="PM339" s="82"/>
      <c r="PN339" s="82"/>
      <c r="PO339" s="82"/>
      <c r="PP339" s="82"/>
      <c r="PQ339" s="82"/>
      <c r="PR339" s="82"/>
      <c r="PS339" s="82"/>
      <c r="PT339" s="82"/>
      <c r="PU339" s="82"/>
      <c r="PV339" s="82"/>
      <c r="PW339" s="82"/>
      <c r="PX339" s="82"/>
      <c r="PY339" s="82"/>
      <c r="PZ339" s="82"/>
      <c r="QA339" s="82"/>
      <c r="QB339" s="82"/>
      <c r="QC339" s="82"/>
      <c r="QD339" s="82"/>
      <c r="QE339" s="82"/>
      <c r="QF339" s="82"/>
      <c r="QG339" s="82"/>
      <c r="QH339" s="82"/>
      <c r="QI339" s="82"/>
      <c r="QJ339" s="82"/>
      <c r="QK339" s="82"/>
      <c r="QL339" s="82"/>
      <c r="QM339" s="82"/>
      <c r="QN339" s="82"/>
      <c r="QO339" s="82"/>
      <c r="QP339" s="82"/>
      <c r="QQ339" s="82"/>
      <c r="QR339" s="82"/>
      <c r="QS339" s="82"/>
      <c r="QT339" s="82"/>
      <c r="QU339" s="82"/>
      <c r="QV339" s="82"/>
      <c r="QW339" s="82"/>
      <c r="QX339" s="82"/>
      <c r="QY339" s="82"/>
      <c r="QZ339" s="82"/>
      <c r="RA339" s="82"/>
      <c r="RB339" s="82"/>
      <c r="RC339" s="82"/>
      <c r="RD339" s="82"/>
      <c r="RE339" s="82"/>
      <c r="RF339" s="82"/>
      <c r="RG339" s="82"/>
      <c r="RH339" s="82"/>
      <c r="RI339" s="82"/>
      <c r="RJ339" s="82"/>
      <c r="RK339" s="82"/>
      <c r="RL339" s="82"/>
      <c r="RM339" s="82"/>
      <c r="RN339" s="82"/>
      <c r="RO339" s="82"/>
      <c r="RP339" s="82"/>
      <c r="RQ339" s="82"/>
      <c r="RR339" s="82"/>
      <c r="RS339" s="82"/>
      <c r="RT339" s="82"/>
      <c r="RU339" s="82"/>
      <c r="RV339" s="82"/>
      <c r="RW339" s="82"/>
      <c r="RX339" s="82"/>
      <c r="RY339" s="82"/>
      <c r="RZ339" s="82"/>
      <c r="SA339" s="82"/>
      <c r="SB339" s="82"/>
      <c r="SC339" s="82"/>
      <c r="SD339" s="82"/>
      <c r="SE339" s="82"/>
      <c r="SF339" s="82"/>
      <c r="SG339" s="82"/>
      <c r="SH339" s="82"/>
      <c r="SI339" s="82"/>
      <c r="SJ339" s="82"/>
      <c r="SK339" s="82"/>
      <c r="SL339" s="82"/>
      <c r="SM339" s="82"/>
      <c r="SN339" s="82"/>
      <c r="SO339" s="82"/>
      <c r="SP339" s="82"/>
      <c r="SQ339" s="82"/>
      <c r="SR339" s="82"/>
      <c r="SS339" s="82"/>
      <c r="ST339" s="82"/>
      <c r="SU339" s="82"/>
      <c r="SV339" s="82"/>
      <c r="SW339" s="82"/>
      <c r="SX339" s="82"/>
      <c r="SY339" s="82"/>
      <c r="SZ339" s="82"/>
      <c r="TA339" s="82"/>
      <c r="TB339" s="82"/>
      <c r="TC339" s="82"/>
      <c r="TD339" s="82"/>
      <c r="TE339" s="82"/>
      <c r="TF339" s="82"/>
      <c r="TG339" s="82"/>
      <c r="TH339" s="82"/>
      <c r="TI339" s="82"/>
      <c r="TJ339" s="82"/>
      <c r="TK339" s="82"/>
      <c r="TL339" s="82"/>
      <c r="TM339" s="82"/>
      <c r="TN339" s="82"/>
      <c r="TO339" s="82"/>
      <c r="TP339" s="82"/>
      <c r="TQ339" s="82"/>
      <c r="TR339" s="82"/>
      <c r="TS339" s="82"/>
      <c r="TT339" s="82"/>
      <c r="TU339" s="82"/>
      <c r="TV339" s="82"/>
      <c r="TW339" s="82"/>
      <c r="TX339" s="82"/>
      <c r="TY339" s="82"/>
      <c r="TZ339" s="82"/>
      <c r="UA339" s="82"/>
      <c r="UB339" s="82"/>
      <c r="UC339" s="82"/>
      <c r="UD339" s="82"/>
      <c r="UE339" s="82"/>
      <c r="UF339" s="82"/>
      <c r="UG339" s="82"/>
      <c r="UH339" s="82"/>
      <c r="UI339" s="82"/>
      <c r="UJ339" s="82"/>
      <c r="UK339" s="82"/>
      <c r="UL339" s="82"/>
      <c r="UM339" s="82"/>
      <c r="UN339" s="82"/>
      <c r="UO339" s="82"/>
      <c r="UP339" s="82"/>
      <c r="UQ339" s="82"/>
      <c r="UR339" s="82"/>
      <c r="US339" s="82"/>
      <c r="UT339" s="82"/>
      <c r="UU339" s="82"/>
      <c r="UV339" s="82"/>
      <c r="UW339" s="82"/>
      <c r="UX339" s="82"/>
      <c r="UY339" s="82"/>
      <c r="UZ339" s="82"/>
      <c r="VA339" s="82"/>
      <c r="VB339" s="82"/>
      <c r="VC339" s="82"/>
      <c r="VD339" s="82"/>
      <c r="VE339" s="82"/>
      <c r="VF339" s="82"/>
      <c r="VG339" s="82"/>
      <c r="VH339" s="82"/>
      <c r="VI339" s="82"/>
      <c r="VJ339" s="82"/>
      <c r="VK339" s="82"/>
      <c r="VL339" s="82"/>
      <c r="VM339" s="82"/>
      <c r="VN339" s="82"/>
      <c r="VO339" s="82"/>
      <c r="VP339" s="82"/>
      <c r="VQ339" s="82"/>
      <c r="VR339" s="82"/>
      <c r="VS339" s="82"/>
      <c r="VT339" s="82"/>
      <c r="VU339" s="82"/>
      <c r="VV339" s="82"/>
      <c r="VW339" s="82"/>
      <c r="VX339" s="82"/>
      <c r="VY339" s="82"/>
      <c r="VZ339" s="82"/>
      <c r="WA339" s="82"/>
      <c r="WB339" s="82"/>
      <c r="WC339" s="82"/>
      <c r="WD339" s="82"/>
      <c r="WE339" s="82"/>
      <c r="WF339" s="82"/>
      <c r="WG339" s="82"/>
      <c r="WH339" s="82"/>
      <c r="WI339" s="82"/>
      <c r="WJ339" s="82"/>
      <c r="WK339" s="82"/>
      <c r="WL339" s="82"/>
      <c r="WM339" s="82"/>
      <c r="WN339" s="82"/>
      <c r="WO339" s="82"/>
      <c r="WP339" s="82"/>
      <c r="WQ339" s="82"/>
      <c r="WR339" s="82"/>
      <c r="WS339" s="82"/>
      <c r="WT339" s="82"/>
      <c r="WU339" s="82"/>
      <c r="WV339" s="82"/>
      <c r="WW339" s="82"/>
      <c r="WX339" s="82"/>
      <c r="WY339" s="82"/>
      <c r="WZ339" s="82"/>
      <c r="XA339" s="82"/>
      <c r="XB339" s="82"/>
      <c r="XC339" s="82"/>
      <c r="XD339" s="82"/>
      <c r="XE339" s="82"/>
      <c r="XF339" s="82"/>
      <c r="XG339" s="82"/>
      <c r="XH339" s="82"/>
      <c r="XI339" s="82"/>
      <c r="XJ339" s="82"/>
      <c r="XK339" s="82"/>
      <c r="XL339" s="82"/>
      <c r="XM339" s="82"/>
      <c r="XN339" s="82"/>
      <c r="XO339" s="82"/>
      <c r="XP339" s="82"/>
      <c r="XQ339" s="82"/>
      <c r="XR339" s="82"/>
      <c r="XS339" s="82"/>
      <c r="XT339" s="82"/>
      <c r="XU339" s="82"/>
      <c r="XV339" s="82"/>
      <c r="XW339" s="82"/>
      <c r="XX339" s="82"/>
      <c r="XY339" s="82"/>
      <c r="XZ339" s="82"/>
      <c r="YA339" s="82"/>
      <c r="YB339" s="82"/>
      <c r="YC339" s="82"/>
      <c r="YD339" s="82"/>
      <c r="YE339" s="82"/>
      <c r="YF339" s="82"/>
      <c r="YG339" s="82"/>
      <c r="YH339" s="82"/>
      <c r="YI339" s="82"/>
      <c r="YJ339" s="82"/>
      <c r="YK339" s="82"/>
      <c r="YL339" s="82"/>
      <c r="YM339" s="82"/>
      <c r="YN339" s="82"/>
      <c r="YO339" s="82"/>
      <c r="YP339" s="82"/>
      <c r="YQ339" s="82"/>
      <c r="YR339" s="82"/>
      <c r="YS339" s="82"/>
      <c r="YT339" s="82"/>
      <c r="YU339" s="82"/>
      <c r="YV339" s="82"/>
      <c r="YW339" s="82"/>
      <c r="YX339" s="82"/>
      <c r="YY339" s="82"/>
      <c r="YZ339" s="82"/>
      <c r="ZA339" s="82"/>
      <c r="ZB339" s="82"/>
      <c r="ZC339" s="82"/>
      <c r="ZD339" s="82"/>
      <c r="ZE339" s="82"/>
      <c r="ZF339" s="82"/>
      <c r="ZG339" s="82"/>
      <c r="ZH339" s="82"/>
      <c r="ZI339" s="82"/>
      <c r="ZJ339" s="82"/>
      <c r="ZK339" s="82"/>
      <c r="ZL339" s="82"/>
      <c r="ZM339" s="82"/>
      <c r="ZN339" s="82"/>
      <c r="ZO339" s="82"/>
      <c r="ZP339" s="82"/>
      <c r="ZQ339" s="82"/>
      <c r="ZR339" s="82"/>
      <c r="ZS339" s="82"/>
      <c r="ZT339" s="82"/>
      <c r="ZU339" s="82"/>
      <c r="ZV339" s="82"/>
      <c r="ZW339" s="82"/>
      <c r="ZX339" s="82"/>
      <c r="ZY339" s="82"/>
      <c r="ZZ339" s="82"/>
      <c r="AAA339" s="82"/>
      <c r="AAB339" s="82"/>
      <c r="AAC339" s="82"/>
      <c r="AAD339" s="82"/>
      <c r="AAE339" s="82"/>
      <c r="AAF339" s="82"/>
      <c r="AAG339" s="82"/>
      <c r="AAH339" s="82"/>
      <c r="AAI339" s="82"/>
      <c r="AAJ339" s="82"/>
      <c r="AAK339" s="82"/>
      <c r="AAL339" s="82"/>
      <c r="AAM339" s="82"/>
      <c r="AAN339" s="82"/>
      <c r="AAO339" s="82"/>
      <c r="AAP339" s="82"/>
      <c r="AAQ339" s="82"/>
      <c r="AAR339" s="82"/>
      <c r="AAS339" s="82"/>
      <c r="AAT339" s="82"/>
      <c r="AAU339" s="82"/>
      <c r="AAV339" s="82"/>
      <c r="AAW339" s="82"/>
      <c r="AAX339" s="82"/>
      <c r="AAY339" s="82"/>
      <c r="AAZ339" s="82"/>
      <c r="ABA339" s="82"/>
      <c r="ABB339" s="82"/>
      <c r="ABC339" s="82"/>
      <c r="ABD339" s="82"/>
      <c r="ABE339" s="82"/>
      <c r="ABF339" s="82"/>
      <c r="ABG339" s="82"/>
      <c r="ABH339" s="82"/>
      <c r="ABI339" s="82"/>
      <c r="ABJ339" s="82"/>
      <c r="ABK339" s="82"/>
      <c r="ABL339" s="82"/>
      <c r="ABM339" s="82"/>
      <c r="ABN339" s="82"/>
      <c r="ABO339" s="82"/>
      <c r="ABP339" s="82"/>
      <c r="ABQ339" s="82"/>
      <c r="ABR339" s="82"/>
      <c r="ABS339" s="82"/>
      <c r="ABT339" s="82"/>
      <c r="ABU339" s="82"/>
      <c r="ABV339" s="82"/>
      <c r="ABW339" s="82"/>
      <c r="ABX339" s="82"/>
      <c r="ABY339" s="82"/>
      <c r="ABZ339" s="82"/>
      <c r="ACA339" s="82"/>
      <c r="ACB339" s="82"/>
      <c r="ACC339" s="82"/>
      <c r="ACD339" s="82"/>
      <c r="ACE339" s="82"/>
      <c r="ACF339" s="82"/>
      <c r="ACG339" s="82"/>
      <c r="ACH339" s="82"/>
      <c r="ACI339" s="82"/>
      <c r="ACJ339" s="82"/>
      <c r="ACK339" s="82"/>
      <c r="ACL339" s="82"/>
      <c r="ACM339" s="82"/>
      <c r="ACN339" s="82"/>
      <c r="ACO339" s="82"/>
      <c r="ACP339" s="82"/>
      <c r="ACQ339" s="82"/>
      <c r="ACR339" s="82"/>
      <c r="ACS339" s="82"/>
      <c r="ACT339" s="82"/>
      <c r="ACU339" s="82"/>
      <c r="ACV339" s="82"/>
      <c r="ACW339" s="82"/>
      <c r="ACX339" s="82"/>
      <c r="ACY339" s="82"/>
      <c r="ACZ339" s="82"/>
      <c r="ADA339" s="82"/>
      <c r="ADB339" s="82"/>
      <c r="ADC339" s="82"/>
      <c r="ADD339" s="82"/>
      <c r="ADE339" s="82"/>
      <c r="ADF339" s="82"/>
      <c r="ADG339" s="82"/>
      <c r="ADH339" s="82"/>
      <c r="ADI339" s="82"/>
      <c r="ADJ339" s="82"/>
      <c r="ADK339" s="82"/>
      <c r="ADL339" s="82"/>
      <c r="ADM339" s="82"/>
      <c r="ADN339" s="82"/>
      <c r="ADO339" s="82"/>
      <c r="ADP339" s="82"/>
      <c r="ADQ339" s="82"/>
      <c r="ADR339" s="82"/>
      <c r="ADS339" s="82"/>
      <c r="ADT339" s="82"/>
      <c r="ADU339" s="82"/>
      <c r="ADV339" s="82"/>
      <c r="ADW339" s="82"/>
      <c r="ADX339" s="82"/>
      <c r="ADY339" s="82"/>
      <c r="ADZ339" s="82"/>
      <c r="AEA339" s="82"/>
      <c r="AEB339" s="82"/>
      <c r="AEC339" s="82"/>
      <c r="AED339" s="82"/>
      <c r="AEE339" s="82"/>
      <c r="AEF339" s="82"/>
      <c r="AEG339" s="82"/>
      <c r="AEH339" s="82"/>
      <c r="AEI339" s="82"/>
      <c r="AEJ339" s="82"/>
      <c r="AEK339" s="82"/>
      <c r="AEL339" s="82"/>
      <c r="AEM339" s="82"/>
      <c r="AEN339" s="82"/>
      <c r="AEO339" s="82"/>
      <c r="AEP339" s="82"/>
      <c r="AEQ339" s="82"/>
      <c r="AER339" s="82"/>
      <c r="AES339" s="82"/>
      <c r="AET339" s="82"/>
      <c r="AEU339" s="82"/>
      <c r="AEV339" s="82"/>
      <c r="AEW339" s="82"/>
      <c r="AEX339" s="82"/>
      <c r="AEY339" s="82"/>
      <c r="AEZ339" s="82"/>
      <c r="AFA339" s="82"/>
      <c r="AFB339" s="82"/>
      <c r="AFC339" s="82"/>
      <c r="AFD339" s="82"/>
      <c r="AFE339" s="82"/>
      <c r="AFF339" s="82"/>
      <c r="AFG339" s="82"/>
      <c r="AFH339" s="82"/>
      <c r="AFI339" s="82"/>
      <c r="AFJ339" s="82"/>
      <c r="AFK339" s="82"/>
      <c r="AFL339" s="82"/>
      <c r="AFM339" s="82"/>
      <c r="AFN339" s="82"/>
      <c r="AFO339" s="82"/>
      <c r="AFP339" s="82"/>
      <c r="AFQ339" s="82"/>
      <c r="AFR339" s="82"/>
      <c r="AFS339" s="82"/>
      <c r="AFT339" s="82"/>
      <c r="AFU339" s="82"/>
      <c r="AFV339" s="82"/>
      <c r="AFW339" s="82"/>
      <c r="AFX339" s="82"/>
      <c r="AFY339" s="82"/>
      <c r="AFZ339" s="82"/>
      <c r="AGA339" s="82"/>
      <c r="AGB339" s="82"/>
      <c r="AGC339" s="82"/>
      <c r="AGD339" s="82"/>
      <c r="AGE339" s="82"/>
      <c r="AGF339" s="82"/>
      <c r="AGG339" s="82"/>
      <c r="AGH339" s="82"/>
      <c r="AGI339" s="82"/>
      <c r="AGJ339" s="82"/>
      <c r="AGK339" s="82"/>
      <c r="AGL339" s="82"/>
      <c r="AGM339" s="82"/>
      <c r="AGN339" s="82"/>
      <c r="AGO339" s="82"/>
      <c r="AGP339" s="82"/>
      <c r="AGQ339" s="82"/>
      <c r="AGR339" s="82"/>
      <c r="AGS339" s="82"/>
      <c r="AGT339" s="82"/>
      <c r="AGU339" s="82"/>
      <c r="AGV339" s="82"/>
      <c r="AGW339" s="82"/>
      <c r="AGX339" s="82"/>
      <c r="AGY339" s="82"/>
      <c r="AGZ339" s="82"/>
      <c r="AHA339" s="82"/>
      <c r="AHB339" s="82"/>
      <c r="AHC339" s="82"/>
      <c r="AHD339" s="82"/>
      <c r="AHE339" s="82"/>
      <c r="AHF339" s="82"/>
      <c r="AHG339" s="82"/>
      <c r="AHH339" s="82"/>
      <c r="AHI339" s="82"/>
      <c r="AHJ339" s="82"/>
      <c r="AHK339" s="82"/>
      <c r="AHL339" s="82"/>
      <c r="AHM339" s="82"/>
      <c r="AHN339" s="82"/>
      <c r="AHO339" s="82"/>
      <c r="AHP339" s="82"/>
      <c r="AHQ339" s="82"/>
      <c r="AHR339" s="82"/>
      <c r="AHS339" s="82"/>
      <c r="AHT339" s="82"/>
      <c r="AHU339" s="82"/>
      <c r="AHV339" s="82"/>
      <c r="AHW339" s="82"/>
      <c r="AHX339" s="82"/>
      <c r="AHY339" s="82"/>
      <c r="AHZ339" s="82"/>
      <c r="AIA339" s="82"/>
      <c r="AIB339" s="82"/>
      <c r="AIC339" s="82"/>
      <c r="AID339" s="82"/>
      <c r="AIE339" s="82"/>
      <c r="AIF339" s="82"/>
      <c r="AIG339" s="82"/>
      <c r="AIH339" s="82"/>
      <c r="AII339" s="82"/>
      <c r="AIJ339" s="82"/>
      <c r="AIK339" s="82"/>
      <c r="AIL339" s="82"/>
      <c r="AIM339" s="82"/>
      <c r="AIN339" s="82"/>
      <c r="AIO339" s="82"/>
      <c r="AIP339" s="82"/>
      <c r="AIQ339" s="82"/>
      <c r="AIR339" s="82"/>
      <c r="AIS339" s="82"/>
      <c r="AIT339" s="82"/>
      <c r="AIU339" s="82"/>
      <c r="AIV339" s="82"/>
      <c r="AIW339" s="82"/>
      <c r="AIX339" s="82"/>
      <c r="AIY339" s="82"/>
      <c r="AIZ339" s="82"/>
      <c r="AJA339" s="82"/>
      <c r="AJB339" s="82"/>
      <c r="AJC339" s="82"/>
      <c r="AJD339" s="82"/>
      <c r="AJE339" s="82"/>
      <c r="AJF339" s="82"/>
      <c r="AJG339" s="82"/>
      <c r="AJH339" s="82"/>
      <c r="AJI339" s="82"/>
      <c r="AJJ339" s="82"/>
      <c r="AJK339" s="82"/>
      <c r="AJL339" s="82"/>
      <c r="AJM339" s="82"/>
      <c r="AJN339" s="82"/>
      <c r="AJO339" s="82"/>
      <c r="AJP339" s="82"/>
      <c r="AJQ339" s="82"/>
      <c r="AJR339" s="82"/>
      <c r="AJS339" s="82"/>
      <c r="AJT339" s="82"/>
      <c r="AJU339" s="82"/>
      <c r="AJV339" s="82"/>
      <c r="AJW339" s="82"/>
      <c r="AJX339" s="82"/>
      <c r="AJY339" s="82"/>
      <c r="AJZ339" s="82"/>
      <c r="AKA339" s="82"/>
      <c r="AKB339" s="82"/>
      <c r="AKC339" s="82"/>
      <c r="AKD339" s="82"/>
      <c r="AKE339" s="82"/>
      <c r="AKF339" s="82"/>
      <c r="AKG339" s="82"/>
      <c r="AKH339" s="82"/>
      <c r="AKI339" s="82"/>
      <c r="AKJ339" s="82"/>
      <c r="AKK339" s="82"/>
      <c r="AKL339" s="82"/>
      <c r="AKM339" s="82"/>
      <c r="AKN339" s="82"/>
      <c r="AKO339" s="82"/>
      <c r="AKP339" s="82"/>
      <c r="AKQ339" s="82"/>
      <c r="AKR339" s="82"/>
      <c r="AKS339" s="82"/>
      <c r="AKT339" s="82"/>
      <c r="AKU339" s="82"/>
      <c r="AKV339" s="82"/>
      <c r="AKW339" s="82"/>
      <c r="AKX339" s="82"/>
      <c r="AKY339" s="82"/>
      <c r="AKZ339" s="82"/>
      <c r="ALA339" s="82"/>
      <c r="ALB339" s="82"/>
      <c r="ALC339" s="82"/>
      <c r="ALD339" s="82"/>
      <c r="ALE339" s="82"/>
      <c r="ALF339" s="82"/>
      <c r="ALG339" s="82"/>
      <c r="ALH339" s="82"/>
      <c r="ALI339" s="82"/>
      <c r="ALJ339" s="82"/>
      <c r="ALK339" s="82"/>
      <c r="ALL339" s="82"/>
      <c r="ALM339" s="82"/>
      <c r="ALN339" s="82"/>
      <c r="ALO339" s="82"/>
      <c r="ALP339" s="82"/>
      <c r="ALQ339" s="82"/>
      <c r="ALR339" s="82"/>
      <c r="ALS339" s="82"/>
      <c r="ALT339" s="82"/>
    </row>
    <row r="340" spans="1:1008" ht="27" customHeight="1">
      <c r="A340" s="250" t="s">
        <v>207</v>
      </c>
      <c r="B340" s="251"/>
      <c r="C340" s="68" t="s">
        <v>191</v>
      </c>
      <c r="D340" s="74" t="s">
        <v>192</v>
      </c>
      <c r="E340" s="28"/>
    </row>
    <row r="341" spans="1:1008" ht="43.5" customHeight="1" thickBot="1">
      <c r="A341" s="252"/>
      <c r="B341" s="253"/>
      <c r="C341" s="85">
        <f>C338</f>
        <v>0</v>
      </c>
      <c r="D341" s="76">
        <f>C341/51*100</f>
        <v>0</v>
      </c>
      <c r="E341" s="28">
        <f>E335</f>
        <v>51</v>
      </c>
    </row>
    <row r="342" spans="1:1008" ht="27" customHeight="1" thickBot="1">
      <c r="A342" s="452"/>
      <c r="B342" s="452"/>
      <c r="C342" s="452"/>
      <c r="D342" s="452"/>
      <c r="E342" s="28"/>
    </row>
    <row r="343" spans="1:1008" ht="27" customHeight="1">
      <c r="A343" s="435" t="s">
        <v>545</v>
      </c>
      <c r="B343" s="435"/>
      <c r="C343" s="435"/>
      <c r="D343" s="435"/>
    </row>
    <row r="344" spans="1:1008" ht="43.5" customHeight="1">
      <c r="A344" s="247" t="s">
        <v>178</v>
      </c>
      <c r="B344" s="248"/>
      <c r="C344" s="248"/>
      <c r="D344" s="391"/>
    </row>
    <row r="345" spans="1:1008" ht="27" customHeight="1">
      <c r="A345" s="300" t="s">
        <v>483</v>
      </c>
      <c r="B345" s="301"/>
      <c r="C345" s="302"/>
      <c r="D345" s="57" t="s">
        <v>8</v>
      </c>
    </row>
    <row r="346" spans="1:1008" ht="27" customHeight="1">
      <c r="A346" s="300" t="s">
        <v>179</v>
      </c>
      <c r="B346" s="301"/>
      <c r="C346" s="302"/>
      <c r="D346" s="58" t="s">
        <v>3</v>
      </c>
    </row>
    <row r="347" spans="1:1008" ht="27" customHeight="1">
      <c r="A347" s="247" t="s">
        <v>117</v>
      </c>
      <c r="B347" s="248"/>
      <c r="C347" s="249"/>
      <c r="D347" s="178"/>
      <c r="E347" s="28">
        <v>3</v>
      </c>
    </row>
    <row r="348" spans="1:1008" ht="27" customHeight="1">
      <c r="A348" s="247" t="s">
        <v>118</v>
      </c>
      <c r="B348" s="248"/>
      <c r="C348" s="249"/>
      <c r="D348" s="178"/>
      <c r="E348" s="28">
        <v>3</v>
      </c>
    </row>
    <row r="349" spans="1:1008" ht="27" customHeight="1">
      <c r="A349" s="247" t="s">
        <v>119</v>
      </c>
      <c r="B349" s="248"/>
      <c r="C349" s="249"/>
      <c r="D349" s="178"/>
      <c r="E349" s="28">
        <v>3</v>
      </c>
    </row>
    <row r="350" spans="1:1008" ht="27" customHeight="1">
      <c r="A350" s="247" t="s">
        <v>120</v>
      </c>
      <c r="B350" s="248"/>
      <c r="C350" s="249"/>
      <c r="D350" s="178"/>
      <c r="E350" s="28">
        <v>3</v>
      </c>
    </row>
    <row r="351" spans="1:1008" ht="27" customHeight="1">
      <c r="A351" s="247" t="s">
        <v>208</v>
      </c>
      <c r="B351" s="248"/>
      <c r="C351" s="249"/>
      <c r="D351" s="178"/>
      <c r="E351" s="28">
        <v>3</v>
      </c>
    </row>
    <row r="352" spans="1:1008" ht="27" customHeight="1">
      <c r="A352" s="247" t="s">
        <v>209</v>
      </c>
      <c r="B352" s="248"/>
      <c r="C352" s="249"/>
      <c r="D352" s="178"/>
      <c r="E352" s="28">
        <v>3</v>
      </c>
    </row>
    <row r="353" spans="1:5" ht="27" customHeight="1">
      <c r="A353" s="247" t="s">
        <v>210</v>
      </c>
      <c r="B353" s="248"/>
      <c r="C353" s="249"/>
      <c r="D353" s="178"/>
      <c r="E353" s="28">
        <v>3</v>
      </c>
    </row>
    <row r="354" spans="1:5" ht="27" customHeight="1">
      <c r="A354" s="247" t="s">
        <v>211</v>
      </c>
      <c r="B354" s="248"/>
      <c r="C354" s="249"/>
      <c r="D354" s="178"/>
      <c r="E354" s="28">
        <v>3</v>
      </c>
    </row>
    <row r="355" spans="1:5" ht="27" customHeight="1">
      <c r="A355" s="247" t="s">
        <v>212</v>
      </c>
      <c r="B355" s="248"/>
      <c r="C355" s="249"/>
      <c r="D355" s="178"/>
      <c r="E355" s="28">
        <v>3</v>
      </c>
    </row>
    <row r="356" spans="1:5" ht="27" customHeight="1">
      <c r="A356" s="247" t="s">
        <v>213</v>
      </c>
      <c r="B356" s="248"/>
      <c r="C356" s="249"/>
      <c r="D356" s="178"/>
      <c r="E356" s="28">
        <v>3</v>
      </c>
    </row>
    <row r="357" spans="1:5" ht="27" customHeight="1">
      <c r="A357" s="300" t="s">
        <v>164</v>
      </c>
      <c r="B357" s="301"/>
      <c r="C357" s="302"/>
      <c r="D357" s="58" t="s">
        <v>3</v>
      </c>
    </row>
    <row r="358" spans="1:5" ht="27" customHeight="1">
      <c r="A358" s="247" t="s">
        <v>121</v>
      </c>
      <c r="B358" s="248"/>
      <c r="C358" s="249"/>
      <c r="D358" s="182"/>
      <c r="E358" s="29">
        <v>3</v>
      </c>
    </row>
    <row r="359" spans="1:5" ht="27" customHeight="1">
      <c r="A359" s="247" t="s">
        <v>122</v>
      </c>
      <c r="B359" s="248"/>
      <c r="C359" s="249"/>
      <c r="D359" s="182"/>
      <c r="E359" s="29">
        <v>3</v>
      </c>
    </row>
    <row r="360" spans="1:5" ht="27" customHeight="1">
      <c r="A360" s="247" t="s">
        <v>123</v>
      </c>
      <c r="B360" s="248"/>
      <c r="C360" s="249"/>
      <c r="D360" s="182"/>
      <c r="E360" s="29">
        <v>3</v>
      </c>
    </row>
    <row r="361" spans="1:5" ht="27" customHeight="1">
      <c r="A361" s="247" t="s">
        <v>124</v>
      </c>
      <c r="B361" s="248"/>
      <c r="C361" s="249"/>
      <c r="D361" s="182"/>
      <c r="E361" s="29">
        <v>3</v>
      </c>
    </row>
    <row r="362" spans="1:5" ht="27" customHeight="1">
      <c r="A362" s="247" t="s">
        <v>125</v>
      </c>
      <c r="B362" s="248"/>
      <c r="C362" s="249"/>
      <c r="D362" s="182"/>
      <c r="E362" s="29">
        <v>3</v>
      </c>
    </row>
    <row r="363" spans="1:5" ht="27" customHeight="1">
      <c r="A363" s="247" t="s">
        <v>126</v>
      </c>
      <c r="B363" s="248"/>
      <c r="C363" s="249"/>
      <c r="D363" s="182"/>
      <c r="E363" s="29">
        <v>3</v>
      </c>
    </row>
    <row r="364" spans="1:5" ht="27" customHeight="1">
      <c r="A364" s="247" t="s">
        <v>127</v>
      </c>
      <c r="B364" s="248"/>
      <c r="C364" s="249"/>
      <c r="D364" s="182"/>
      <c r="E364" s="29">
        <v>3</v>
      </c>
    </row>
    <row r="365" spans="1:5" ht="27" customHeight="1">
      <c r="A365" s="247" t="s">
        <v>128</v>
      </c>
      <c r="B365" s="248"/>
      <c r="C365" s="249"/>
      <c r="D365" s="182"/>
      <c r="E365" s="29">
        <v>3</v>
      </c>
    </row>
    <row r="366" spans="1:5" ht="27" customHeight="1">
      <c r="A366" s="254" t="s">
        <v>424</v>
      </c>
      <c r="B366" s="255"/>
      <c r="C366" s="256"/>
      <c r="D366" s="58" t="s">
        <v>3</v>
      </c>
      <c r="E366" s="28"/>
    </row>
    <row r="367" spans="1:5" ht="27" customHeight="1">
      <c r="A367" s="247" t="s">
        <v>476</v>
      </c>
      <c r="B367" s="248"/>
      <c r="C367" s="249"/>
      <c r="D367" s="2"/>
      <c r="E367" s="28">
        <v>3</v>
      </c>
    </row>
    <row r="368" spans="1:5" ht="27" customHeight="1">
      <c r="A368" s="247" t="s">
        <v>477</v>
      </c>
      <c r="B368" s="248"/>
      <c r="C368" s="249"/>
      <c r="D368" s="2"/>
      <c r="E368" s="28">
        <v>3</v>
      </c>
    </row>
    <row r="369" spans="1:5" ht="27" customHeight="1">
      <c r="A369" s="247" t="s">
        <v>478</v>
      </c>
      <c r="B369" s="248"/>
      <c r="C369" s="249"/>
      <c r="D369" s="2"/>
      <c r="E369" s="28">
        <v>3</v>
      </c>
    </row>
    <row r="370" spans="1:5" ht="27" customHeight="1">
      <c r="A370" s="247" t="s">
        <v>479</v>
      </c>
      <c r="B370" s="248"/>
      <c r="C370" s="249"/>
      <c r="D370" s="2"/>
      <c r="E370" s="28">
        <v>3</v>
      </c>
    </row>
    <row r="371" spans="1:5" ht="27" customHeight="1">
      <c r="A371" s="247" t="s">
        <v>480</v>
      </c>
      <c r="B371" s="248"/>
      <c r="C371" s="249"/>
      <c r="D371" s="2"/>
      <c r="E371" s="28">
        <v>3</v>
      </c>
    </row>
    <row r="372" spans="1:5" ht="33" customHeight="1">
      <c r="A372" s="247" t="s">
        <v>481</v>
      </c>
      <c r="B372" s="248"/>
      <c r="C372" s="249"/>
      <c r="D372" s="2"/>
      <c r="E372" s="28">
        <v>3</v>
      </c>
    </row>
    <row r="373" spans="1:5" ht="25.5" customHeight="1">
      <c r="A373" s="247" t="s">
        <v>482</v>
      </c>
      <c r="B373" s="248"/>
      <c r="C373" s="249"/>
      <c r="D373" s="2"/>
      <c r="E373" s="28">
        <v>3</v>
      </c>
    </row>
    <row r="374" spans="1:5" ht="25.5" customHeight="1">
      <c r="A374" s="299" t="s">
        <v>214</v>
      </c>
      <c r="B374" s="299"/>
      <c r="C374" s="299"/>
      <c r="D374" s="66">
        <f>SUM(D347:D373)</f>
        <v>0</v>
      </c>
      <c r="E374" s="29">
        <f>SUM(E347:E373)</f>
        <v>75</v>
      </c>
    </row>
    <row r="375" spans="1:5" ht="80.25" customHeight="1" thickBot="1">
      <c r="A375" s="86" t="s">
        <v>107</v>
      </c>
      <c r="B375" s="297" t="s">
        <v>145</v>
      </c>
      <c r="C375" s="297"/>
      <c r="D375" s="297"/>
      <c r="E375" s="28"/>
    </row>
    <row r="376" spans="1:5" ht="24.75" customHeight="1">
      <c r="A376" s="250" t="s">
        <v>549</v>
      </c>
      <c r="B376" s="251"/>
      <c r="C376" s="68" t="s">
        <v>166</v>
      </c>
      <c r="D376" s="69" t="s">
        <v>167</v>
      </c>
    </row>
    <row r="377" spans="1:5" ht="24.75" customHeight="1" thickBot="1">
      <c r="A377" s="252"/>
      <c r="B377" s="253"/>
      <c r="C377" s="87">
        <f>D374</f>
        <v>0</v>
      </c>
      <c r="D377" s="71">
        <f>C377/75*100</f>
        <v>0</v>
      </c>
    </row>
    <row r="378" spans="1:5" ht="15" customHeight="1" thickBot="1">
      <c r="A378" s="432"/>
      <c r="B378" s="433"/>
      <c r="C378" s="433"/>
      <c r="D378" s="434"/>
    </row>
    <row r="379" spans="1:5" ht="15" customHeight="1">
      <c r="A379" s="250" t="s">
        <v>215</v>
      </c>
      <c r="B379" s="251"/>
      <c r="C379" s="68" t="s">
        <v>191</v>
      </c>
      <c r="D379" s="74" t="s">
        <v>192</v>
      </c>
    </row>
    <row r="380" spans="1:5" ht="36.75" customHeight="1" thickBot="1">
      <c r="A380" s="252"/>
      <c r="B380" s="253"/>
      <c r="C380" s="81">
        <f>C377</f>
        <v>0</v>
      </c>
      <c r="D380" s="76">
        <f>C380/75*100</f>
        <v>0</v>
      </c>
      <c r="E380" s="29">
        <f>E374</f>
        <v>75</v>
      </c>
    </row>
    <row r="381" spans="1:5" ht="36.75" customHeight="1" thickBot="1">
      <c r="A381" s="405"/>
      <c r="B381" s="406"/>
      <c r="C381" s="406"/>
      <c r="D381" s="407"/>
    </row>
    <row r="382" spans="1:5" ht="15" customHeight="1" thickBot="1">
      <c r="A382" s="250" t="s">
        <v>216</v>
      </c>
      <c r="B382" s="251"/>
      <c r="C382" s="88" t="s">
        <v>154</v>
      </c>
      <c r="D382" s="89" t="s">
        <v>155</v>
      </c>
      <c r="E382" s="29">
        <f>E380+E341+E310+E203</f>
        <v>510</v>
      </c>
    </row>
    <row r="383" spans="1:5" ht="27" customHeight="1">
      <c r="A383" s="408" t="s">
        <v>217</v>
      </c>
      <c r="B383" s="409"/>
      <c r="C383" s="274">
        <f>C203+C310+C341+C380</f>
        <v>0</v>
      </c>
      <c r="D383" s="276">
        <f>C383/510*100</f>
        <v>0</v>
      </c>
    </row>
    <row r="384" spans="1:5" ht="54" customHeight="1" thickBot="1">
      <c r="A384" s="278" t="s">
        <v>218</v>
      </c>
      <c r="B384" s="279"/>
      <c r="C384" s="275"/>
      <c r="D384" s="277"/>
    </row>
    <row r="385" spans="1:4" ht="27" customHeight="1" thickBot="1">
      <c r="A385" s="280"/>
      <c r="B385" s="281"/>
      <c r="C385" s="282"/>
      <c r="D385" s="283"/>
    </row>
    <row r="386" spans="1:4" ht="27" customHeight="1" thickBot="1">
      <c r="A386" s="294" t="s">
        <v>219</v>
      </c>
      <c r="B386" s="294"/>
      <c r="C386" s="294"/>
      <c r="D386" s="294"/>
    </row>
    <row r="387" spans="1:4" ht="27" customHeight="1" thickBot="1">
      <c r="A387" s="296" t="s">
        <v>112</v>
      </c>
      <c r="B387" s="296"/>
      <c r="C387" s="296"/>
      <c r="D387" s="296"/>
    </row>
    <row r="388" spans="1:4" ht="33" customHeight="1">
      <c r="A388" s="295" t="s">
        <v>220</v>
      </c>
      <c r="B388" s="284"/>
      <c r="C388" s="284" t="s">
        <v>221</v>
      </c>
      <c r="D388" s="285"/>
    </row>
    <row r="389" spans="1:4" ht="27" customHeight="1">
      <c r="A389" s="286" t="s">
        <v>5</v>
      </c>
      <c r="B389" s="287"/>
      <c r="C389" s="288" t="s">
        <v>222</v>
      </c>
      <c r="D389" s="289"/>
    </row>
    <row r="390" spans="1:4" ht="27" customHeight="1" thickBot="1">
      <c r="A390" s="290" t="s">
        <v>223</v>
      </c>
      <c r="B390" s="291"/>
      <c r="C390" s="292" t="s">
        <v>7</v>
      </c>
      <c r="D390" s="293"/>
    </row>
    <row r="391" spans="1:4" ht="45.75" customHeight="1" thickBot="1">
      <c r="A391" s="273" t="s">
        <v>224</v>
      </c>
      <c r="B391" s="273"/>
      <c r="C391" s="273"/>
      <c r="D391" s="273"/>
    </row>
    <row r="392" spans="1:4" ht="27" customHeight="1" thickBot="1">
      <c r="A392" s="90" t="s">
        <v>225</v>
      </c>
      <c r="B392" s="91" t="s">
        <v>226</v>
      </c>
      <c r="C392" s="91" t="s">
        <v>227</v>
      </c>
      <c r="D392" s="92" t="s">
        <v>106</v>
      </c>
    </row>
    <row r="393" spans="1:4" ht="27" customHeight="1">
      <c r="A393" s="93" t="s">
        <v>228</v>
      </c>
      <c r="B393" s="94">
        <v>1</v>
      </c>
      <c r="C393" s="94" t="e">
        <f>C62</f>
        <v>#VALUE!</v>
      </c>
      <c r="D393" s="95" t="e">
        <f>D62</f>
        <v>#VALUE!</v>
      </c>
    </row>
    <row r="394" spans="1:4" ht="27" customHeight="1">
      <c r="A394" s="96" t="s">
        <v>229</v>
      </c>
      <c r="B394" s="97">
        <v>1</v>
      </c>
      <c r="C394" s="97">
        <f>C86</f>
        <v>0</v>
      </c>
      <c r="D394" s="98">
        <f>D86</f>
        <v>0</v>
      </c>
    </row>
    <row r="395" spans="1:4" ht="27" customHeight="1" thickBot="1">
      <c r="A395" s="99" t="s">
        <v>230</v>
      </c>
      <c r="B395" s="70">
        <v>3</v>
      </c>
      <c r="C395" s="70">
        <f>C383</f>
        <v>0</v>
      </c>
      <c r="D395" s="71">
        <f>D383</f>
        <v>0</v>
      </c>
    </row>
    <row r="396" spans="1:4" ht="15.75" thickBot="1">
      <c r="A396" s="429"/>
      <c r="B396" s="429"/>
      <c r="C396" s="429"/>
      <c r="D396" s="429"/>
    </row>
    <row r="397" spans="1:4" ht="42" customHeight="1" thickBot="1">
      <c r="A397" s="430" t="s">
        <v>113</v>
      </c>
      <c r="B397" s="430"/>
      <c r="C397" s="100" t="e">
        <f>IF(D397&gt;50,"SATISFATÓRIO","INSATISFATÓRIO")</f>
        <v>#VALUE!</v>
      </c>
      <c r="D397" s="101" t="e">
        <f>((C393/12*1)+(C394/42*1)+(C395/510*3))/5*100</f>
        <v>#VALUE!</v>
      </c>
    </row>
    <row r="398" spans="1:4" ht="15.75" thickBot="1">
      <c r="A398" s="431"/>
      <c r="B398" s="431"/>
      <c r="C398" s="431"/>
      <c r="D398" s="431"/>
    </row>
    <row r="399" spans="1:4" ht="27" customHeight="1">
      <c r="A399" s="194" t="s">
        <v>114</v>
      </c>
      <c r="B399" s="194"/>
      <c r="C399" s="194"/>
      <c r="D399" s="194"/>
    </row>
    <row r="400" spans="1:4" ht="27" customHeight="1">
      <c r="A400" s="195" t="s">
        <v>231</v>
      </c>
      <c r="B400" s="195"/>
      <c r="C400" s="195"/>
      <c r="D400" s="195"/>
    </row>
    <row r="401" spans="1:4" ht="69" customHeight="1" thickBot="1">
      <c r="A401" s="196"/>
      <c r="B401" s="196"/>
      <c r="C401" s="196"/>
      <c r="D401" s="196"/>
    </row>
    <row r="402" spans="1:4" ht="27" customHeight="1">
      <c r="A402" s="197" t="s">
        <v>115</v>
      </c>
      <c r="B402" s="197"/>
      <c r="C402" s="197"/>
      <c r="D402" s="197"/>
    </row>
    <row r="403" spans="1:4" ht="82.5" customHeight="1" thickBot="1">
      <c r="A403" s="196"/>
      <c r="B403" s="196"/>
      <c r="C403" s="196"/>
      <c r="D403" s="196"/>
    </row>
    <row r="404" spans="1:4" ht="27" customHeight="1">
      <c r="A404" s="214" t="s">
        <v>116</v>
      </c>
      <c r="B404" s="215"/>
      <c r="C404" s="215"/>
      <c r="D404" s="216"/>
    </row>
    <row r="405" spans="1:4" ht="27" customHeight="1" thickBot="1">
      <c r="A405" s="173" t="s">
        <v>399</v>
      </c>
      <c r="B405" s="8"/>
      <c r="C405" s="174" t="s">
        <v>104</v>
      </c>
      <c r="D405" s="9"/>
    </row>
    <row r="406" spans="1:4" ht="27" customHeight="1">
      <c r="A406" s="214" t="s">
        <v>400</v>
      </c>
      <c r="B406" s="215"/>
      <c r="C406" s="215"/>
      <c r="D406" s="216"/>
    </row>
    <row r="407" spans="1:4" ht="27" customHeight="1">
      <c r="A407" s="173" t="s">
        <v>401</v>
      </c>
      <c r="B407" s="10"/>
      <c r="C407" s="175" t="s">
        <v>104</v>
      </c>
      <c r="D407" s="11"/>
    </row>
    <row r="408" spans="1:4" ht="27" customHeight="1">
      <c r="A408" s="217"/>
      <c r="B408" s="218"/>
      <c r="C408" s="219"/>
      <c r="D408" s="220"/>
    </row>
    <row r="409" spans="1:4" ht="27" customHeight="1" thickBot="1">
      <c r="A409" s="221" t="s">
        <v>402</v>
      </c>
      <c r="B409" s="222"/>
      <c r="C409" s="222"/>
      <c r="D409" s="223"/>
    </row>
    <row r="410" spans="1:4" ht="27" customHeight="1">
      <c r="A410" s="224" t="s">
        <v>403</v>
      </c>
      <c r="B410" s="225"/>
      <c r="C410" s="225"/>
      <c r="D410" s="226"/>
    </row>
    <row r="411" spans="1:4" ht="123" customHeight="1" thickBot="1">
      <c r="A411" s="227"/>
      <c r="B411" s="228"/>
      <c r="C411" s="228"/>
      <c r="D411" s="229"/>
    </row>
    <row r="412" spans="1:4" ht="27" customHeight="1" thickBot="1">
      <c r="A412" s="201" t="s">
        <v>404</v>
      </c>
      <c r="B412" s="202"/>
      <c r="C412" s="202"/>
      <c r="D412" s="203"/>
    </row>
    <row r="413" spans="1:4" ht="27" customHeight="1">
      <c r="A413" s="237"/>
      <c r="B413" s="238"/>
      <c r="C413" s="238"/>
      <c r="D413" s="239"/>
    </row>
    <row r="414" spans="1:4" ht="27" customHeight="1">
      <c r="A414" s="217" t="s">
        <v>405</v>
      </c>
      <c r="B414" s="218"/>
      <c r="C414" s="218"/>
      <c r="D414" s="220"/>
    </row>
    <row r="415" spans="1:4" ht="27" customHeight="1">
      <c r="A415" s="240"/>
      <c r="B415" s="241"/>
      <c r="C415" s="242"/>
      <c r="D415" s="243"/>
    </row>
    <row r="416" spans="1:4" ht="27" customHeight="1">
      <c r="A416" s="244" t="s">
        <v>406</v>
      </c>
      <c r="B416" s="245"/>
      <c r="C416" s="245" t="s">
        <v>407</v>
      </c>
      <c r="D416" s="246"/>
    </row>
    <row r="417" spans="1:4" ht="27" customHeight="1">
      <c r="A417" s="230"/>
      <c r="B417" s="231"/>
      <c r="C417" s="231"/>
      <c r="D417" s="232"/>
    </row>
    <row r="418" spans="1:4" ht="27" customHeight="1">
      <c r="A418" s="176" t="s">
        <v>108</v>
      </c>
      <c r="B418" s="233"/>
      <c r="C418" s="234"/>
      <c r="D418" s="235"/>
    </row>
    <row r="419" spans="1:4" ht="27" customHeight="1">
      <c r="A419" s="176" t="s">
        <v>408</v>
      </c>
      <c r="B419" s="233"/>
      <c r="C419" s="234"/>
      <c r="D419" s="235"/>
    </row>
    <row r="420" spans="1:4" ht="27" customHeight="1" thickBot="1">
      <c r="A420" s="177" t="s">
        <v>104</v>
      </c>
      <c r="B420" s="236"/>
      <c r="C420" s="228"/>
      <c r="D420" s="229"/>
    </row>
  </sheetData>
  <sheetProtection algorithmName="SHA-512" hashValue="gDx+DgFJbldmWaGINfH75V72salh0l6gTAxsex/JKte/RaLkKyFGH8Q0Tg/xVY8b45ZGgg7VMgmOQjsyrXOKqQ==" saltValue="F0ax7vJVYjUfxzXU+C4TxQ==" spinCount="100000" sheet="1" formatRows="0"/>
  <mergeCells count="415">
    <mergeCell ref="A1:D1"/>
    <mergeCell ref="A2:D2"/>
    <mergeCell ref="A32:C32"/>
    <mergeCell ref="B419:D419"/>
    <mergeCell ref="B420:D420"/>
    <mergeCell ref="A415:B415"/>
    <mergeCell ref="C415:D415"/>
    <mergeCell ref="A416:B416"/>
    <mergeCell ref="C416:D416"/>
    <mergeCell ref="A417:D417"/>
    <mergeCell ref="B418:D418"/>
    <mergeCell ref="A409:D409"/>
    <mergeCell ref="A410:D410"/>
    <mergeCell ref="A411:D411"/>
    <mergeCell ref="A412:D412"/>
    <mergeCell ref="A413:D413"/>
    <mergeCell ref="A414:D414"/>
    <mergeCell ref="A401:D401"/>
    <mergeCell ref="A402:D402"/>
    <mergeCell ref="A403:D403"/>
    <mergeCell ref="A404:D404"/>
    <mergeCell ref="A406:D406"/>
    <mergeCell ref="A408:D408"/>
    <mergeCell ref="A391:D391"/>
    <mergeCell ref="A396:D396"/>
    <mergeCell ref="A397:B397"/>
    <mergeCell ref="A398:D398"/>
    <mergeCell ref="A399:D399"/>
    <mergeCell ref="A400:D400"/>
    <mergeCell ref="A387:D387"/>
    <mergeCell ref="A388:B388"/>
    <mergeCell ref="C388:D388"/>
    <mergeCell ref="A389:B389"/>
    <mergeCell ref="C389:D389"/>
    <mergeCell ref="A390:B390"/>
    <mergeCell ref="C390:D390"/>
    <mergeCell ref="A383:B383"/>
    <mergeCell ref="C383:C384"/>
    <mergeCell ref="D383:D384"/>
    <mergeCell ref="A384:B384"/>
    <mergeCell ref="A385:D385"/>
    <mergeCell ref="A386:D386"/>
    <mergeCell ref="B375:D375"/>
    <mergeCell ref="A376:B377"/>
    <mergeCell ref="A378:D378"/>
    <mergeCell ref="A379:B380"/>
    <mergeCell ref="A381:D381"/>
    <mergeCell ref="A382:B382"/>
    <mergeCell ref="A369:C369"/>
    <mergeCell ref="A370:C370"/>
    <mergeCell ref="A371:C371"/>
    <mergeCell ref="A372:C372"/>
    <mergeCell ref="A373:C373"/>
    <mergeCell ref="A374:C374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A351:C351"/>
    <mergeCell ref="A352:C352"/>
    <mergeCell ref="A353:C353"/>
    <mergeCell ref="A354:C354"/>
    <mergeCell ref="A355:C355"/>
    <mergeCell ref="A356:C356"/>
    <mergeCell ref="A345:C345"/>
    <mergeCell ref="A346:C346"/>
    <mergeCell ref="A347:C347"/>
    <mergeCell ref="A348:C348"/>
    <mergeCell ref="A349:C349"/>
    <mergeCell ref="A350:C350"/>
    <mergeCell ref="A337:B338"/>
    <mergeCell ref="A339:D339"/>
    <mergeCell ref="A340:B341"/>
    <mergeCell ref="A342:D342"/>
    <mergeCell ref="A343:D343"/>
    <mergeCell ref="A344:D344"/>
    <mergeCell ref="A331:C331"/>
    <mergeCell ref="A332:C332"/>
    <mergeCell ref="A333:C333"/>
    <mergeCell ref="A334:C334"/>
    <mergeCell ref="A335:C335"/>
    <mergeCell ref="B336:D336"/>
    <mergeCell ref="A325:C325"/>
    <mergeCell ref="A326:C326"/>
    <mergeCell ref="A327:C327"/>
    <mergeCell ref="A328:C328"/>
    <mergeCell ref="A329:C329"/>
    <mergeCell ref="A330:C330"/>
    <mergeCell ref="A319:C319"/>
    <mergeCell ref="A320:C320"/>
    <mergeCell ref="A321:C321"/>
    <mergeCell ref="A322:C322"/>
    <mergeCell ref="A323:C323"/>
    <mergeCell ref="A324:C324"/>
    <mergeCell ref="A313:D313"/>
    <mergeCell ref="A314:C314"/>
    <mergeCell ref="A315:C315"/>
    <mergeCell ref="A316:C316"/>
    <mergeCell ref="A317:C317"/>
    <mergeCell ref="A318:C318"/>
    <mergeCell ref="B305:D305"/>
    <mergeCell ref="A306:B307"/>
    <mergeCell ref="A308:D308"/>
    <mergeCell ref="A309:B310"/>
    <mergeCell ref="A311:D311"/>
    <mergeCell ref="A312:D312"/>
    <mergeCell ref="A299:C299"/>
    <mergeCell ref="A300:C300"/>
    <mergeCell ref="A301:C301"/>
    <mergeCell ref="A302:C302"/>
    <mergeCell ref="A303:C303"/>
    <mergeCell ref="A304:C304"/>
    <mergeCell ref="A293:C293"/>
    <mergeCell ref="A294:C294"/>
    <mergeCell ref="A295:C295"/>
    <mergeCell ref="A296:C296"/>
    <mergeCell ref="A297:C297"/>
    <mergeCell ref="A298:C298"/>
    <mergeCell ref="A287:C287"/>
    <mergeCell ref="A288:C288"/>
    <mergeCell ref="A289:C289"/>
    <mergeCell ref="A290:C290"/>
    <mergeCell ref="A291:C291"/>
    <mergeCell ref="A292:C292"/>
    <mergeCell ref="A281:C281"/>
    <mergeCell ref="A282:C282"/>
    <mergeCell ref="A283:C283"/>
    <mergeCell ref="A284:C284"/>
    <mergeCell ref="A285:C285"/>
    <mergeCell ref="A286:C286"/>
    <mergeCell ref="B274:D274"/>
    <mergeCell ref="A275:B276"/>
    <mergeCell ref="A277:D277"/>
    <mergeCell ref="A278:D278"/>
    <mergeCell ref="A279:C279"/>
    <mergeCell ref="A280:C280"/>
    <mergeCell ref="A268:C268"/>
    <mergeCell ref="A269:C269"/>
    <mergeCell ref="A270:C270"/>
    <mergeCell ref="A271:C271"/>
    <mergeCell ref="A272:C272"/>
    <mergeCell ref="A273:C273"/>
    <mergeCell ref="A262:C262"/>
    <mergeCell ref="A263:C263"/>
    <mergeCell ref="A264:C264"/>
    <mergeCell ref="A265:C265"/>
    <mergeCell ref="A266:C266"/>
    <mergeCell ref="A267:C267"/>
    <mergeCell ref="A256:C256"/>
    <mergeCell ref="A257:C257"/>
    <mergeCell ref="A258:C258"/>
    <mergeCell ref="A259:C259"/>
    <mergeCell ref="A260:C260"/>
    <mergeCell ref="A261:C261"/>
    <mergeCell ref="A250:C250"/>
    <mergeCell ref="A251:C251"/>
    <mergeCell ref="A252:C252"/>
    <mergeCell ref="A253:C253"/>
    <mergeCell ref="A254:C254"/>
    <mergeCell ref="A255:C255"/>
    <mergeCell ref="B243:D243"/>
    <mergeCell ref="A244:B245"/>
    <mergeCell ref="A246:D246"/>
    <mergeCell ref="A247:D247"/>
    <mergeCell ref="A248:C248"/>
    <mergeCell ref="A249:C249"/>
    <mergeCell ref="A237:C237"/>
    <mergeCell ref="A238:C238"/>
    <mergeCell ref="A239:C239"/>
    <mergeCell ref="A240:C240"/>
    <mergeCell ref="A241:C241"/>
    <mergeCell ref="A242:C242"/>
    <mergeCell ref="A231:C231"/>
    <mergeCell ref="A232:C232"/>
    <mergeCell ref="A233:C233"/>
    <mergeCell ref="A234:C234"/>
    <mergeCell ref="A235:C235"/>
    <mergeCell ref="A236:C236"/>
    <mergeCell ref="A225:D225"/>
    <mergeCell ref="A226:D226"/>
    <mergeCell ref="A227:C227"/>
    <mergeCell ref="A228:C228"/>
    <mergeCell ref="A229:C229"/>
    <mergeCell ref="A230:C230"/>
    <mergeCell ref="A218:C218"/>
    <mergeCell ref="A219:C219"/>
    <mergeCell ref="A220:C220"/>
    <mergeCell ref="A221:C221"/>
    <mergeCell ref="B222:D222"/>
    <mergeCell ref="A223:B224"/>
    <mergeCell ref="A212:C212"/>
    <mergeCell ref="A213:C213"/>
    <mergeCell ref="A214:C214"/>
    <mergeCell ref="A215:C215"/>
    <mergeCell ref="A216:C216"/>
    <mergeCell ref="A217:C217"/>
    <mergeCell ref="A206:D206"/>
    <mergeCell ref="A207:C207"/>
    <mergeCell ref="A208:C208"/>
    <mergeCell ref="A209:C209"/>
    <mergeCell ref="A210:C210"/>
    <mergeCell ref="A211:C211"/>
    <mergeCell ref="B198:D198"/>
    <mergeCell ref="A199:B200"/>
    <mergeCell ref="A201:D201"/>
    <mergeCell ref="A202:B203"/>
    <mergeCell ref="A204:D204"/>
    <mergeCell ref="A205:D205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7:C167"/>
    <mergeCell ref="B168:D168"/>
    <mergeCell ref="A169:B170"/>
    <mergeCell ref="A171:D171"/>
    <mergeCell ref="A172:D172"/>
    <mergeCell ref="A173:C173"/>
    <mergeCell ref="A161:C161"/>
    <mergeCell ref="A162:C162"/>
    <mergeCell ref="A163:C163"/>
    <mergeCell ref="A164:C164"/>
    <mergeCell ref="A165:C165"/>
    <mergeCell ref="A166:C166"/>
    <mergeCell ref="A157:C157"/>
    <mergeCell ref="A158:C158"/>
    <mergeCell ref="A159:C159"/>
    <mergeCell ref="A160:C160"/>
    <mergeCell ref="A150:D150"/>
    <mergeCell ref="A151:C151"/>
    <mergeCell ref="A152:C152"/>
    <mergeCell ref="A153:C153"/>
    <mergeCell ref="A154:C154"/>
    <mergeCell ref="A156:C156"/>
    <mergeCell ref="A155:C155"/>
    <mergeCell ref="A143:C143"/>
    <mergeCell ref="A144:C144"/>
    <mergeCell ref="A145:C145"/>
    <mergeCell ref="B146:D146"/>
    <mergeCell ref="A147:B148"/>
    <mergeCell ref="A149:D149"/>
    <mergeCell ref="A137:C137"/>
    <mergeCell ref="A138:C138"/>
    <mergeCell ref="A139:C139"/>
    <mergeCell ref="A140:C140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25:D125"/>
    <mergeCell ref="A126:C126"/>
    <mergeCell ref="A127:C127"/>
    <mergeCell ref="A128:C128"/>
    <mergeCell ref="A129:C129"/>
    <mergeCell ref="A130:C130"/>
    <mergeCell ref="A118:C118"/>
    <mergeCell ref="A119:C119"/>
    <mergeCell ref="A120:C120"/>
    <mergeCell ref="B121:D121"/>
    <mergeCell ref="A122:B123"/>
    <mergeCell ref="A124:D124"/>
    <mergeCell ref="A112:C112"/>
    <mergeCell ref="A113:C113"/>
    <mergeCell ref="A114:C114"/>
    <mergeCell ref="A115:C115"/>
    <mergeCell ref="A116:C116"/>
    <mergeCell ref="A117:C117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94:D94"/>
    <mergeCell ref="A95:D95"/>
    <mergeCell ref="A96:D96"/>
    <mergeCell ref="A97:D97"/>
    <mergeCell ref="A98:C98"/>
    <mergeCell ref="A99:C99"/>
    <mergeCell ref="A88:D88"/>
    <mergeCell ref="A89:D89"/>
    <mergeCell ref="A90:D90"/>
    <mergeCell ref="A91:D91"/>
    <mergeCell ref="A92:D92"/>
    <mergeCell ref="A93:D93"/>
    <mergeCell ref="B83:D83"/>
    <mergeCell ref="A84:D84"/>
    <mergeCell ref="A85:B85"/>
    <mergeCell ref="A86:B86"/>
    <mergeCell ref="C86:C87"/>
    <mergeCell ref="D86:D87"/>
    <mergeCell ref="A87:B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31:D31"/>
    <mergeCell ref="A27:B27"/>
    <mergeCell ref="C27:D27"/>
    <mergeCell ref="A28:B28"/>
    <mergeCell ref="C28:D28"/>
    <mergeCell ref="A29:D29"/>
    <mergeCell ref="A30:D30"/>
    <mergeCell ref="A24:B24"/>
    <mergeCell ref="C24:D24"/>
    <mergeCell ref="A25:B25"/>
    <mergeCell ref="C25:D25"/>
    <mergeCell ref="A26:B26"/>
    <mergeCell ref="C26:D26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B18:D18"/>
    <mergeCell ref="B20:D20"/>
    <mergeCell ref="B15:D15"/>
    <mergeCell ref="A3:D3"/>
    <mergeCell ref="A4:D4"/>
    <mergeCell ref="A5:D5"/>
    <mergeCell ref="B6:D6"/>
    <mergeCell ref="A7:D7"/>
    <mergeCell ref="A8:D8"/>
    <mergeCell ref="A16:D16"/>
    <mergeCell ref="B17:D17"/>
    <mergeCell ref="A19:D19"/>
  </mergeCells>
  <conditionalFormatting sqref="D397">
    <cfRule type="cellIs" dxfId="3" priority="1" operator="between">
      <formula>0</formula>
      <formula>50</formula>
    </cfRule>
    <cfRule type="cellIs" dxfId="2" priority="2" operator="between">
      <formula>0</formula>
      <formula>50</formula>
    </cfRule>
    <cfRule type="cellIs" dxfId="1" priority="3" operator="between">
      <formula>0</formula>
      <formula>50</formula>
    </cfRule>
  </conditionalFormatting>
  <conditionalFormatting sqref="C397">
    <cfRule type="containsText" dxfId="0" priority="4" operator="containsText" text="INSATISFATÓRIO">
      <formula>NOT(ISERROR(SEARCH("INSATISFATÓRIO",C397)))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300-000001000000}">
          <x14:formula1>
            <xm:f>DADOS!$A$2:$A$5</xm:f>
          </x14:formula1>
          <xm:sqref>D367:D373 D68:D81 D100:D112 D114:D116 D118:D119 D128:D135 D137:D139 D141:D144 D153:D156 D158:D160 D162:D166 D175:D182 D184:D189 D191:D196 D209:D212 D214:D215 D217:D220 D229:D231 D233:D235 D237:D241 D250:D258 D260:D268 D270:D272 D281:D293 D295:D300 D302:D303 D316:D326 D328:D329 D331:D334 D347:D356 D358:D365</xm:sqref>
        </x14:dataValidation>
        <x14:dataValidation type="list" allowBlank="1" showInputMessage="1" showErrorMessage="1" xr:uid="{00000000-0002-0000-0300-000002000000}">
          <x14:formula1>
            <xm:f>DADOS!$C$1:$C$134</xm:f>
          </x14:formula1>
          <xm:sqref>B15</xm:sqref>
        </x14:dataValidation>
        <x14:dataValidation type="list" allowBlank="1" showInputMessage="1" showErrorMessage="1" xr:uid="{00000000-0002-0000-0300-000003000000}">
          <x14:formula1>
            <xm:f>DADOS!$B$1:$B$33</xm:f>
          </x14:formula1>
          <xm:sqref>B14:D14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DADOS</vt:lpstr>
      <vt:lpstr>V A Formulário Autoavaliação</vt:lpstr>
      <vt:lpstr>V B Form Superior Imediato</vt:lpstr>
      <vt:lpstr>V C Formulário Consenso</vt:lpstr>
      <vt:lpstr>'V A Formulário Autoavaliação'!Titulos_de_impressao</vt:lpstr>
      <vt:lpstr>'V B Form Superior Imediato'!Titulos_de_impressao</vt:lpstr>
      <vt:lpstr>'V C Formulário Consenso'!Titulos_de_impressao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Adriano Munhoz Pereira</cp:lastModifiedBy>
  <cp:lastPrinted>2023-02-09T21:11:37Z</cp:lastPrinted>
  <dcterms:created xsi:type="dcterms:W3CDTF">2022-11-17T12:34:23Z</dcterms:created>
  <dcterms:modified xsi:type="dcterms:W3CDTF">2023-02-24T14:13:22Z</dcterms:modified>
</cp:coreProperties>
</file>