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xr:revisionPtr revIDLastSave="0" documentId="13_ncr:1_{8229C816-C8F6-4657-BB80-ED587EFC312C}" xr6:coauthVersionLast="36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ADOS" sheetId="12" state="hidden" r:id="rId1"/>
    <sheet name="IX A Formulário Autoavaliação" sheetId="1" r:id="rId2"/>
    <sheet name="IX B Form. Superior Imediato" sheetId="13" r:id="rId3"/>
    <sheet name="IX Formulário Consenso" sheetId="14" r:id="rId4"/>
  </sheets>
  <definedNames>
    <definedName name="_xlnm.Print_Area" localSheetId="2">'IX B Form. Superior Imediato'!$A$1:$E$407</definedName>
    <definedName name="_xlnm.Print_Titles" localSheetId="1">'IX A Formulário Autoavaliação'!$1:$3</definedName>
    <definedName name="_xlnm.Print_Titles" localSheetId="2">'IX B Form. Superior Imediato'!$1:$3</definedName>
    <definedName name="_xlnm.Print_Titles" localSheetId="3">'IX Formulário Consenso'!$1:$3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5" i="14" l="1"/>
  <c r="D345" i="13"/>
  <c r="D206" i="13"/>
  <c r="E61" i="14"/>
  <c r="E58" i="1"/>
  <c r="E61" i="13"/>
  <c r="D343" i="1"/>
  <c r="E376" i="14" l="1"/>
  <c r="E382" i="14" s="1"/>
  <c r="D376" i="14"/>
  <c r="E345" i="14"/>
  <c r="E351" i="14" s="1"/>
  <c r="E313" i="14"/>
  <c r="D313" i="14"/>
  <c r="C316" i="14" s="1"/>
  <c r="E282" i="14"/>
  <c r="D282" i="14"/>
  <c r="C285" i="14" s="1"/>
  <c r="D285" i="14" s="1"/>
  <c r="E251" i="14"/>
  <c r="D251" i="14"/>
  <c r="C254" i="14" s="1"/>
  <c r="D254" i="14" s="1"/>
  <c r="E230" i="14"/>
  <c r="D230" i="14"/>
  <c r="E206" i="14"/>
  <c r="D206" i="14"/>
  <c r="C209" i="14" s="1"/>
  <c r="D209" i="14" s="1"/>
  <c r="E176" i="14"/>
  <c r="D176" i="14"/>
  <c r="C179" i="14" s="1"/>
  <c r="D179" i="14" s="1"/>
  <c r="E154" i="14"/>
  <c r="D154" i="14"/>
  <c r="C157" i="14" s="1"/>
  <c r="D157" i="14" s="1"/>
  <c r="E129" i="14"/>
  <c r="D129" i="14"/>
  <c r="C132" i="14" s="1"/>
  <c r="D132" i="14" s="1"/>
  <c r="E92" i="14"/>
  <c r="D92" i="14"/>
  <c r="C96" i="14" s="1"/>
  <c r="D58" i="14"/>
  <c r="D51" i="14"/>
  <c r="D44" i="14"/>
  <c r="D37" i="14"/>
  <c r="E376" i="13"/>
  <c r="E382" i="13" s="1"/>
  <c r="E345" i="13"/>
  <c r="E351" i="13" s="1"/>
  <c r="E313" i="13"/>
  <c r="E282" i="13"/>
  <c r="E251" i="13"/>
  <c r="E230" i="13"/>
  <c r="E206" i="13"/>
  <c r="E176" i="13"/>
  <c r="E154" i="13"/>
  <c r="E129" i="13"/>
  <c r="E92" i="13"/>
  <c r="D376" i="13"/>
  <c r="C351" i="13"/>
  <c r="D351" i="13" s="1"/>
  <c r="D313" i="13"/>
  <c r="D282" i="13"/>
  <c r="C285" i="13" s="1"/>
  <c r="D285" i="13" s="1"/>
  <c r="D251" i="13"/>
  <c r="C254" i="13" s="1"/>
  <c r="D254" i="13" s="1"/>
  <c r="D230" i="13"/>
  <c r="C209" i="13"/>
  <c r="D209" i="13" s="1"/>
  <c r="D176" i="13"/>
  <c r="D154" i="13"/>
  <c r="C157" i="13" s="1"/>
  <c r="D157" i="13" s="1"/>
  <c r="D129" i="13"/>
  <c r="D92" i="13"/>
  <c r="C96" i="13" s="1"/>
  <c r="D58" i="13"/>
  <c r="D51" i="13"/>
  <c r="D44" i="13"/>
  <c r="D37" i="13"/>
  <c r="E212" i="14" l="1"/>
  <c r="E319" i="14"/>
  <c r="C62" i="14"/>
  <c r="D62" i="14" s="1"/>
  <c r="D395" i="14" s="1"/>
  <c r="E319" i="13"/>
  <c r="C233" i="14"/>
  <c r="D233" i="14" s="1"/>
  <c r="D316" i="14"/>
  <c r="C212" i="14"/>
  <c r="D212" i="14" s="1"/>
  <c r="C396" i="14"/>
  <c r="D96" i="14"/>
  <c r="D396" i="14" s="1"/>
  <c r="E384" i="14"/>
  <c r="C379" i="14"/>
  <c r="C348" i="14"/>
  <c r="E212" i="13"/>
  <c r="C62" i="13"/>
  <c r="D62" i="13" s="1"/>
  <c r="D395" i="13" s="1"/>
  <c r="C132" i="13"/>
  <c r="D132" i="13" s="1"/>
  <c r="C316" i="13"/>
  <c r="D316" i="13" s="1"/>
  <c r="C179" i="13"/>
  <c r="D179" i="13" s="1"/>
  <c r="C396" i="13"/>
  <c r="D96" i="13"/>
  <c r="D396" i="13" s="1"/>
  <c r="C233" i="13"/>
  <c r="D233" i="13" s="1"/>
  <c r="C379" i="13"/>
  <c r="C348" i="13"/>
  <c r="D348" i="13" s="1"/>
  <c r="D374" i="1"/>
  <c r="E343" i="1"/>
  <c r="E384" i="13" l="1"/>
  <c r="C395" i="14"/>
  <c r="D379" i="14"/>
  <c r="C382" i="14"/>
  <c r="D382" i="14" s="1"/>
  <c r="C212" i="13"/>
  <c r="D212" i="13" s="1"/>
  <c r="D379" i="13"/>
  <c r="C382" i="13"/>
  <c r="D382" i="13" s="1"/>
  <c r="C319" i="14"/>
  <c r="D319" i="14" s="1"/>
  <c r="D348" i="14"/>
  <c r="C351" i="14"/>
  <c r="D351" i="14" s="1"/>
  <c r="C395" i="13"/>
  <c r="C319" i="13"/>
  <c r="D319" i="13" s="1"/>
  <c r="C385" i="13" l="1"/>
  <c r="D385" i="13" s="1"/>
  <c r="D397" i="13" s="1"/>
  <c r="C385" i="14"/>
  <c r="C397" i="14"/>
  <c r="D385" i="14"/>
  <c r="D397" i="14" s="1"/>
  <c r="C397" i="13" l="1"/>
  <c r="D399" i="13" s="1"/>
  <c r="C399" i="13" s="1"/>
  <c r="D399" i="14"/>
  <c r="C399" i="14" s="1"/>
  <c r="D89" i="1"/>
  <c r="D311" i="1" l="1"/>
  <c r="E311" i="1"/>
  <c r="D280" i="1"/>
  <c r="E280" i="1"/>
  <c r="D249" i="1"/>
  <c r="E249" i="1"/>
  <c r="E228" i="1"/>
  <c r="D228" i="1"/>
  <c r="D204" i="1"/>
  <c r="E204" i="1"/>
  <c r="D174" i="1"/>
  <c r="E174" i="1"/>
  <c r="D127" i="1"/>
  <c r="D152" i="1"/>
  <c r="E152" i="1"/>
  <c r="E127" i="1"/>
  <c r="E89" i="1" l="1"/>
  <c r="C377" i="1" l="1"/>
  <c r="C207" i="1"/>
  <c r="D207" i="1" s="1"/>
  <c r="E374" i="1"/>
  <c r="E380" i="1" s="1"/>
  <c r="C346" i="1"/>
  <c r="E349" i="1"/>
  <c r="C283" i="1"/>
  <c r="D283" i="1" s="1"/>
  <c r="C252" i="1"/>
  <c r="D252" i="1" s="1"/>
  <c r="C177" i="1"/>
  <c r="D177" i="1" s="1"/>
  <c r="E210" i="1"/>
  <c r="C93" i="1"/>
  <c r="D93" i="1" s="1"/>
  <c r="D55" i="1"/>
  <c r="D48" i="1"/>
  <c r="D41" i="1"/>
  <c r="D34" i="1"/>
  <c r="D346" i="1" l="1"/>
  <c r="C349" i="1"/>
  <c r="D349" i="1" s="1"/>
  <c r="D377" i="1"/>
  <c r="C380" i="1"/>
  <c r="D380" i="1" s="1"/>
  <c r="D394" i="1"/>
  <c r="C130" i="1"/>
  <c r="D130" i="1" s="1"/>
  <c r="E317" i="1"/>
  <c r="E382" i="1" s="1"/>
  <c r="C394" i="1"/>
  <c r="C314" i="1"/>
  <c r="D314" i="1" s="1"/>
  <c r="C231" i="1"/>
  <c r="D231" i="1" s="1"/>
  <c r="C155" i="1"/>
  <c r="D155" i="1" s="1"/>
  <c r="C59" i="1"/>
  <c r="C317" i="1" l="1"/>
  <c r="D317" i="1" s="1"/>
  <c r="D59" i="1"/>
  <c r="D393" i="1" s="1"/>
  <c r="C393" i="1"/>
  <c r="C210" i="1"/>
  <c r="D210" i="1" s="1"/>
  <c r="C383" i="1" l="1"/>
  <c r="D383" i="1" l="1"/>
  <c r="D395" i="1" s="1"/>
  <c r="C395" i="1"/>
  <c r="D397" i="1" l="1"/>
  <c r="C397" i="1" s="1"/>
</calcChain>
</file>

<file path=xl/sharedStrings.xml><?xml version="1.0" encoding="utf-8"?>
<sst xmlns="http://schemas.openxmlformats.org/spreadsheetml/2006/main" count="1662" uniqueCount="545">
  <si>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</si>
  <si>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</si>
  <si>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</si>
  <si>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</si>
  <si>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</si>
  <si>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</si>
  <si>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</si>
  <si>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</si>
  <si>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</si>
  <si>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</si>
  <si>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</si>
  <si>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</si>
  <si>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</si>
  <si>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</si>
  <si>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</si>
  <si>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</si>
  <si>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</si>
  <si>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</si>
  <si>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</si>
  <si>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</si>
  <si>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</si>
  <si>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</si>
  <si>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</si>
  <si>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</si>
  <si>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</si>
  <si>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</si>
  <si>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</si>
  <si>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</si>
  <si>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</si>
  <si>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</si>
  <si>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</si>
  <si>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</si>
  <si>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</si>
  <si>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</si>
  <si>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</si>
  <si>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</si>
  <si>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</si>
  <si>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</si>
  <si>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</si>
  <si>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</si>
  <si>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</si>
  <si>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</si>
  <si>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</si>
  <si>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</si>
  <si>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</si>
  <si>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</si>
  <si>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</si>
  <si>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</si>
  <si>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</si>
  <si>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</si>
  <si>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</si>
  <si>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</si>
  <si>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</si>
  <si>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</si>
  <si>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</si>
  <si>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</si>
  <si>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</si>
  <si>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</si>
  <si>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</si>
  <si>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</si>
  <si>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</si>
  <si>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</si>
  <si>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</si>
  <si>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</si>
  <si>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</si>
  <si>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</si>
  <si>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</si>
  <si>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</si>
  <si>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</si>
  <si>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</si>
  <si>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</si>
  <si>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</si>
  <si>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</si>
  <si>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</si>
  <si>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</si>
  <si>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</si>
  <si>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</si>
  <si>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</si>
  <si>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</si>
  <si>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</si>
  <si>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</si>
  <si>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</si>
  <si>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</si>
  <si>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</si>
  <si>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</si>
  <si>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</si>
  <si>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</si>
  <si>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</si>
  <si>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</si>
  <si>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</si>
  <si>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</si>
  <si>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</si>
  <si>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</si>
  <si>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</si>
  <si>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</si>
  <si>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</si>
  <si>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</si>
  <si>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</si>
  <si>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</si>
  <si>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</si>
  <si>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</si>
  <si>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</si>
  <si>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</si>
  <si>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</si>
  <si>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2. CICLO DE AVALIAÇÃO</t>
  </si>
  <si>
    <t>%</t>
  </si>
  <si>
    <t xml:space="preserve">EVIDÊNCIAS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</si>
  <si>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</si>
  <si>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</si>
  <si>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</si>
  <si>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</si>
  <si>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</si>
  <si>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</si>
  <si>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</si>
  <si>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</si>
  <si>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</si>
  <si>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</si>
  <si>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</si>
  <si>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</si>
  <si>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</si>
  <si>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</si>
  <si>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</si>
  <si>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</si>
  <si>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</si>
  <si>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</si>
  <si>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</si>
  <si>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</si>
  <si>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</si>
  <si>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</si>
  <si>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</si>
  <si>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</si>
  <si>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</si>
  <si>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</si>
  <si>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</si>
  <si>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</si>
  <si>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</si>
  <si>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</si>
  <si>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</si>
  <si>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</si>
  <si>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</si>
  <si>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</si>
  <si>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</si>
  <si>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</si>
  <si>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</si>
  <si>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</si>
  <si>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</si>
  <si>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</si>
  <si>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</si>
  <si>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</si>
  <si>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</si>
  <si>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</si>
  <si>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</si>
  <si>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</si>
  <si>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</si>
  <si>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</si>
  <si>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</si>
  <si>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</si>
  <si>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</si>
  <si>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</si>
  <si>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</si>
  <si>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</si>
  <si>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</si>
  <si>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</si>
  <si>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</si>
  <si>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</si>
  <si>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</si>
  <si>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</si>
  <si>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</si>
  <si>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</si>
  <si>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</si>
  <si>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</si>
  <si>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</si>
  <si>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</si>
  <si>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</si>
  <si>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</si>
  <si>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</si>
  <si>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</si>
  <si>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</si>
  <si>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</si>
  <si>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</si>
  <si>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</si>
  <si>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</si>
  <si>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</si>
  <si>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</si>
  <si>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</si>
  <si>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</si>
  <si>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</si>
  <si>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</si>
  <si>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54)</t>
    </r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</si>
  <si>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</si>
  <si>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</si>
  <si>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</si>
  <si>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</si>
  <si>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</si>
  <si>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 xml:space="preserve">Resultado do fator 5.4 - I  </t>
  </si>
  <si>
    <t>RESULTADO DO SUBITEM 5.4 COMPETÊNCIAS FUNCIONAIS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</si>
  <si>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</si>
  <si>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</si>
  <si>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</si>
  <si>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</si>
  <si>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</si>
  <si>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</si>
  <si>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</si>
  <si>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</si>
  <si>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</si>
  <si>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</si>
  <si>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</si>
  <si>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</si>
  <si>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</si>
  <si>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</si>
  <si>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</si>
  <si>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</si>
  <si>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</si>
  <si>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</si>
  <si>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Avaliação de Consenso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</si>
  <si>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</si>
  <si>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</si>
  <si>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</si>
  <si>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</si>
  <si>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</si>
  <si>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</si>
  <si>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</si>
  <si>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</si>
  <si>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</si>
  <si>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</si>
  <si>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</si>
  <si>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</si>
  <si>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</si>
  <si>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</si>
  <si>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</si>
  <si>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</si>
  <si>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</si>
  <si>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</si>
  <si>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</si>
  <si>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</si>
  <si>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</si>
  <si>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</si>
  <si>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</si>
  <si>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</si>
  <si>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</si>
  <si>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</si>
  <si>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</si>
  <si>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</si>
  <si>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</si>
  <si>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</si>
  <si>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</si>
  <si>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</si>
  <si>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</si>
  <si>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</si>
  <si>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</si>
  <si>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</si>
  <si>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</si>
  <si>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</si>
  <si>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</si>
  <si>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</si>
  <si>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</si>
  <si>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</si>
  <si>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</si>
  <si>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</si>
  <si>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</si>
  <si>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</si>
  <si>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</si>
  <si>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</si>
  <si>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</si>
  <si>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</si>
  <si>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</si>
  <si>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</si>
  <si>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</si>
  <si>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</si>
  <si>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</si>
  <si>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</si>
  <si>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</si>
  <si>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</si>
  <si>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</si>
  <si>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</si>
  <si>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</si>
  <si>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</si>
  <si>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</si>
  <si>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</si>
  <si>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</si>
  <si>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</si>
  <si>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</si>
  <si>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</si>
  <si>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</si>
  <si>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</si>
  <si>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</si>
  <si>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</si>
  <si>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</si>
  <si>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</si>
  <si>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</si>
  <si>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</si>
  <si>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</si>
  <si>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</si>
  <si>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</si>
  <si>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</si>
  <si>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</si>
  <si>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</si>
  <si>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</si>
  <si>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</si>
  <si>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</si>
  <si>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</si>
  <si>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</si>
  <si>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</si>
  <si>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</si>
  <si>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</si>
  <si>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</si>
  <si>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</si>
  <si>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</si>
  <si>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</si>
  <si>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</si>
  <si>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</si>
  <si>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</si>
  <si>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</si>
  <si>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</si>
  <si>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</si>
  <si>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</si>
  <si>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</si>
  <si>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</si>
  <si>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AURORA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</si>
  <si>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</si>
  <si>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</si>
  <si>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</si>
  <si>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</si>
  <si>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</si>
  <si>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</si>
  <si>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</si>
  <si>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</si>
  <si>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</si>
  <si>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</si>
  <si>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</si>
  <si>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</si>
  <si>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</si>
  <si>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</si>
  <si>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</si>
  <si>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</si>
  <si>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</si>
  <si>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</si>
  <si>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</si>
  <si>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</si>
  <si>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</si>
  <si>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</si>
  <si>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</si>
  <si>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</si>
  <si>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</si>
  <si>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</si>
  <si>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</si>
  <si>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</si>
  <si>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</si>
  <si>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</si>
  <si>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</si>
  <si>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</si>
  <si>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</si>
  <si>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</si>
  <si>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</si>
  <si>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</si>
  <si>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</si>
  <si>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</si>
  <si>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</si>
  <si>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</si>
  <si>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</si>
  <si>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</si>
  <si>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</si>
  <si>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</si>
  <si>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</si>
  <si>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</si>
  <si>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</si>
  <si>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</si>
  <si>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</si>
  <si>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</si>
  <si>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</si>
  <si>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</si>
  <si>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</si>
  <si>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</si>
  <si>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</si>
  <si>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</si>
  <si>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</si>
  <si>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</si>
  <si>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</si>
  <si>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</si>
  <si>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</si>
  <si>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</si>
  <si>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</si>
  <si>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>1. Comunica-se utilizando Modelo de Diálogo de Coaching, bem como outras abordagens, de acordo com a necessidade.</t>
  </si>
  <si>
    <t>2. Incentiva e orienta a utilização plena dos padrões de comunicação da ADAPAR.</t>
  </si>
  <si>
    <t>Avançado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</si>
  <si>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</si>
  <si>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</si>
  <si>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</si>
  <si>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</si>
  <si>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</si>
  <si>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</si>
  <si>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t>1. 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</si>
  <si>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</si>
  <si>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</si>
  <si>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</si>
  <si>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</si>
  <si>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</si>
  <si>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</si>
  <si>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</si>
  <si>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</si>
  <si>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</si>
  <si>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</si>
  <si>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 Define as necessidades de capacitação.</t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</si>
  <si>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</si>
  <si>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</si>
  <si>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</si>
  <si>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</si>
  <si>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</si>
  <si>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</si>
  <si>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</si>
  <si>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</si>
  <si>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</si>
  <si>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</si>
  <si>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</si>
  <si>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</si>
  <si>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</si>
  <si>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</si>
  <si>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</si>
  <si>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</si>
  <si>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486</t>
    </r>
    <r>
      <rPr>
        <sz val="11"/>
        <rFont val="Calibri"/>
        <family val="2"/>
        <scheme val="minor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</si>
  <si>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</si>
  <si>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</si>
  <si>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</si>
  <si>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</si>
  <si>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</si>
  <si>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</si>
  <si>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</si>
  <si>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</si>
  <si>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</si>
  <si>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</si>
  <si>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</si>
  <si>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</si>
  <si>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</si>
  <si>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</si>
  <si>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</si>
  <si>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</si>
  <si>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</si>
  <si>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</si>
  <si>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</si>
  <si>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PRESIDÊNCIA</t>
  </si>
  <si>
    <t>DIREÇÃO</t>
  </si>
  <si>
    <t>Assinatura do Servidor:</t>
  </si>
  <si>
    <t>Data:</t>
  </si>
  <si>
    <t>10. ASSINATURA DO SUPERIOR IMEDIATO E DATA</t>
  </si>
  <si>
    <t>Assinatura:</t>
  </si>
  <si>
    <t>O Campo 11 será preenchido apenas no caso de o resultado da Avaliação de Consenso ter sido INSATISFATÓRIO.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</si>
  <si>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</si>
  <si>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</si>
  <si>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</si>
  <si>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</si>
  <si>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</si>
  <si>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Servidor:                                                                                                                                               </t>
  </si>
  <si>
    <t xml:space="preserve"> Assinatura do Superior Imediato:                                                                                                                                               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</si>
  <si>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</si>
  <si>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Não atende a expectativa</t>
  </si>
  <si>
    <t>1. Planejar as atividades da gerência.</t>
  </si>
  <si>
    <t>2. Planejar as compras de materiais técnicos.</t>
  </si>
  <si>
    <t>3. Planejar os treinamentos da equipe.</t>
  </si>
  <si>
    <t>4. Fazer a gestão dos contratos e convênios sob sua responsabilidade.</t>
  </si>
  <si>
    <t>5. Gerir a equipe.</t>
  </si>
  <si>
    <t>6. Assessorar a direção.</t>
  </si>
  <si>
    <t>7. Elaborar propostas de normatização da sua área de atuação.</t>
  </si>
  <si>
    <t>8. Representar a instituição em reuniões e eventos quando demandados.</t>
  </si>
  <si>
    <t>9. Receber e conduzir as auditorias e missões internas e externas dentro da sua área.</t>
  </si>
  <si>
    <t>10. Propor melhorias e implementar inovações.</t>
  </si>
  <si>
    <t>11. Indicar a equipe de Coordenadores.</t>
  </si>
  <si>
    <t>12. Referendar pareceres técnicos.</t>
  </si>
  <si>
    <t>13. Prestar informações técnicas quando solicitadas.</t>
  </si>
  <si>
    <t>14. Aprovar as documentações administrativas e técnicas da sua gerência.</t>
  </si>
  <si>
    <t>15. Implementar as atividades de acordo com as políticas da instituição.</t>
  </si>
  <si>
    <t>16. Planejar e executar termos de cooperação.</t>
  </si>
  <si>
    <t>17. Integrar trabalhos pertinentes a sua gerência com outras instituições.</t>
  </si>
  <si>
    <t>18. Elaborar e analisar relatórios da sua área de atuação.</t>
  </si>
  <si>
    <t>19. Fazer a gestão de riscos da sua gerência.</t>
  </si>
  <si>
    <t>20. Definir prioridades sob sua responsabilidade.</t>
  </si>
  <si>
    <t>21. Garantir o cumprimento das atividades da sua área.</t>
  </si>
  <si>
    <t>22. Apresentar os resultados da sua área.</t>
  </si>
  <si>
    <t>23. Organizar e promover reuniões e eventos técnicos.</t>
  </si>
  <si>
    <t>24. Atuar de forma transversal com demais gerências conforme as demandas.</t>
  </si>
  <si>
    <r>
      <t xml:space="preserve">4. EFICIÊNCIA </t>
    </r>
    <r>
      <rPr>
        <sz val="11"/>
        <rFont val="Calibri"/>
        <family val="2"/>
        <scheme val="minor"/>
      </rPr>
      <t>(pontuação máxima no item = 72)</t>
    </r>
  </si>
  <si>
    <t>1. Identifica riscos internos e externos.</t>
  </si>
  <si>
    <t>2. É assertivo nas considerações elaboradas.</t>
  </si>
  <si>
    <t>3. É organizado na obtenção e armazenamento de dados e informações.</t>
  </si>
  <si>
    <t>4. É resiliente diante dos imprevistos na realização de atividades e necessidade de mudanças.</t>
  </si>
  <si>
    <t>5. É imparcial na execução das atividades.</t>
  </si>
  <si>
    <t>6. Tem atenção concentrada.</t>
  </si>
  <si>
    <t>7. É criterioso.</t>
  </si>
  <si>
    <t>8. É responsável.</t>
  </si>
  <si>
    <t>9. É organizado.</t>
  </si>
  <si>
    <t>10. Demonstra segurança.</t>
  </si>
  <si>
    <t xml:space="preserve">1. Coleta informações relevantes para identificar situações e informações que necessitam de análise mais profunda. </t>
  </si>
  <si>
    <t>2. Analisa criticamente os fatos e informações com base na legislação pertinente e nos riscos associados.</t>
  </si>
  <si>
    <t>3. Identifica aspectos que requerem novas referências.</t>
  </si>
  <si>
    <t>4. Analisa sob diversas perspectivas dos processos.</t>
  </si>
  <si>
    <t>1. Identifica situações que exigem análises mais complexas.</t>
  </si>
  <si>
    <t>2. É prudente na produção e divulgação das informações.</t>
  </si>
  <si>
    <t xml:space="preserve">4. Diferencia as questões principais dos detalhes, os fatos das suposições e a causa dos efeitos. </t>
  </si>
  <si>
    <t xml:space="preserve">4. Identifica aspectos que requerem novas referências.                                                                                                                                                                                                                    </t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</si>
  <si>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54</t>
    </r>
    <r>
      <rPr>
        <sz val="11"/>
        <rFont val="Calibri"/>
        <family val="2"/>
        <charset val="1"/>
      </rPr>
      <t>)</t>
    </r>
  </si>
  <si>
    <r>
      <rPr>
        <b/>
        <sz val="11"/>
        <color indexed="8"/>
        <rFont val="Calibri"/>
        <family val="2"/>
        <scheme val="minor"/>
      </rPr>
      <t xml:space="preserve">I – VISÃO SISTÊMICA:  </t>
    </r>
    <r>
      <rPr>
        <sz val="11"/>
        <color indexed="8"/>
        <rFont val="Calibri"/>
        <family val="2"/>
        <scheme val="minor"/>
      </rPr>
      <t>Capacidade de compreender a instituição como um organismo vivo e perceber a interação e a interdependência das partes que compõe o todo, interpretando legislação, políticas e procedimentos para adequar os processos e as práticas internas à realidade dos múltiplos cenários (problemas e tendências) e possíveis ações capazes de influenciar as decisões institucionais, entendendo o impacto de cada contribuição no alcance dos resultados de forma efetiva.</t>
    </r>
  </si>
  <si>
    <r>
      <rPr>
        <b/>
        <sz val="11"/>
        <color indexed="8"/>
        <rFont val="Calibri"/>
        <family val="2"/>
        <scheme val="minor"/>
      </rPr>
      <t>I – VISÃO ANALÍTICA:</t>
    </r>
    <r>
      <rPr>
        <sz val="11"/>
        <color indexed="8"/>
        <rFont val="Calibri"/>
        <family val="2"/>
        <scheme val="minor"/>
      </rPr>
      <t xml:space="preserve"> Capacidade de analisar criticamente dados e informações, a partir de uma visão integrada e transversal dos processos, com imparcialidade e razoabilidade, considerando os riscos e seus potenciais impactos internos e externos, para subsidiar a tomada de decisão.</t>
    </r>
  </si>
  <si>
    <t>1. Atua com base no contexto, executando as atividades e procedimentos sob a sua alçada.</t>
  </si>
  <si>
    <t>2. Propõe soluções preventivas e corretivas diante dos riscos e problemas identificados.</t>
  </si>
  <si>
    <t>3. Reporta informações úteis ao bom andamento do trabalho.</t>
  </si>
  <si>
    <t>4. Executa as ações com base nas diretrizes.</t>
  </si>
  <si>
    <t>5. É atento aos detalhes.</t>
  </si>
  <si>
    <t>6. Mantém-se informado.</t>
  </si>
  <si>
    <t>7. Detecta e informa riscos.</t>
  </si>
  <si>
    <t>8. Entende as suas atividades e os impactos perante outras áreas, agindo com interdependência e integração com as mesmas.</t>
  </si>
  <si>
    <t>9. É resiliente.</t>
  </si>
  <si>
    <t>10. Compartilha informações, com as partes envolvidas.</t>
  </si>
  <si>
    <t>11. Compreende as implicações diretas e indiretas nos processos.</t>
  </si>
  <si>
    <t>1. Sugere melhorias, mediante análise crítica das atribuições, interdependências e transversalidade dos processos, considerando o impacto em outras áreas da Adapar</t>
  </si>
  <si>
    <t>2. Propõe soluções utilizando as informações disponíveis e avaliando as situações sob diferentes perspectivas.</t>
  </si>
  <si>
    <t>1. Analisa o ambiente interno, externo e cenários, para definir as estratégias e diretrizes de atuação.</t>
  </si>
  <si>
    <t>2. Elabora programas e projetos, envolvendo os setores necessários.</t>
  </si>
  <si>
    <t>3. Articula as diversas informações disponíveis, atentando para os impactos das suas decisões nos processos correlatos, e objetivos da área, na relação com cliente e demais interfaces.</t>
  </si>
  <si>
    <t>4. Detecta riscos, suas causas e efeitos, dentro do contexto organizacional.</t>
  </si>
  <si>
    <r>
      <t xml:space="preserve">5.4 COMPETÊNCIAS FUNCIONAIS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51</t>
    </r>
    <r>
      <rPr>
        <sz val="11"/>
        <rFont val="Calibri"/>
        <family val="2"/>
        <charset val="1"/>
      </rPr>
      <t>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</si>
  <si>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51)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</si>
  <si>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489</t>
    </r>
    <r>
      <rPr>
        <sz val="11"/>
        <rFont val="Calibri"/>
        <family val="2"/>
        <scheme val="minor"/>
      </rPr>
      <t>)</t>
    </r>
  </si>
  <si>
    <t xml:space="preserve">3. Diferencia as questões principais dos detalhes, os fatos das suposições e a causa dos efeitos. </t>
  </si>
  <si>
    <t>RESULTADO DO FATOR 5.3 - I COMPETÊNCIA VISÃO ANALÍTICA</t>
  </si>
  <si>
    <t>RESULTADO DO FATOR 5.4 - I COMPETÊNCIA VISÃO SISTÊMICA</t>
  </si>
  <si>
    <t>Engenheiro Agônomo</t>
  </si>
  <si>
    <t>Fiscal de Defesa Agropecuária  - Gerente Estadual GSV</t>
  </si>
  <si>
    <t>Engenheiro Agrônomo</t>
  </si>
  <si>
    <t>Diretor de Defesa Agropecuária</t>
  </si>
  <si>
    <t>FORMULÁRIO A - AUTOAVALIAÇÃO - CARGO DE GERENTE ESTADUAL / GSV</t>
  </si>
  <si>
    <t>Fiscal de Defesa Agropecuária  - Gerente Estadual / GSV</t>
  </si>
  <si>
    <t>FORMULÁRIO B - SUPERIOR IMEDIATO - CARGO DE GERENTE ESTADUAL / GSV</t>
  </si>
  <si>
    <t>FORMULÁRIO C - CONSENSO - CARGO DE GERENTE ESTADUAL / GSV</t>
  </si>
  <si>
    <t>PERÍODO AVALIADO:</t>
  </si>
  <si>
    <r>
      <t xml:space="preserve">4. EFICIÊNCIA </t>
    </r>
    <r>
      <rPr>
        <sz val="11"/>
        <rFont val="Calibri"/>
        <family val="2"/>
        <scheme val="minor"/>
      </rPr>
      <t>(pontuação máxima no item =72)</t>
    </r>
  </si>
  <si>
    <t>ANEXO IX a que se refere a Portaria 30 de 08 de fevereiro de 2023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</si>
  <si>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</si>
  <si>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Difunde o uso das ferramentas da qualidade.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</si>
  <si>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</si>
  <si>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</si>
  <si>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</si>
  <si>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</si>
  <si>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</si>
  <si>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   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</si>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</sst>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rgb="FF969696"/>
        <bgColor rgb="FF000000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9" fillId="8" borderId="29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right" vertical="center" wrapText="1"/>
    </xf>
    <xf numFmtId="9" fontId="0" fillId="0" borderId="0" xfId="1" applyFont="1" applyAlignment="1" applyProtection="1">
      <alignment horizontal="center" vertical="center"/>
    </xf>
    <xf numFmtId="9" fontId="0" fillId="0" borderId="0" xfId="1" applyFont="1" applyAlignment="1" applyProtection="1">
      <alignment vertical="center"/>
    </xf>
    <xf numFmtId="0" fontId="16" fillId="3" borderId="23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right" vertical="center" wrapText="1"/>
    </xf>
    <xf numFmtId="0" fontId="9" fillId="13" borderId="29" xfId="0" applyFont="1" applyFill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29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8" fillId="11" borderId="45" xfId="0" applyFont="1" applyFill="1" applyBorder="1" applyAlignment="1">
      <alignment horizontal="center" vertical="center" wrapText="1"/>
    </xf>
    <xf numFmtId="2" fontId="18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1" fontId="9" fillId="20" borderId="2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22" borderId="0" xfId="0" applyFill="1" applyAlignment="1">
      <alignment horizontal="center" vertical="center" wrapText="1"/>
    </xf>
    <xf numFmtId="0" fontId="0" fillId="22" borderId="0" xfId="0" applyFill="1" applyAlignment="1">
      <alignment horizontal="center" vertical="center"/>
    </xf>
    <xf numFmtId="0" fontId="0" fillId="22" borderId="0" xfId="0" applyFill="1"/>
    <xf numFmtId="0" fontId="9" fillId="8" borderId="23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1" borderId="24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62" xfId="0" applyFont="1" applyFill="1" applyBorder="1" applyAlignment="1" applyProtection="1">
      <alignment horizontal="center" vertical="center" wrapText="1"/>
      <protection locked="0"/>
    </xf>
    <xf numFmtId="0" fontId="8" fillId="9" borderId="37" xfId="0" applyFont="1" applyFill="1" applyBorder="1" applyAlignment="1" applyProtection="1">
      <alignment horizontal="center" vertical="center" wrapText="1"/>
      <protection locked="0"/>
    </xf>
    <xf numFmtId="0" fontId="6" fillId="10" borderId="44" xfId="0" applyFont="1" applyFill="1" applyBorder="1" applyAlignment="1">
      <alignment horizontal="center" vertical="center" wrapText="1"/>
    </xf>
    <xf numFmtId="0" fontId="6" fillId="9" borderId="60" xfId="0" applyFont="1" applyFill="1" applyBorder="1" applyAlignment="1" applyProtection="1">
      <alignment horizontal="center" vertical="center" wrapText="1"/>
      <protection locked="0"/>
    </xf>
    <xf numFmtId="0" fontId="5" fillId="21" borderId="33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3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56" xfId="0" applyFont="1" applyBorder="1" applyAlignment="1">
      <alignment horizontal="justify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  <protection locked="0"/>
    </xf>
    <xf numFmtId="0" fontId="3" fillId="10" borderId="3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9" fillId="10" borderId="50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justify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4" fillId="0" borderId="53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8" fillId="0" borderId="53" xfId="0" applyFont="1" applyBorder="1" applyAlignment="1" applyProtection="1">
      <alignment horizontal="left" vertical="top" wrapText="1"/>
      <protection locked="0"/>
    </xf>
    <xf numFmtId="9" fontId="0" fillId="0" borderId="21" xfId="1" applyFont="1" applyBorder="1" applyAlignment="1" applyProtection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7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11" fillId="9" borderId="4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4" fillId="9" borderId="49" xfId="0" applyFont="1" applyFill="1" applyBorder="1" applyAlignment="1" applyProtection="1">
      <alignment horizontal="center" vertical="center" wrapText="1"/>
      <protection locked="0"/>
    </xf>
    <xf numFmtId="0" fontId="4" fillId="9" borderId="62" xfId="0" applyFont="1" applyFill="1" applyBorder="1" applyAlignment="1" applyProtection="1">
      <alignment horizontal="center" vertical="center" wrapText="1"/>
      <protection locked="0"/>
    </xf>
    <xf numFmtId="0" fontId="4" fillId="9" borderId="37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62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9" fontId="17" fillId="0" borderId="33" xfId="1" applyFont="1" applyBorder="1" applyAlignment="1" applyProtection="1">
      <alignment horizontal="center" vertical="center" wrapText="1"/>
    </xf>
    <xf numFmtId="9" fontId="17" fillId="0" borderId="12" xfId="1" applyFont="1" applyBorder="1" applyAlignment="1" applyProtection="1">
      <alignment horizontal="center" vertical="center" wrapText="1"/>
    </xf>
    <xf numFmtId="9" fontId="17" fillId="0" borderId="34" xfId="1" applyFont="1" applyBorder="1" applyAlignment="1" applyProtection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1" borderId="4" xfId="0" applyFont="1" applyFill="1" applyBorder="1" applyAlignment="1">
      <alignment horizontal="right" vertical="center" wrapText="1"/>
    </xf>
    <xf numFmtId="0" fontId="9" fillId="11" borderId="5" xfId="0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7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4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1" fontId="12" fillId="14" borderId="39" xfId="0" applyNumberFormat="1" applyFont="1" applyFill="1" applyBorder="1" applyAlignment="1">
      <alignment horizontal="center" vertical="center" wrapText="1"/>
    </xf>
    <xf numFmtId="1" fontId="12" fillId="14" borderId="55" xfId="0" applyNumberFormat="1" applyFont="1" applyFill="1" applyBorder="1" applyAlignment="1">
      <alignment horizontal="center" vertical="center" wrapText="1"/>
    </xf>
    <xf numFmtId="2" fontId="12" fillId="14" borderId="35" xfId="0" applyNumberFormat="1" applyFont="1" applyFill="1" applyBorder="1" applyAlignment="1">
      <alignment horizontal="center" vertical="center" wrapText="1"/>
    </xf>
    <xf numFmtId="2" fontId="12" fillId="14" borderId="53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8" xfId="0" applyFill="1" applyBorder="1" applyAlignment="1">
      <alignment horizontal="left" vertical="center" wrapText="1"/>
    </xf>
    <xf numFmtId="0" fontId="11" fillId="0" borderId="4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9" fillId="7" borderId="5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3" fillId="6" borderId="4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9" fontId="17" fillId="0" borderId="21" xfId="1" applyFont="1" applyBorder="1" applyAlignment="1" applyProtection="1">
      <alignment horizontal="left" vertical="center" wrapText="1"/>
    </xf>
    <xf numFmtId="9" fontId="17" fillId="0" borderId="11" xfId="1" applyFont="1" applyBorder="1" applyAlignment="1" applyProtection="1">
      <alignment horizontal="left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3" fillId="18" borderId="56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9" fillId="14" borderId="39" xfId="0" applyFont="1" applyFill="1" applyBorder="1" applyAlignment="1">
      <alignment horizontal="center" vertical="center" wrapText="1"/>
    </xf>
    <xf numFmtId="0" fontId="9" fillId="14" borderId="55" xfId="0" applyFont="1" applyFill="1" applyBorder="1" applyAlignment="1">
      <alignment horizontal="center" vertical="center" wrapText="1"/>
    </xf>
    <xf numFmtId="2" fontId="9" fillId="14" borderId="35" xfId="0" applyNumberFormat="1" applyFont="1" applyFill="1" applyBorder="1" applyAlignment="1">
      <alignment horizontal="center" vertical="center" wrapText="1"/>
    </xf>
    <xf numFmtId="2" fontId="9" fillId="14" borderId="53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4" xfId="0" applyFill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18" borderId="43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18" borderId="5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18" fillId="11" borderId="4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1" fontId="3" fillId="16" borderId="61" xfId="0" applyNumberFormat="1" applyFont="1" applyFill="1" applyBorder="1" applyAlignment="1">
      <alignment horizontal="center" vertical="center" wrapText="1"/>
    </xf>
    <xf numFmtId="1" fontId="3" fillId="16" borderId="55" xfId="0" applyNumberFormat="1" applyFont="1" applyFill="1" applyBorder="1" applyAlignment="1">
      <alignment horizontal="center" vertical="center" wrapText="1"/>
    </xf>
    <xf numFmtId="2" fontId="6" fillId="19" borderId="51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7" borderId="50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17" fillId="0" borderId="22" xfId="0" applyFont="1" applyBorder="1" applyAlignment="1" applyProtection="1">
      <alignment vertical="center" wrapText="1"/>
      <protection locked="0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155864</xdr:rowOff>
    </xdr:from>
    <xdr:to>
      <xdr:col>0</xdr:col>
      <xdr:colOff>868936</xdr:colOff>
      <xdr:row>1</xdr:row>
      <xdr:rowOff>402647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F2CF20-4377-4344-8FD3-00C6270E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64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916131</xdr:colOff>
      <xdr:row>0</xdr:row>
      <xdr:rowOff>188767</xdr:rowOff>
    </xdr:from>
    <xdr:to>
      <xdr:col>3</xdr:col>
      <xdr:colOff>1691804</xdr:colOff>
      <xdr:row>1</xdr:row>
      <xdr:rowOff>321874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B8B020-8C9A-4757-8FB6-AAF9976ED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3858" y="188767"/>
          <a:ext cx="775673" cy="63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868936</xdr:colOff>
      <xdr:row>1</xdr:row>
      <xdr:rowOff>244185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5F6663-4790-40B5-8498-9134AC88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1333499</xdr:colOff>
      <xdr:row>0</xdr:row>
      <xdr:rowOff>148935</xdr:rowOff>
    </xdr:from>
    <xdr:to>
      <xdr:col>3</xdr:col>
      <xdr:colOff>2109172</xdr:colOff>
      <xdr:row>1</xdr:row>
      <xdr:rowOff>279444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6CD2BCF-BDAE-43C8-A1DF-954093DFC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9" y="148935"/>
          <a:ext cx="775673" cy="63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103043</xdr:rowOff>
    </xdr:from>
    <xdr:to>
      <xdr:col>0</xdr:col>
      <xdr:colOff>1030861</xdr:colOff>
      <xdr:row>1</xdr:row>
      <xdr:rowOff>349826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9C40F2-5860-4AB5-9988-45A8A05C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3043"/>
          <a:ext cx="868936" cy="7516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1331768</xdr:colOff>
      <xdr:row>0</xdr:row>
      <xdr:rowOff>180108</xdr:rowOff>
    </xdr:from>
    <xdr:to>
      <xdr:col>3</xdr:col>
      <xdr:colOff>2107441</xdr:colOff>
      <xdr:row>1</xdr:row>
      <xdr:rowOff>313215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653413A-233D-4F5B-9BAB-996EA1FB8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8927" y="180108"/>
          <a:ext cx="775673" cy="63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3"/>
  <sheetViews>
    <sheetView topLeftCell="A12" workbookViewId="0">
      <selection activeCell="D29" sqref="D29:G45"/>
    </sheetView>
  </sheetViews>
  <sheetFormatPr defaultRowHeight="15"/>
  <cols>
    <col min="1" max="1" width="38.42578125" style="9" bestFit="1" customWidth="1"/>
    <col min="2" max="3" width="20.28515625" customWidth="1"/>
    <col min="4" max="7" width="36.28515625" customWidth="1"/>
  </cols>
  <sheetData>
    <row r="1" spans="1:7" ht="15.75" thickBot="1">
      <c r="A1" s="8" t="s">
        <v>129</v>
      </c>
      <c r="D1" s="161" t="s">
        <v>155</v>
      </c>
      <c r="E1" s="161"/>
      <c r="F1" s="161"/>
      <c r="G1" s="161"/>
    </row>
    <row r="2" spans="1:7" ht="15.75" thickBot="1">
      <c r="A2" s="8">
        <v>0</v>
      </c>
      <c r="D2" s="153" t="s">
        <v>420</v>
      </c>
      <c r="E2" s="153"/>
      <c r="F2" s="153"/>
      <c r="G2" s="153"/>
    </row>
    <row r="3" spans="1:7" ht="15.75" thickBot="1">
      <c r="A3" s="8">
        <v>1</v>
      </c>
    </row>
    <row r="4" spans="1:7" ht="15.75" customHeight="1" thickBot="1">
      <c r="A4" s="8">
        <v>2</v>
      </c>
      <c r="D4" s="161" t="s">
        <v>381</v>
      </c>
      <c r="E4" s="161"/>
      <c r="F4" s="161"/>
      <c r="G4" s="161"/>
    </row>
    <row r="5" spans="1:7" ht="15" customHeight="1">
      <c r="A5" s="8">
        <v>3</v>
      </c>
      <c r="D5" s="154" t="s">
        <v>421</v>
      </c>
      <c r="E5" s="154"/>
      <c r="F5" s="154"/>
      <c r="G5" s="154"/>
    </row>
    <row r="6" spans="1:7" ht="15.75" thickBot="1">
      <c r="A6" s="97"/>
    </row>
    <row r="7" spans="1:7" ht="15.75" customHeight="1">
      <c r="A7" s="98"/>
      <c r="D7" s="162" t="s">
        <v>419</v>
      </c>
      <c r="E7" s="162"/>
      <c r="F7" s="162"/>
      <c r="G7" s="162"/>
    </row>
    <row r="8" spans="1:7" ht="15" customHeight="1">
      <c r="A8" s="9" t="s">
        <v>439</v>
      </c>
      <c r="D8" s="150" t="s">
        <v>422</v>
      </c>
      <c r="E8" s="151"/>
      <c r="F8" s="151"/>
      <c r="G8" s="152"/>
    </row>
    <row r="9" spans="1:7" ht="15.75" thickBot="1">
      <c r="A9" s="9" t="s">
        <v>440</v>
      </c>
    </row>
    <row r="10" spans="1:7">
      <c r="A10" s="9" t="s">
        <v>240</v>
      </c>
      <c r="D10" s="155" t="s">
        <v>112</v>
      </c>
      <c r="E10" s="155"/>
      <c r="F10" s="155"/>
      <c r="G10" s="155"/>
    </row>
    <row r="11" spans="1:7">
      <c r="A11" s="9" t="s">
        <v>241</v>
      </c>
      <c r="D11" s="156" t="s">
        <v>211</v>
      </c>
      <c r="E11" s="156"/>
      <c r="F11" s="156"/>
      <c r="G11" s="156"/>
    </row>
    <row r="12" spans="1:7" ht="15.75" thickBot="1">
      <c r="A12" s="9" t="s">
        <v>242</v>
      </c>
      <c r="D12" s="157"/>
      <c r="E12" s="157"/>
      <c r="F12" s="157"/>
      <c r="G12" s="157"/>
    </row>
    <row r="13" spans="1:7">
      <c r="A13" s="9" t="s">
        <v>243</v>
      </c>
      <c r="D13" s="137" t="s">
        <v>113</v>
      </c>
      <c r="E13" s="137"/>
      <c r="F13" s="137"/>
      <c r="G13" s="137"/>
    </row>
    <row r="14" spans="1:7" ht="15.75" thickBot="1">
      <c r="A14" s="9" t="s">
        <v>244</v>
      </c>
      <c r="D14" s="157"/>
      <c r="E14" s="157"/>
      <c r="F14" s="157"/>
      <c r="G14" s="157"/>
    </row>
    <row r="15" spans="1:7">
      <c r="A15" s="9" t="s">
        <v>215</v>
      </c>
      <c r="D15" s="158" t="s">
        <v>380</v>
      </c>
      <c r="E15" s="159"/>
      <c r="F15" s="159"/>
      <c r="G15" s="160"/>
    </row>
    <row r="16" spans="1:7" ht="15.75" thickBot="1">
      <c r="A16" s="9" t="s">
        <v>216</v>
      </c>
      <c r="D16" s="75" t="s">
        <v>212</v>
      </c>
      <c r="E16" s="6"/>
      <c r="F16" s="76" t="s">
        <v>107</v>
      </c>
      <c r="G16" s="7"/>
    </row>
    <row r="17" spans="1:7">
      <c r="A17" s="9" t="s">
        <v>217</v>
      </c>
    </row>
    <row r="18" spans="1:7">
      <c r="A18" s="9" t="s">
        <v>218</v>
      </c>
    </row>
    <row r="19" spans="1:7" ht="15.75" thickBot="1">
      <c r="A19" s="9" t="s">
        <v>219</v>
      </c>
    </row>
    <row r="20" spans="1:7" ht="15.75" thickBot="1">
      <c r="A20" s="10" t="s">
        <v>122</v>
      </c>
      <c r="D20" s="161" t="s">
        <v>155</v>
      </c>
      <c r="E20" s="161"/>
      <c r="F20" s="161"/>
      <c r="G20" s="161"/>
    </row>
    <row r="21" spans="1:7" ht="15.75" thickBot="1">
      <c r="A21" s="10" t="s">
        <v>220</v>
      </c>
      <c r="D21" s="153" t="s">
        <v>423</v>
      </c>
      <c r="E21" s="153"/>
      <c r="F21" s="153"/>
      <c r="G21" s="153"/>
    </row>
    <row r="22" spans="1:7" ht="15.75" thickBot="1">
      <c r="A22" s="10" t="s">
        <v>221</v>
      </c>
    </row>
    <row r="23" spans="1:7" ht="15.75" thickBot="1">
      <c r="A23" s="10" t="s">
        <v>222</v>
      </c>
      <c r="D23" s="161" t="s">
        <v>381</v>
      </c>
      <c r="E23" s="161"/>
      <c r="F23" s="161"/>
      <c r="G23" s="161"/>
    </row>
    <row r="24" spans="1:7">
      <c r="A24" s="10" t="s">
        <v>223</v>
      </c>
      <c r="D24" s="154" t="s">
        <v>424</v>
      </c>
      <c r="E24" s="154"/>
      <c r="F24" s="154"/>
      <c r="G24" s="154"/>
    </row>
    <row r="25" spans="1:7" ht="15.75" thickBot="1">
      <c r="A25" s="10" t="s">
        <v>224</v>
      </c>
    </row>
    <row r="26" spans="1:7">
      <c r="A26" s="10" t="s">
        <v>225</v>
      </c>
      <c r="D26" s="162" t="s">
        <v>419</v>
      </c>
      <c r="E26" s="162"/>
      <c r="F26" s="162"/>
      <c r="G26" s="162"/>
    </row>
    <row r="27" spans="1:7">
      <c r="A27" s="10" t="s">
        <v>226</v>
      </c>
      <c r="D27" s="150" t="s">
        <v>424</v>
      </c>
      <c r="E27" s="151"/>
      <c r="F27" s="151"/>
      <c r="G27" s="152"/>
    </row>
    <row r="28" spans="1:7" ht="15.75" thickBot="1">
      <c r="A28" s="10" t="s">
        <v>227</v>
      </c>
    </row>
    <row r="29" spans="1:7">
      <c r="A29" s="10" t="s">
        <v>228</v>
      </c>
      <c r="D29" s="139" t="s">
        <v>114</v>
      </c>
      <c r="E29" s="140"/>
      <c r="F29" s="140"/>
      <c r="G29" s="141"/>
    </row>
    <row r="30" spans="1:7" ht="15.75" thickBot="1">
      <c r="A30" s="10" t="s">
        <v>229</v>
      </c>
      <c r="D30" s="88" t="s">
        <v>441</v>
      </c>
      <c r="E30" s="89"/>
      <c r="F30" s="90" t="s">
        <v>442</v>
      </c>
      <c r="G30" s="91"/>
    </row>
    <row r="31" spans="1:7">
      <c r="A31" s="10" t="s">
        <v>230</v>
      </c>
      <c r="D31" s="139" t="s">
        <v>443</v>
      </c>
      <c r="E31" s="140"/>
      <c r="F31" s="140"/>
      <c r="G31" s="141"/>
    </row>
    <row r="32" spans="1:7">
      <c r="A32" s="10" t="s">
        <v>231</v>
      </c>
      <c r="D32" s="88" t="s">
        <v>444</v>
      </c>
      <c r="E32" s="92"/>
      <c r="F32" s="93" t="s">
        <v>442</v>
      </c>
      <c r="G32" s="94"/>
    </row>
    <row r="33" spans="1:7">
      <c r="A33" s="10" t="s">
        <v>232</v>
      </c>
      <c r="D33" s="115"/>
      <c r="E33" s="116"/>
      <c r="F33" s="142"/>
      <c r="G33" s="117"/>
    </row>
    <row r="34" spans="1:7" ht="15.75" thickBot="1">
      <c r="A34" s="10" t="s">
        <v>233</v>
      </c>
      <c r="D34" s="143" t="s">
        <v>445</v>
      </c>
      <c r="E34" s="144"/>
      <c r="F34" s="144"/>
      <c r="G34" s="145"/>
    </row>
    <row r="35" spans="1:7">
      <c r="A35" s="10" t="s">
        <v>234</v>
      </c>
      <c r="D35" s="146" t="s">
        <v>446</v>
      </c>
      <c r="E35" s="147"/>
      <c r="F35" s="147"/>
      <c r="G35" s="148"/>
    </row>
    <row r="36" spans="1:7" ht="15.75" thickBot="1">
      <c r="A36" s="10" t="s">
        <v>235</v>
      </c>
      <c r="D36" s="149"/>
      <c r="E36" s="110"/>
      <c r="F36" s="110"/>
      <c r="G36" s="111"/>
    </row>
    <row r="37" spans="1:7" ht="15.75" thickBot="1">
      <c r="A37" s="10" t="s">
        <v>236</v>
      </c>
      <c r="D37" s="125" t="s">
        <v>447</v>
      </c>
      <c r="E37" s="126"/>
      <c r="F37" s="126"/>
      <c r="G37" s="127"/>
    </row>
    <row r="38" spans="1:7">
      <c r="A38" s="10" t="s">
        <v>237</v>
      </c>
      <c r="D38" s="112"/>
      <c r="E38" s="113"/>
      <c r="F38" s="113"/>
      <c r="G38" s="114"/>
    </row>
    <row r="39" spans="1:7">
      <c r="A39" s="10" t="s">
        <v>238</v>
      </c>
      <c r="D39" s="115" t="s">
        <v>448</v>
      </c>
      <c r="E39" s="116"/>
      <c r="F39" s="116"/>
      <c r="G39" s="117"/>
    </row>
    <row r="40" spans="1:7">
      <c r="A40" s="10" t="s">
        <v>239</v>
      </c>
      <c r="D40" s="118"/>
      <c r="E40" s="119"/>
      <c r="F40" s="120"/>
      <c r="G40" s="121"/>
    </row>
    <row r="41" spans="1:7">
      <c r="A41" s="98"/>
      <c r="D41" s="122" t="s">
        <v>449</v>
      </c>
      <c r="E41" s="123"/>
      <c r="F41" s="123" t="s">
        <v>450</v>
      </c>
      <c r="G41" s="124"/>
    </row>
    <row r="42" spans="1:7">
      <c r="A42" s="98"/>
      <c r="D42" s="103"/>
      <c r="E42" s="104"/>
      <c r="F42" s="104"/>
      <c r="G42" s="105"/>
    </row>
    <row r="43" spans="1:7">
      <c r="A43" s="10" t="s">
        <v>245</v>
      </c>
      <c r="D43" s="95" t="s">
        <v>451</v>
      </c>
      <c r="E43" s="106"/>
      <c r="F43" s="107"/>
      <c r="G43" s="108"/>
    </row>
    <row r="44" spans="1:7">
      <c r="A44" s="10" t="s">
        <v>246</v>
      </c>
      <c r="D44" s="95" t="s">
        <v>452</v>
      </c>
      <c r="E44" s="106"/>
      <c r="F44" s="107"/>
      <c r="G44" s="108"/>
    </row>
    <row r="45" spans="1:7" ht="15.75" thickBot="1">
      <c r="A45" s="10" t="s">
        <v>247</v>
      </c>
      <c r="D45" s="96" t="s">
        <v>442</v>
      </c>
      <c r="E45" s="109"/>
      <c r="F45" s="110"/>
      <c r="G45" s="111"/>
    </row>
    <row r="46" spans="1:7">
      <c r="A46" s="10" t="s">
        <v>248</v>
      </c>
    </row>
    <row r="47" spans="1:7">
      <c r="A47" s="10" t="s">
        <v>249</v>
      </c>
    </row>
    <row r="48" spans="1:7">
      <c r="A48" s="10" t="s">
        <v>250</v>
      </c>
    </row>
    <row r="49" spans="1:1">
      <c r="A49" s="10" t="s">
        <v>251</v>
      </c>
    </row>
    <row r="50" spans="1:1">
      <c r="A50" s="10" t="s">
        <v>252</v>
      </c>
    </row>
    <row r="51" spans="1:1">
      <c r="A51" s="10" t="s">
        <v>253</v>
      </c>
    </row>
    <row r="52" spans="1:1">
      <c r="A52" s="10" t="s">
        <v>254</v>
      </c>
    </row>
    <row r="53" spans="1:1">
      <c r="A53" s="10" t="s">
        <v>124</v>
      </c>
    </row>
    <row r="54" spans="1:1">
      <c r="A54" s="10" t="s">
        <v>255</v>
      </c>
    </row>
    <row r="55" spans="1:1">
      <c r="A55" s="10" t="s">
        <v>256</v>
      </c>
    </row>
    <row r="56" spans="1:1">
      <c r="A56" s="10" t="s">
        <v>257</v>
      </c>
    </row>
    <row r="57" spans="1:1">
      <c r="A57" s="10" t="s">
        <v>258</v>
      </c>
    </row>
    <row r="58" spans="1:1">
      <c r="A58" s="10" t="s">
        <v>259</v>
      </c>
    </row>
    <row r="59" spans="1:1">
      <c r="A59" s="10" t="s">
        <v>260</v>
      </c>
    </row>
    <row r="60" spans="1:1">
      <c r="A60" s="10" t="s">
        <v>261</v>
      </c>
    </row>
    <row r="61" spans="1:1">
      <c r="A61" s="10" t="s">
        <v>262</v>
      </c>
    </row>
    <row r="62" spans="1:1">
      <c r="A62" s="10" t="s">
        <v>263</v>
      </c>
    </row>
    <row r="63" spans="1:1">
      <c r="A63" s="10" t="s">
        <v>264</v>
      </c>
    </row>
    <row r="64" spans="1:1">
      <c r="A64" s="10" t="s">
        <v>265</v>
      </c>
    </row>
    <row r="65" spans="1:1">
      <c r="A65" s="10" t="s">
        <v>266</v>
      </c>
    </row>
    <row r="66" spans="1:1">
      <c r="A66" s="10" t="s">
        <v>267</v>
      </c>
    </row>
    <row r="67" spans="1:1">
      <c r="A67" s="10" t="s">
        <v>268</v>
      </c>
    </row>
    <row r="68" spans="1:1">
      <c r="A68" s="10" t="s">
        <v>269</v>
      </c>
    </row>
    <row r="69" spans="1:1">
      <c r="A69" s="10" t="s">
        <v>270</v>
      </c>
    </row>
    <row r="70" spans="1:1">
      <c r="A70" s="10" t="s">
        <v>271</v>
      </c>
    </row>
    <row r="71" spans="1:1">
      <c r="A71" s="10" t="s">
        <v>272</v>
      </c>
    </row>
    <row r="72" spans="1:1">
      <c r="A72" s="10" t="s">
        <v>273</v>
      </c>
    </row>
    <row r="73" spans="1:1">
      <c r="A73" s="10" t="s">
        <v>274</v>
      </c>
    </row>
    <row r="74" spans="1:1">
      <c r="A74" s="10" t="s">
        <v>275</v>
      </c>
    </row>
    <row r="75" spans="1:1">
      <c r="A75" s="10" t="s">
        <v>276</v>
      </c>
    </row>
    <row r="76" spans="1:1">
      <c r="A76" s="10" t="s">
        <v>277</v>
      </c>
    </row>
    <row r="77" spans="1:1">
      <c r="A77" s="10" t="s">
        <v>278</v>
      </c>
    </row>
    <row r="78" spans="1:1">
      <c r="A78" s="10" t="s">
        <v>279</v>
      </c>
    </row>
    <row r="79" spans="1:1">
      <c r="A79" s="10" t="s">
        <v>280</v>
      </c>
    </row>
    <row r="80" spans="1:1">
      <c r="A80" s="10" t="s">
        <v>281</v>
      </c>
    </row>
    <row r="81" spans="1:1">
      <c r="A81" s="10" t="s">
        <v>282</v>
      </c>
    </row>
    <row r="82" spans="1:1">
      <c r="A82" s="10" t="s">
        <v>283</v>
      </c>
    </row>
    <row r="83" spans="1:1">
      <c r="A83" s="10" t="s">
        <v>284</v>
      </c>
    </row>
    <row r="84" spans="1:1">
      <c r="A84" s="10" t="s">
        <v>285</v>
      </c>
    </row>
    <row r="85" spans="1:1">
      <c r="A85" s="10" t="s">
        <v>286</v>
      </c>
    </row>
    <row r="86" spans="1:1">
      <c r="A86" s="10" t="s">
        <v>287</v>
      </c>
    </row>
    <row r="87" spans="1:1">
      <c r="A87" s="10" t="s">
        <v>288</v>
      </c>
    </row>
    <row r="88" spans="1:1">
      <c r="A88" s="10" t="s">
        <v>289</v>
      </c>
    </row>
    <row r="89" spans="1:1">
      <c r="A89" s="10" t="s">
        <v>290</v>
      </c>
    </row>
    <row r="90" spans="1:1">
      <c r="A90" s="10" t="s">
        <v>291</v>
      </c>
    </row>
    <row r="91" spans="1:1">
      <c r="A91" s="10" t="s">
        <v>292</v>
      </c>
    </row>
    <row r="92" spans="1:1">
      <c r="A92" s="10" t="s">
        <v>293</v>
      </c>
    </row>
    <row r="93" spans="1:1">
      <c r="A93" s="10" t="s">
        <v>294</v>
      </c>
    </row>
    <row r="94" spans="1:1">
      <c r="A94" s="10" t="s">
        <v>295</v>
      </c>
    </row>
    <row r="95" spans="1:1">
      <c r="A95" s="10" t="s">
        <v>296</v>
      </c>
    </row>
    <row r="96" spans="1:1">
      <c r="A96" s="10" t="s">
        <v>297</v>
      </c>
    </row>
    <row r="97" spans="1:1">
      <c r="A97" s="10" t="s">
        <v>298</v>
      </c>
    </row>
    <row r="98" spans="1:1">
      <c r="A98" s="10" t="s">
        <v>299</v>
      </c>
    </row>
    <row r="99" spans="1:1">
      <c r="A99" s="10" t="s">
        <v>300</v>
      </c>
    </row>
    <row r="100" spans="1:1">
      <c r="A100" s="10" t="s">
        <v>301</v>
      </c>
    </row>
    <row r="101" spans="1:1">
      <c r="A101" s="10" t="s">
        <v>302</v>
      </c>
    </row>
    <row r="102" spans="1:1">
      <c r="A102" s="10" t="s">
        <v>303</v>
      </c>
    </row>
    <row r="103" spans="1:1">
      <c r="A103" s="10" t="s">
        <v>304</v>
      </c>
    </row>
    <row r="104" spans="1:1">
      <c r="A104" s="10" t="s">
        <v>305</v>
      </c>
    </row>
    <row r="105" spans="1:1">
      <c r="A105" s="10" t="s">
        <v>306</v>
      </c>
    </row>
    <row r="106" spans="1:1">
      <c r="A106" s="10" t="s">
        <v>307</v>
      </c>
    </row>
    <row r="107" spans="1:1">
      <c r="A107" s="10" t="s">
        <v>308</v>
      </c>
    </row>
    <row r="108" spans="1:1">
      <c r="A108" s="10" t="s">
        <v>309</v>
      </c>
    </row>
    <row r="109" spans="1:1">
      <c r="A109" s="10" t="s">
        <v>310</v>
      </c>
    </row>
    <row r="110" spans="1:1">
      <c r="A110" s="10" t="s">
        <v>311</v>
      </c>
    </row>
    <row r="111" spans="1:1">
      <c r="A111" s="10" t="s">
        <v>312</v>
      </c>
    </row>
    <row r="112" spans="1:1">
      <c r="A112" s="10" t="s">
        <v>313</v>
      </c>
    </row>
    <row r="113" spans="1:1">
      <c r="A113" s="10" t="s">
        <v>314</v>
      </c>
    </row>
    <row r="114" spans="1:1">
      <c r="A114" s="10" t="s">
        <v>315</v>
      </c>
    </row>
    <row r="115" spans="1:1">
      <c r="A115" s="10" t="s">
        <v>316</v>
      </c>
    </row>
    <row r="116" spans="1:1">
      <c r="A116" s="10" t="s">
        <v>317</v>
      </c>
    </row>
    <row r="117" spans="1:1">
      <c r="A117" s="10" t="s">
        <v>318</v>
      </c>
    </row>
    <row r="118" spans="1:1">
      <c r="A118" s="10" t="s">
        <v>319</v>
      </c>
    </row>
    <row r="119" spans="1:1">
      <c r="A119" s="10" t="s">
        <v>320</v>
      </c>
    </row>
    <row r="120" spans="1:1">
      <c r="A120" s="10" t="s">
        <v>321</v>
      </c>
    </row>
    <row r="121" spans="1:1">
      <c r="A121" s="10" t="s">
        <v>322</v>
      </c>
    </row>
    <row r="122" spans="1:1">
      <c r="A122" s="10" t="s">
        <v>323</v>
      </c>
    </row>
    <row r="123" spans="1:1">
      <c r="A123" s="10" t="s">
        <v>324</v>
      </c>
    </row>
    <row r="124" spans="1:1">
      <c r="A124" s="10" t="s">
        <v>325</v>
      </c>
    </row>
    <row r="125" spans="1:1">
      <c r="A125" s="10" t="s">
        <v>326</v>
      </c>
    </row>
    <row r="126" spans="1:1">
      <c r="A126" s="10" t="s">
        <v>327</v>
      </c>
    </row>
    <row r="127" spans="1:1">
      <c r="A127" s="10" t="s">
        <v>328</v>
      </c>
    </row>
    <row r="128" spans="1:1">
      <c r="A128" s="10" t="s">
        <v>329</v>
      </c>
    </row>
    <row r="129" spans="1:1">
      <c r="A129" s="10" t="s">
        <v>330</v>
      </c>
    </row>
    <row r="130" spans="1:1">
      <c r="A130" s="10" t="s">
        <v>331</v>
      </c>
    </row>
    <row r="131" spans="1:1">
      <c r="A131" s="10" t="s">
        <v>332</v>
      </c>
    </row>
    <row r="132" spans="1:1">
      <c r="A132" s="10" t="s">
        <v>333</v>
      </c>
    </row>
    <row r="133" spans="1:1">
      <c r="A133" s="10" t="s">
        <v>334</v>
      </c>
    </row>
    <row r="134" spans="1:1">
      <c r="A134" s="10" t="s">
        <v>335</v>
      </c>
    </row>
    <row r="135" spans="1:1">
      <c r="A135" s="10" t="s">
        <v>336</v>
      </c>
    </row>
    <row r="136" spans="1:1">
      <c r="A136" s="10" t="s">
        <v>337</v>
      </c>
    </row>
    <row r="137" spans="1:1">
      <c r="A137" s="10" t="s">
        <v>338</v>
      </c>
    </row>
    <row r="138" spans="1:1">
      <c r="A138" s="10" t="s">
        <v>339</v>
      </c>
    </row>
    <row r="139" spans="1:1">
      <c r="A139" s="10" t="s">
        <v>340</v>
      </c>
    </row>
    <row r="140" spans="1:1">
      <c r="A140" s="10" t="s">
        <v>341</v>
      </c>
    </row>
    <row r="141" spans="1:1">
      <c r="A141" s="10" t="s">
        <v>342</v>
      </c>
    </row>
    <row r="142" spans="1:1">
      <c r="A142" s="10" t="s">
        <v>343</v>
      </c>
    </row>
    <row r="143" spans="1:1">
      <c r="A143" s="10" t="s">
        <v>344</v>
      </c>
    </row>
    <row r="144" spans="1:1">
      <c r="A144" s="10" t="s">
        <v>345</v>
      </c>
    </row>
    <row r="145" spans="1:1">
      <c r="A145" s="10" t="s">
        <v>346</v>
      </c>
    </row>
    <row r="146" spans="1:1">
      <c r="A146" s="10" t="s">
        <v>347</v>
      </c>
    </row>
    <row r="147" spans="1:1">
      <c r="A147" s="10" t="s">
        <v>348</v>
      </c>
    </row>
    <row r="148" spans="1:1">
      <c r="A148" s="10" t="s">
        <v>349</v>
      </c>
    </row>
    <row r="149" spans="1:1">
      <c r="A149" s="10" t="s">
        <v>350</v>
      </c>
    </row>
    <row r="150" spans="1:1">
      <c r="A150" s="10" t="s">
        <v>351</v>
      </c>
    </row>
    <row r="151" spans="1:1">
      <c r="A151" s="10" t="s">
        <v>352</v>
      </c>
    </row>
    <row r="152" spans="1:1">
      <c r="A152" s="10" t="s">
        <v>353</v>
      </c>
    </row>
    <row r="153" spans="1:1">
      <c r="A153" s="10" t="s">
        <v>354</v>
      </c>
    </row>
    <row r="154" spans="1:1">
      <c r="A154" s="10" t="s">
        <v>355</v>
      </c>
    </row>
    <row r="155" spans="1:1">
      <c r="A155" s="10" t="s">
        <v>356</v>
      </c>
    </row>
    <row r="156" spans="1:1">
      <c r="A156" s="10" t="s">
        <v>357</v>
      </c>
    </row>
    <row r="157" spans="1:1">
      <c r="A157" s="10" t="s">
        <v>358</v>
      </c>
    </row>
    <row r="158" spans="1:1">
      <c r="A158" s="10" t="s">
        <v>359</v>
      </c>
    </row>
    <row r="159" spans="1:1">
      <c r="A159" s="10" t="s">
        <v>360</v>
      </c>
    </row>
    <row r="160" spans="1:1">
      <c r="A160" s="10" t="s">
        <v>361</v>
      </c>
    </row>
    <row r="161" spans="1:1">
      <c r="A161" s="10" t="s">
        <v>362</v>
      </c>
    </row>
    <row r="162" spans="1:1">
      <c r="A162" s="10" t="s">
        <v>363</v>
      </c>
    </row>
    <row r="163" spans="1:1">
      <c r="A163" s="10" t="s">
        <v>364</v>
      </c>
    </row>
    <row r="164" spans="1:1">
      <c r="A164" s="10" t="s">
        <v>365</v>
      </c>
    </row>
    <row r="165" spans="1:1">
      <c r="A165" s="10" t="s">
        <v>366</v>
      </c>
    </row>
    <row r="166" spans="1:1">
      <c r="A166" s="10" t="s">
        <v>367</v>
      </c>
    </row>
    <row r="167" spans="1:1">
      <c r="A167" s="10" t="s">
        <v>368</v>
      </c>
    </row>
    <row r="168" spans="1:1">
      <c r="A168" s="10" t="s">
        <v>369</v>
      </c>
    </row>
    <row r="169" spans="1:1">
      <c r="A169" s="10" t="s">
        <v>370</v>
      </c>
    </row>
    <row r="170" spans="1:1">
      <c r="A170" s="10" t="s">
        <v>371</v>
      </c>
    </row>
    <row r="171" spans="1:1">
      <c r="A171" s="10" t="s">
        <v>372</v>
      </c>
    </row>
    <row r="172" spans="1:1">
      <c r="A172" s="10" t="s">
        <v>373</v>
      </c>
    </row>
    <row r="173" spans="1:1">
      <c r="A173" s="10" t="s">
        <v>374</v>
      </c>
    </row>
    <row r="174" spans="1:1">
      <c r="A174" s="10" t="s">
        <v>375</v>
      </c>
    </row>
    <row r="175" spans="1:1">
      <c r="A175" s="10" t="s">
        <v>376</v>
      </c>
    </row>
    <row r="176" spans="1:1">
      <c r="A176" s="10" t="s">
        <v>377</v>
      </c>
    </row>
    <row r="177" spans="1:4">
      <c r="A177" s="97"/>
      <c r="B177" s="99"/>
      <c r="C177" s="99"/>
      <c r="D177" s="99"/>
    </row>
    <row r="178" spans="1:4" ht="15.75" thickBot="1">
      <c r="A178" s="97"/>
      <c r="B178" s="99"/>
      <c r="C178" s="99"/>
      <c r="D178" s="99"/>
    </row>
    <row r="179" spans="1:4" ht="15.75" thickBot="1">
      <c r="A179" s="153" t="s">
        <v>420</v>
      </c>
      <c r="B179" s="153"/>
      <c r="C179" s="153"/>
      <c r="D179" s="153"/>
    </row>
    <row r="180" spans="1:4">
      <c r="A180"/>
    </row>
    <row r="181" spans="1:4">
      <c r="A181" s="154" t="s">
        <v>421</v>
      </c>
      <c r="B181" s="154"/>
      <c r="C181" s="154"/>
      <c r="D181" s="154"/>
    </row>
    <row r="182" spans="1:4">
      <c r="A182"/>
    </row>
    <row r="183" spans="1:4">
      <c r="A183" s="150" t="s">
        <v>424</v>
      </c>
      <c r="B183" s="151"/>
      <c r="C183" s="151"/>
      <c r="D183" s="152"/>
    </row>
    <row r="184" spans="1:4" ht="15.75" thickBot="1">
      <c r="A184"/>
    </row>
    <row r="185" spans="1:4">
      <c r="A185" s="155" t="s">
        <v>112</v>
      </c>
      <c r="B185" s="155"/>
      <c r="C185" s="155"/>
      <c r="D185" s="155"/>
    </row>
    <row r="186" spans="1:4">
      <c r="A186" s="156" t="s">
        <v>211</v>
      </c>
      <c r="B186" s="156"/>
      <c r="C186" s="156"/>
      <c r="D186" s="156"/>
    </row>
    <row r="187" spans="1:4" ht="15.75" thickBot="1">
      <c r="A187" s="157"/>
      <c r="B187" s="157"/>
      <c r="C187" s="157"/>
      <c r="D187" s="157"/>
    </row>
    <row r="188" spans="1:4">
      <c r="A188" s="137" t="s">
        <v>113</v>
      </c>
      <c r="B188" s="137"/>
      <c r="C188" s="137"/>
      <c r="D188" s="137"/>
    </row>
    <row r="189" spans="1:4" ht="15.75" thickBot="1">
      <c r="A189" s="157"/>
      <c r="B189" s="157"/>
      <c r="C189" s="157"/>
      <c r="D189" s="157"/>
    </row>
    <row r="190" spans="1:4">
      <c r="A190" s="158" t="s">
        <v>380</v>
      </c>
      <c r="B190" s="159"/>
      <c r="C190" s="159"/>
      <c r="D190" s="160"/>
    </row>
    <row r="191" spans="1:4" ht="15.75" thickBot="1">
      <c r="A191" s="75" t="s">
        <v>212</v>
      </c>
      <c r="B191" s="6"/>
      <c r="C191" s="76" t="s">
        <v>107</v>
      </c>
      <c r="D191" s="7"/>
    </row>
    <row r="192" spans="1:4">
      <c r="A192"/>
    </row>
    <row r="193" spans="1:4" ht="15.75" thickBot="1">
      <c r="A193"/>
    </row>
    <row r="194" spans="1:4" ht="15.75" thickBot="1">
      <c r="A194" s="153" t="s">
        <v>423</v>
      </c>
      <c r="B194" s="153"/>
      <c r="C194" s="153"/>
      <c r="D194" s="153"/>
    </row>
    <row r="195" spans="1:4">
      <c r="A195"/>
    </row>
    <row r="196" spans="1:4">
      <c r="A196" s="154" t="s">
        <v>424</v>
      </c>
      <c r="B196" s="154"/>
      <c r="C196" s="154"/>
      <c r="D196" s="154"/>
    </row>
    <row r="197" spans="1:4">
      <c r="A197"/>
    </row>
    <row r="198" spans="1:4">
      <c r="A198" s="150" t="s">
        <v>424</v>
      </c>
      <c r="B198" s="151"/>
      <c r="C198" s="151"/>
      <c r="D198" s="152"/>
    </row>
    <row r="199" spans="1:4" ht="15.75" thickBot="1">
      <c r="A199"/>
    </row>
    <row r="200" spans="1:4">
      <c r="A200" s="128" t="s">
        <v>112</v>
      </c>
      <c r="B200" s="129"/>
      <c r="C200" s="129"/>
      <c r="D200" s="130"/>
    </row>
    <row r="201" spans="1:4">
      <c r="A201" s="131" t="s">
        <v>211</v>
      </c>
      <c r="B201" s="132"/>
      <c r="C201" s="132"/>
      <c r="D201" s="133"/>
    </row>
    <row r="202" spans="1:4" ht="15.75" thickBot="1">
      <c r="A202" s="134"/>
      <c r="B202" s="135"/>
      <c r="C202" s="135"/>
      <c r="D202" s="136"/>
    </row>
    <row r="203" spans="1:4">
      <c r="A203" s="137" t="s">
        <v>113</v>
      </c>
      <c r="B203" s="137"/>
      <c r="C203" s="137"/>
      <c r="D203" s="137"/>
    </row>
    <row r="204" spans="1:4" ht="15.75" thickBot="1">
      <c r="A204" s="138"/>
      <c r="B204" s="138"/>
      <c r="C204" s="138"/>
      <c r="D204" s="138"/>
    </row>
    <row r="205" spans="1:4">
      <c r="A205" s="139" t="s">
        <v>114</v>
      </c>
      <c r="B205" s="140"/>
      <c r="C205" s="140"/>
      <c r="D205" s="141"/>
    </row>
    <row r="206" spans="1:4" ht="15.75" thickBot="1">
      <c r="A206" s="88" t="s">
        <v>441</v>
      </c>
      <c r="B206" s="89"/>
      <c r="C206" s="90" t="s">
        <v>442</v>
      </c>
      <c r="D206" s="91"/>
    </row>
    <row r="207" spans="1:4">
      <c r="A207" s="139" t="s">
        <v>443</v>
      </c>
      <c r="B207" s="140"/>
      <c r="C207" s="140"/>
      <c r="D207" s="141"/>
    </row>
    <row r="208" spans="1:4">
      <c r="A208" s="88" t="s">
        <v>444</v>
      </c>
      <c r="B208" s="92"/>
      <c r="C208" s="93" t="s">
        <v>442</v>
      </c>
      <c r="D208" s="94"/>
    </row>
    <row r="209" spans="1:4">
      <c r="A209" s="115"/>
      <c r="B209" s="116"/>
      <c r="C209" s="142"/>
      <c r="D209" s="117"/>
    </row>
    <row r="210" spans="1:4" ht="15.75" thickBot="1">
      <c r="A210" s="143" t="s">
        <v>445</v>
      </c>
      <c r="B210" s="144"/>
      <c r="C210" s="144"/>
      <c r="D210" s="145"/>
    </row>
    <row r="211" spans="1:4">
      <c r="A211" s="146" t="s">
        <v>446</v>
      </c>
      <c r="B211" s="147"/>
      <c r="C211" s="147"/>
      <c r="D211" s="148"/>
    </row>
    <row r="212" spans="1:4" ht="15.75" thickBot="1">
      <c r="A212" s="149"/>
      <c r="B212" s="110"/>
      <c r="C212" s="110"/>
      <c r="D212" s="111"/>
    </row>
    <row r="213" spans="1:4" ht="15.75" thickBot="1">
      <c r="A213" s="125" t="s">
        <v>447</v>
      </c>
      <c r="B213" s="126"/>
      <c r="C213" s="126"/>
      <c r="D213" s="127"/>
    </row>
    <row r="214" spans="1:4">
      <c r="A214" s="112"/>
      <c r="B214" s="113"/>
      <c r="C214" s="113"/>
      <c r="D214" s="114"/>
    </row>
    <row r="215" spans="1:4">
      <c r="A215" s="115" t="s">
        <v>448</v>
      </c>
      <c r="B215" s="116"/>
      <c r="C215" s="116"/>
      <c r="D215" s="117"/>
    </row>
    <row r="216" spans="1:4">
      <c r="A216" s="118"/>
      <c r="B216" s="119"/>
      <c r="C216" s="120"/>
      <c r="D216" s="121"/>
    </row>
    <row r="217" spans="1:4">
      <c r="A217" s="122" t="s">
        <v>449</v>
      </c>
      <c r="B217" s="123"/>
      <c r="C217" s="123" t="s">
        <v>450</v>
      </c>
      <c r="D217" s="124"/>
    </row>
    <row r="218" spans="1:4">
      <c r="A218" s="103"/>
      <c r="B218" s="104"/>
      <c r="C218" s="104"/>
      <c r="D218" s="105"/>
    </row>
    <row r="219" spans="1:4">
      <c r="A219" s="95" t="s">
        <v>451</v>
      </c>
      <c r="B219" s="106"/>
      <c r="C219" s="107"/>
      <c r="D219" s="108"/>
    </row>
    <row r="220" spans="1:4">
      <c r="A220" s="95" t="s">
        <v>452</v>
      </c>
      <c r="B220" s="106"/>
      <c r="C220" s="107"/>
      <c r="D220" s="108"/>
    </row>
    <row r="221" spans="1:4" ht="15.75" thickBot="1">
      <c r="A221" s="96" t="s">
        <v>442</v>
      </c>
      <c r="B221" s="109"/>
      <c r="C221" s="110"/>
      <c r="D221" s="111"/>
    </row>
    <row r="222" spans="1:4">
      <c r="A222" s="5"/>
    </row>
    <row r="223" spans="1:4">
      <c r="A223" s="5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57" spans="1:1">
      <c r="A257" s="8"/>
    </row>
    <row r="258" spans="1:1">
      <c r="A258" s="8"/>
    </row>
    <row r="259" spans="1:1">
      <c r="A259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</sheetData>
  <sheetProtection sheet="1" objects="1" scenarios="1" selectLockedCells="1" selectUnlockedCells="1"/>
  <mergeCells count="69">
    <mergeCell ref="D42:G42"/>
    <mergeCell ref="E43:G43"/>
    <mergeCell ref="E44:G44"/>
    <mergeCell ref="E45:G45"/>
    <mergeCell ref="D38:G38"/>
    <mergeCell ref="D39:G39"/>
    <mergeCell ref="D40:E40"/>
    <mergeCell ref="F40:G40"/>
    <mergeCell ref="D41:E41"/>
    <mergeCell ref="F41:G41"/>
    <mergeCell ref="D33:G33"/>
    <mergeCell ref="D34:G34"/>
    <mergeCell ref="D35:G35"/>
    <mergeCell ref="D36:G36"/>
    <mergeCell ref="D37:G37"/>
    <mergeCell ref="D24:G24"/>
    <mergeCell ref="D26:G26"/>
    <mergeCell ref="D27:G27"/>
    <mergeCell ref="D29:G29"/>
    <mergeCell ref="D31:G31"/>
    <mergeCell ref="D14:G14"/>
    <mergeCell ref="D15:G15"/>
    <mergeCell ref="D20:G20"/>
    <mergeCell ref="D21:G21"/>
    <mergeCell ref="D23:G23"/>
    <mergeCell ref="D8:G8"/>
    <mergeCell ref="D10:G10"/>
    <mergeCell ref="D11:G11"/>
    <mergeCell ref="D12:G12"/>
    <mergeCell ref="D13:G13"/>
    <mergeCell ref="D1:G1"/>
    <mergeCell ref="D2:G2"/>
    <mergeCell ref="D4:G4"/>
    <mergeCell ref="D5:G5"/>
    <mergeCell ref="D7:G7"/>
    <mergeCell ref="A198:D198"/>
    <mergeCell ref="A179:D179"/>
    <mergeCell ref="A181:D181"/>
    <mergeCell ref="A183:D183"/>
    <mergeCell ref="A185:D185"/>
    <mergeCell ref="A186:D186"/>
    <mergeCell ref="A187:D187"/>
    <mergeCell ref="A188:D188"/>
    <mergeCell ref="A189:D189"/>
    <mergeCell ref="A190:D190"/>
    <mergeCell ref="A194:D194"/>
    <mergeCell ref="A196:D196"/>
    <mergeCell ref="A213:D213"/>
    <mergeCell ref="A200:D200"/>
    <mergeCell ref="A201:D201"/>
    <mergeCell ref="A202:D202"/>
    <mergeCell ref="A203:D203"/>
    <mergeCell ref="A204:D204"/>
    <mergeCell ref="A205:D205"/>
    <mergeCell ref="A207:D207"/>
    <mergeCell ref="A209:D209"/>
    <mergeCell ref="A210:D210"/>
    <mergeCell ref="A211:D211"/>
    <mergeCell ref="A212:D212"/>
    <mergeCell ref="A218:D218"/>
    <mergeCell ref="B219:D219"/>
    <mergeCell ref="B220:D220"/>
    <mergeCell ref="B221:D221"/>
    <mergeCell ref="A214:D214"/>
    <mergeCell ref="A215:D215"/>
    <mergeCell ref="A216:B216"/>
    <mergeCell ref="C216:D216"/>
    <mergeCell ref="A217:B217"/>
    <mergeCell ref="C217:D21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T405"/>
  <sheetViews>
    <sheetView tabSelected="1" view="pageBreakPreview" zoomScaleNormal="100" zoomScaleSheetLayoutView="100" workbookViewId="0">
      <selection activeCell="D169" sqref="D169:D173"/>
    </sheetView>
  </sheetViews>
  <sheetFormatPr defaultColWidth="8.7109375" defaultRowHeight="15"/>
  <cols>
    <col min="1" max="1" width="40" style="77" customWidth="1"/>
    <col min="2" max="2" width="28" style="27" customWidth="1"/>
    <col min="3" max="4" width="28" style="77" customWidth="1"/>
    <col min="5" max="5" width="29.42578125" style="9" hidden="1" customWidth="1"/>
    <col min="6" max="6" width="43.140625" style="11" customWidth="1"/>
    <col min="7" max="254" width="8.7109375" style="11"/>
    <col min="255" max="255" width="40" style="11" customWidth="1"/>
    <col min="256" max="256" width="21.85546875" style="11" customWidth="1"/>
    <col min="257" max="257" width="14.85546875" style="11" customWidth="1"/>
    <col min="258" max="258" width="12.85546875" style="11" customWidth="1"/>
    <col min="259" max="259" width="8.7109375" style="11"/>
    <col min="260" max="260" width="52" style="11" bestFit="1" customWidth="1"/>
    <col min="261" max="261" width="8.7109375" style="11"/>
    <col min="262" max="262" width="43.140625" style="11" customWidth="1"/>
    <col min="263" max="510" width="8.7109375" style="11"/>
    <col min="511" max="511" width="40" style="11" customWidth="1"/>
    <col min="512" max="512" width="21.85546875" style="11" customWidth="1"/>
    <col min="513" max="513" width="14.85546875" style="11" customWidth="1"/>
    <col min="514" max="514" width="12.85546875" style="11" customWidth="1"/>
    <col min="515" max="515" width="8.7109375" style="11"/>
    <col min="516" max="516" width="52" style="11" bestFit="1" customWidth="1"/>
    <col min="517" max="517" width="8.7109375" style="11"/>
    <col min="518" max="518" width="43.140625" style="11" customWidth="1"/>
    <col min="519" max="766" width="8.7109375" style="11"/>
    <col min="767" max="767" width="40" style="11" customWidth="1"/>
    <col min="768" max="768" width="21.85546875" style="11" customWidth="1"/>
    <col min="769" max="769" width="14.85546875" style="11" customWidth="1"/>
    <col min="770" max="770" width="12.85546875" style="11" customWidth="1"/>
    <col min="771" max="771" width="8.7109375" style="11"/>
    <col min="772" max="772" width="52" style="11" bestFit="1" customWidth="1"/>
    <col min="773" max="773" width="8.7109375" style="11"/>
    <col min="774" max="774" width="43.140625" style="11" customWidth="1"/>
    <col min="775" max="1022" width="8.7109375" style="11"/>
    <col min="1023" max="1023" width="40" style="11" customWidth="1"/>
    <col min="1024" max="1024" width="21.85546875" style="11" customWidth="1"/>
    <col min="1025" max="1025" width="14.85546875" style="11" customWidth="1"/>
    <col min="1026" max="1026" width="12.85546875" style="11" customWidth="1"/>
    <col min="1027" max="1027" width="8.7109375" style="11"/>
    <col min="1028" max="1028" width="52" style="11" bestFit="1" customWidth="1"/>
    <col min="1029" max="1029" width="8.7109375" style="11"/>
    <col min="1030" max="1030" width="43.140625" style="11" customWidth="1"/>
    <col min="1031" max="1278" width="8.7109375" style="11"/>
    <col min="1279" max="1279" width="40" style="11" customWidth="1"/>
    <col min="1280" max="1280" width="21.85546875" style="11" customWidth="1"/>
    <col min="1281" max="1281" width="14.85546875" style="11" customWidth="1"/>
    <col min="1282" max="1282" width="12.85546875" style="11" customWidth="1"/>
    <col min="1283" max="1283" width="8.7109375" style="11"/>
    <col min="1284" max="1284" width="52" style="11" bestFit="1" customWidth="1"/>
    <col min="1285" max="1285" width="8.7109375" style="11"/>
    <col min="1286" max="1286" width="43.140625" style="11" customWidth="1"/>
    <col min="1287" max="1534" width="8.7109375" style="11"/>
    <col min="1535" max="1535" width="40" style="11" customWidth="1"/>
    <col min="1536" max="1536" width="21.85546875" style="11" customWidth="1"/>
    <col min="1537" max="1537" width="14.85546875" style="11" customWidth="1"/>
    <col min="1538" max="1538" width="12.85546875" style="11" customWidth="1"/>
    <col min="1539" max="1539" width="8.7109375" style="11"/>
    <col min="1540" max="1540" width="52" style="11" bestFit="1" customWidth="1"/>
    <col min="1541" max="1541" width="8.7109375" style="11"/>
    <col min="1542" max="1542" width="43.140625" style="11" customWidth="1"/>
    <col min="1543" max="1790" width="8.7109375" style="11"/>
    <col min="1791" max="1791" width="40" style="11" customWidth="1"/>
    <col min="1792" max="1792" width="21.85546875" style="11" customWidth="1"/>
    <col min="1793" max="1793" width="14.85546875" style="11" customWidth="1"/>
    <col min="1794" max="1794" width="12.85546875" style="11" customWidth="1"/>
    <col min="1795" max="1795" width="8.7109375" style="11"/>
    <col min="1796" max="1796" width="52" style="11" bestFit="1" customWidth="1"/>
    <col min="1797" max="1797" width="8.7109375" style="11"/>
    <col min="1798" max="1798" width="43.140625" style="11" customWidth="1"/>
    <col min="1799" max="2046" width="8.7109375" style="11"/>
    <col min="2047" max="2047" width="40" style="11" customWidth="1"/>
    <col min="2048" max="2048" width="21.85546875" style="11" customWidth="1"/>
    <col min="2049" max="2049" width="14.85546875" style="11" customWidth="1"/>
    <col min="2050" max="2050" width="12.85546875" style="11" customWidth="1"/>
    <col min="2051" max="2051" width="8.7109375" style="11"/>
    <col min="2052" max="2052" width="52" style="11" bestFit="1" customWidth="1"/>
    <col min="2053" max="2053" width="8.7109375" style="11"/>
    <col min="2054" max="2054" width="43.140625" style="11" customWidth="1"/>
    <col min="2055" max="2302" width="8.7109375" style="11"/>
    <col min="2303" max="2303" width="40" style="11" customWidth="1"/>
    <col min="2304" max="2304" width="21.85546875" style="11" customWidth="1"/>
    <col min="2305" max="2305" width="14.85546875" style="11" customWidth="1"/>
    <col min="2306" max="2306" width="12.85546875" style="11" customWidth="1"/>
    <col min="2307" max="2307" width="8.7109375" style="11"/>
    <col min="2308" max="2308" width="52" style="11" bestFit="1" customWidth="1"/>
    <col min="2309" max="2309" width="8.7109375" style="11"/>
    <col min="2310" max="2310" width="43.140625" style="11" customWidth="1"/>
    <col min="2311" max="2558" width="8.7109375" style="11"/>
    <col min="2559" max="2559" width="40" style="11" customWidth="1"/>
    <col min="2560" max="2560" width="21.85546875" style="11" customWidth="1"/>
    <col min="2561" max="2561" width="14.85546875" style="11" customWidth="1"/>
    <col min="2562" max="2562" width="12.85546875" style="11" customWidth="1"/>
    <col min="2563" max="2563" width="8.7109375" style="11"/>
    <col min="2564" max="2564" width="52" style="11" bestFit="1" customWidth="1"/>
    <col min="2565" max="2565" width="8.7109375" style="11"/>
    <col min="2566" max="2566" width="43.140625" style="11" customWidth="1"/>
    <col min="2567" max="2814" width="8.7109375" style="11"/>
    <col min="2815" max="2815" width="40" style="11" customWidth="1"/>
    <col min="2816" max="2816" width="21.85546875" style="11" customWidth="1"/>
    <col min="2817" max="2817" width="14.85546875" style="11" customWidth="1"/>
    <col min="2818" max="2818" width="12.85546875" style="11" customWidth="1"/>
    <col min="2819" max="2819" width="8.7109375" style="11"/>
    <col min="2820" max="2820" width="52" style="11" bestFit="1" customWidth="1"/>
    <col min="2821" max="2821" width="8.7109375" style="11"/>
    <col min="2822" max="2822" width="43.140625" style="11" customWidth="1"/>
    <col min="2823" max="3070" width="8.7109375" style="11"/>
    <col min="3071" max="3071" width="40" style="11" customWidth="1"/>
    <col min="3072" max="3072" width="21.85546875" style="11" customWidth="1"/>
    <col min="3073" max="3073" width="14.85546875" style="11" customWidth="1"/>
    <col min="3074" max="3074" width="12.85546875" style="11" customWidth="1"/>
    <col min="3075" max="3075" width="8.7109375" style="11"/>
    <col min="3076" max="3076" width="52" style="11" bestFit="1" customWidth="1"/>
    <col min="3077" max="3077" width="8.7109375" style="11"/>
    <col min="3078" max="3078" width="43.140625" style="11" customWidth="1"/>
    <col min="3079" max="3326" width="8.7109375" style="11"/>
    <col min="3327" max="3327" width="40" style="11" customWidth="1"/>
    <col min="3328" max="3328" width="21.85546875" style="11" customWidth="1"/>
    <col min="3329" max="3329" width="14.85546875" style="11" customWidth="1"/>
    <col min="3330" max="3330" width="12.85546875" style="11" customWidth="1"/>
    <col min="3331" max="3331" width="8.7109375" style="11"/>
    <col min="3332" max="3332" width="52" style="11" bestFit="1" customWidth="1"/>
    <col min="3333" max="3333" width="8.7109375" style="11"/>
    <col min="3334" max="3334" width="43.140625" style="11" customWidth="1"/>
    <col min="3335" max="3582" width="8.7109375" style="11"/>
    <col min="3583" max="3583" width="40" style="11" customWidth="1"/>
    <col min="3584" max="3584" width="21.85546875" style="11" customWidth="1"/>
    <col min="3585" max="3585" width="14.85546875" style="11" customWidth="1"/>
    <col min="3586" max="3586" width="12.85546875" style="11" customWidth="1"/>
    <col min="3587" max="3587" width="8.7109375" style="11"/>
    <col min="3588" max="3588" width="52" style="11" bestFit="1" customWidth="1"/>
    <col min="3589" max="3589" width="8.7109375" style="11"/>
    <col min="3590" max="3590" width="43.140625" style="11" customWidth="1"/>
    <col min="3591" max="3838" width="8.7109375" style="11"/>
    <col min="3839" max="3839" width="40" style="11" customWidth="1"/>
    <col min="3840" max="3840" width="21.85546875" style="11" customWidth="1"/>
    <col min="3841" max="3841" width="14.85546875" style="11" customWidth="1"/>
    <col min="3842" max="3842" width="12.85546875" style="11" customWidth="1"/>
    <col min="3843" max="3843" width="8.7109375" style="11"/>
    <col min="3844" max="3844" width="52" style="11" bestFit="1" customWidth="1"/>
    <col min="3845" max="3845" width="8.7109375" style="11"/>
    <col min="3846" max="3846" width="43.140625" style="11" customWidth="1"/>
    <col min="3847" max="4094" width="8.7109375" style="11"/>
    <col min="4095" max="4095" width="40" style="11" customWidth="1"/>
    <col min="4096" max="4096" width="21.85546875" style="11" customWidth="1"/>
    <col min="4097" max="4097" width="14.85546875" style="11" customWidth="1"/>
    <col min="4098" max="4098" width="12.85546875" style="11" customWidth="1"/>
    <col min="4099" max="4099" width="8.7109375" style="11"/>
    <col min="4100" max="4100" width="52" style="11" bestFit="1" customWidth="1"/>
    <col min="4101" max="4101" width="8.7109375" style="11"/>
    <col min="4102" max="4102" width="43.140625" style="11" customWidth="1"/>
    <col min="4103" max="4350" width="8.7109375" style="11"/>
    <col min="4351" max="4351" width="40" style="11" customWidth="1"/>
    <col min="4352" max="4352" width="21.85546875" style="11" customWidth="1"/>
    <col min="4353" max="4353" width="14.85546875" style="11" customWidth="1"/>
    <col min="4354" max="4354" width="12.85546875" style="11" customWidth="1"/>
    <col min="4355" max="4355" width="8.7109375" style="11"/>
    <col min="4356" max="4356" width="52" style="11" bestFit="1" customWidth="1"/>
    <col min="4357" max="4357" width="8.7109375" style="11"/>
    <col min="4358" max="4358" width="43.140625" style="11" customWidth="1"/>
    <col min="4359" max="4606" width="8.7109375" style="11"/>
    <col min="4607" max="4607" width="40" style="11" customWidth="1"/>
    <col min="4608" max="4608" width="21.85546875" style="11" customWidth="1"/>
    <col min="4609" max="4609" width="14.85546875" style="11" customWidth="1"/>
    <col min="4610" max="4610" width="12.85546875" style="11" customWidth="1"/>
    <col min="4611" max="4611" width="8.7109375" style="11"/>
    <col min="4612" max="4612" width="52" style="11" bestFit="1" customWidth="1"/>
    <col min="4613" max="4613" width="8.7109375" style="11"/>
    <col min="4614" max="4614" width="43.140625" style="11" customWidth="1"/>
    <col min="4615" max="4862" width="8.7109375" style="11"/>
    <col min="4863" max="4863" width="40" style="11" customWidth="1"/>
    <col min="4864" max="4864" width="21.85546875" style="11" customWidth="1"/>
    <col min="4865" max="4865" width="14.85546875" style="11" customWidth="1"/>
    <col min="4866" max="4866" width="12.85546875" style="11" customWidth="1"/>
    <col min="4867" max="4867" width="8.7109375" style="11"/>
    <col min="4868" max="4868" width="52" style="11" bestFit="1" customWidth="1"/>
    <col min="4869" max="4869" width="8.7109375" style="11"/>
    <col min="4870" max="4870" width="43.140625" style="11" customWidth="1"/>
    <col min="4871" max="5118" width="8.7109375" style="11"/>
    <col min="5119" max="5119" width="40" style="11" customWidth="1"/>
    <col min="5120" max="5120" width="21.85546875" style="11" customWidth="1"/>
    <col min="5121" max="5121" width="14.85546875" style="11" customWidth="1"/>
    <col min="5122" max="5122" width="12.85546875" style="11" customWidth="1"/>
    <col min="5123" max="5123" width="8.7109375" style="11"/>
    <col min="5124" max="5124" width="52" style="11" bestFit="1" customWidth="1"/>
    <col min="5125" max="5125" width="8.7109375" style="11"/>
    <col min="5126" max="5126" width="43.140625" style="11" customWidth="1"/>
    <col min="5127" max="5374" width="8.7109375" style="11"/>
    <col min="5375" max="5375" width="40" style="11" customWidth="1"/>
    <col min="5376" max="5376" width="21.85546875" style="11" customWidth="1"/>
    <col min="5377" max="5377" width="14.85546875" style="11" customWidth="1"/>
    <col min="5378" max="5378" width="12.85546875" style="11" customWidth="1"/>
    <col min="5379" max="5379" width="8.7109375" style="11"/>
    <col min="5380" max="5380" width="52" style="11" bestFit="1" customWidth="1"/>
    <col min="5381" max="5381" width="8.7109375" style="11"/>
    <col min="5382" max="5382" width="43.140625" style="11" customWidth="1"/>
    <col min="5383" max="5630" width="8.7109375" style="11"/>
    <col min="5631" max="5631" width="40" style="11" customWidth="1"/>
    <col min="5632" max="5632" width="21.85546875" style="11" customWidth="1"/>
    <col min="5633" max="5633" width="14.85546875" style="11" customWidth="1"/>
    <col min="5634" max="5634" width="12.85546875" style="11" customWidth="1"/>
    <col min="5635" max="5635" width="8.7109375" style="11"/>
    <col min="5636" max="5636" width="52" style="11" bestFit="1" customWidth="1"/>
    <col min="5637" max="5637" width="8.7109375" style="11"/>
    <col min="5638" max="5638" width="43.140625" style="11" customWidth="1"/>
    <col min="5639" max="5886" width="8.7109375" style="11"/>
    <col min="5887" max="5887" width="40" style="11" customWidth="1"/>
    <col min="5888" max="5888" width="21.85546875" style="11" customWidth="1"/>
    <col min="5889" max="5889" width="14.85546875" style="11" customWidth="1"/>
    <col min="5890" max="5890" width="12.85546875" style="11" customWidth="1"/>
    <col min="5891" max="5891" width="8.7109375" style="11"/>
    <col min="5892" max="5892" width="52" style="11" bestFit="1" customWidth="1"/>
    <col min="5893" max="5893" width="8.7109375" style="11"/>
    <col min="5894" max="5894" width="43.140625" style="11" customWidth="1"/>
    <col min="5895" max="6142" width="8.7109375" style="11"/>
    <col min="6143" max="6143" width="40" style="11" customWidth="1"/>
    <col min="6144" max="6144" width="21.85546875" style="11" customWidth="1"/>
    <col min="6145" max="6145" width="14.85546875" style="11" customWidth="1"/>
    <col min="6146" max="6146" width="12.85546875" style="11" customWidth="1"/>
    <col min="6147" max="6147" width="8.7109375" style="11"/>
    <col min="6148" max="6148" width="52" style="11" bestFit="1" customWidth="1"/>
    <col min="6149" max="6149" width="8.7109375" style="11"/>
    <col min="6150" max="6150" width="43.140625" style="11" customWidth="1"/>
    <col min="6151" max="6398" width="8.7109375" style="11"/>
    <col min="6399" max="6399" width="40" style="11" customWidth="1"/>
    <col min="6400" max="6400" width="21.85546875" style="11" customWidth="1"/>
    <col min="6401" max="6401" width="14.85546875" style="11" customWidth="1"/>
    <col min="6402" max="6402" width="12.85546875" style="11" customWidth="1"/>
    <col min="6403" max="6403" width="8.7109375" style="11"/>
    <col min="6404" max="6404" width="52" style="11" bestFit="1" customWidth="1"/>
    <col min="6405" max="6405" width="8.7109375" style="11"/>
    <col min="6406" max="6406" width="43.140625" style="11" customWidth="1"/>
    <col min="6407" max="6654" width="8.7109375" style="11"/>
    <col min="6655" max="6655" width="40" style="11" customWidth="1"/>
    <col min="6656" max="6656" width="21.85546875" style="11" customWidth="1"/>
    <col min="6657" max="6657" width="14.85546875" style="11" customWidth="1"/>
    <col min="6658" max="6658" width="12.85546875" style="11" customWidth="1"/>
    <col min="6659" max="6659" width="8.7109375" style="11"/>
    <col min="6660" max="6660" width="52" style="11" bestFit="1" customWidth="1"/>
    <col min="6661" max="6661" width="8.7109375" style="11"/>
    <col min="6662" max="6662" width="43.140625" style="11" customWidth="1"/>
    <col min="6663" max="6910" width="8.7109375" style="11"/>
    <col min="6911" max="6911" width="40" style="11" customWidth="1"/>
    <col min="6912" max="6912" width="21.85546875" style="11" customWidth="1"/>
    <col min="6913" max="6913" width="14.85546875" style="11" customWidth="1"/>
    <col min="6914" max="6914" width="12.85546875" style="11" customWidth="1"/>
    <col min="6915" max="6915" width="8.7109375" style="11"/>
    <col min="6916" max="6916" width="52" style="11" bestFit="1" customWidth="1"/>
    <col min="6917" max="6917" width="8.7109375" style="11"/>
    <col min="6918" max="6918" width="43.140625" style="11" customWidth="1"/>
    <col min="6919" max="7166" width="8.7109375" style="11"/>
    <col min="7167" max="7167" width="40" style="11" customWidth="1"/>
    <col min="7168" max="7168" width="21.85546875" style="11" customWidth="1"/>
    <col min="7169" max="7169" width="14.85546875" style="11" customWidth="1"/>
    <col min="7170" max="7170" width="12.85546875" style="11" customWidth="1"/>
    <col min="7171" max="7171" width="8.7109375" style="11"/>
    <col min="7172" max="7172" width="52" style="11" bestFit="1" customWidth="1"/>
    <col min="7173" max="7173" width="8.7109375" style="11"/>
    <col min="7174" max="7174" width="43.140625" style="11" customWidth="1"/>
    <col min="7175" max="7422" width="8.7109375" style="11"/>
    <col min="7423" max="7423" width="40" style="11" customWidth="1"/>
    <col min="7424" max="7424" width="21.85546875" style="11" customWidth="1"/>
    <col min="7425" max="7425" width="14.85546875" style="11" customWidth="1"/>
    <col min="7426" max="7426" width="12.85546875" style="11" customWidth="1"/>
    <col min="7427" max="7427" width="8.7109375" style="11"/>
    <col min="7428" max="7428" width="52" style="11" bestFit="1" customWidth="1"/>
    <col min="7429" max="7429" width="8.7109375" style="11"/>
    <col min="7430" max="7430" width="43.140625" style="11" customWidth="1"/>
    <col min="7431" max="7678" width="8.7109375" style="11"/>
    <col min="7679" max="7679" width="40" style="11" customWidth="1"/>
    <col min="7680" max="7680" width="21.85546875" style="11" customWidth="1"/>
    <col min="7681" max="7681" width="14.85546875" style="11" customWidth="1"/>
    <col min="7682" max="7682" width="12.85546875" style="11" customWidth="1"/>
    <col min="7683" max="7683" width="8.7109375" style="11"/>
    <col min="7684" max="7684" width="52" style="11" bestFit="1" customWidth="1"/>
    <col min="7685" max="7685" width="8.7109375" style="11"/>
    <col min="7686" max="7686" width="43.140625" style="11" customWidth="1"/>
    <col min="7687" max="7934" width="8.7109375" style="11"/>
    <col min="7935" max="7935" width="40" style="11" customWidth="1"/>
    <col min="7936" max="7936" width="21.85546875" style="11" customWidth="1"/>
    <col min="7937" max="7937" width="14.85546875" style="11" customWidth="1"/>
    <col min="7938" max="7938" width="12.85546875" style="11" customWidth="1"/>
    <col min="7939" max="7939" width="8.7109375" style="11"/>
    <col min="7940" max="7940" width="52" style="11" bestFit="1" customWidth="1"/>
    <col min="7941" max="7941" width="8.7109375" style="11"/>
    <col min="7942" max="7942" width="43.140625" style="11" customWidth="1"/>
    <col min="7943" max="8190" width="8.7109375" style="11"/>
    <col min="8191" max="8191" width="40" style="11" customWidth="1"/>
    <col min="8192" max="8192" width="21.85546875" style="11" customWidth="1"/>
    <col min="8193" max="8193" width="14.85546875" style="11" customWidth="1"/>
    <col min="8194" max="8194" width="12.85546875" style="11" customWidth="1"/>
    <col min="8195" max="8195" width="8.7109375" style="11"/>
    <col min="8196" max="8196" width="52" style="11" bestFit="1" customWidth="1"/>
    <col min="8197" max="8197" width="8.7109375" style="11"/>
    <col min="8198" max="8198" width="43.140625" style="11" customWidth="1"/>
    <col min="8199" max="8446" width="8.7109375" style="11"/>
    <col min="8447" max="8447" width="40" style="11" customWidth="1"/>
    <col min="8448" max="8448" width="21.85546875" style="11" customWidth="1"/>
    <col min="8449" max="8449" width="14.85546875" style="11" customWidth="1"/>
    <col min="8450" max="8450" width="12.85546875" style="11" customWidth="1"/>
    <col min="8451" max="8451" width="8.7109375" style="11"/>
    <col min="8452" max="8452" width="52" style="11" bestFit="1" customWidth="1"/>
    <col min="8453" max="8453" width="8.7109375" style="11"/>
    <col min="8454" max="8454" width="43.140625" style="11" customWidth="1"/>
    <col min="8455" max="8702" width="8.7109375" style="11"/>
    <col min="8703" max="8703" width="40" style="11" customWidth="1"/>
    <col min="8704" max="8704" width="21.85546875" style="11" customWidth="1"/>
    <col min="8705" max="8705" width="14.85546875" style="11" customWidth="1"/>
    <col min="8706" max="8706" width="12.85546875" style="11" customWidth="1"/>
    <col min="8707" max="8707" width="8.7109375" style="11"/>
    <col min="8708" max="8708" width="52" style="11" bestFit="1" customWidth="1"/>
    <col min="8709" max="8709" width="8.7109375" style="11"/>
    <col min="8710" max="8710" width="43.140625" style="11" customWidth="1"/>
    <col min="8711" max="8958" width="8.7109375" style="11"/>
    <col min="8959" max="8959" width="40" style="11" customWidth="1"/>
    <col min="8960" max="8960" width="21.85546875" style="11" customWidth="1"/>
    <col min="8961" max="8961" width="14.85546875" style="11" customWidth="1"/>
    <col min="8962" max="8962" width="12.85546875" style="11" customWidth="1"/>
    <col min="8963" max="8963" width="8.7109375" style="11"/>
    <col min="8964" max="8964" width="52" style="11" bestFit="1" customWidth="1"/>
    <col min="8965" max="8965" width="8.7109375" style="11"/>
    <col min="8966" max="8966" width="43.140625" style="11" customWidth="1"/>
    <col min="8967" max="9214" width="8.7109375" style="11"/>
    <col min="9215" max="9215" width="40" style="11" customWidth="1"/>
    <col min="9216" max="9216" width="21.85546875" style="11" customWidth="1"/>
    <col min="9217" max="9217" width="14.85546875" style="11" customWidth="1"/>
    <col min="9218" max="9218" width="12.85546875" style="11" customWidth="1"/>
    <col min="9219" max="9219" width="8.7109375" style="11"/>
    <col min="9220" max="9220" width="52" style="11" bestFit="1" customWidth="1"/>
    <col min="9221" max="9221" width="8.7109375" style="11"/>
    <col min="9222" max="9222" width="43.140625" style="11" customWidth="1"/>
    <col min="9223" max="9470" width="8.7109375" style="11"/>
    <col min="9471" max="9471" width="40" style="11" customWidth="1"/>
    <col min="9472" max="9472" width="21.85546875" style="11" customWidth="1"/>
    <col min="9473" max="9473" width="14.85546875" style="11" customWidth="1"/>
    <col min="9474" max="9474" width="12.85546875" style="11" customWidth="1"/>
    <col min="9475" max="9475" width="8.7109375" style="11"/>
    <col min="9476" max="9476" width="52" style="11" bestFit="1" customWidth="1"/>
    <col min="9477" max="9477" width="8.7109375" style="11"/>
    <col min="9478" max="9478" width="43.140625" style="11" customWidth="1"/>
    <col min="9479" max="9726" width="8.7109375" style="11"/>
    <col min="9727" max="9727" width="40" style="11" customWidth="1"/>
    <col min="9728" max="9728" width="21.85546875" style="11" customWidth="1"/>
    <col min="9729" max="9729" width="14.85546875" style="11" customWidth="1"/>
    <col min="9730" max="9730" width="12.85546875" style="11" customWidth="1"/>
    <col min="9731" max="9731" width="8.7109375" style="11"/>
    <col min="9732" max="9732" width="52" style="11" bestFit="1" customWidth="1"/>
    <col min="9733" max="9733" width="8.7109375" style="11"/>
    <col min="9734" max="9734" width="43.140625" style="11" customWidth="1"/>
    <col min="9735" max="9982" width="8.7109375" style="11"/>
    <col min="9983" max="9983" width="40" style="11" customWidth="1"/>
    <col min="9984" max="9984" width="21.85546875" style="11" customWidth="1"/>
    <col min="9985" max="9985" width="14.85546875" style="11" customWidth="1"/>
    <col min="9986" max="9986" width="12.85546875" style="11" customWidth="1"/>
    <col min="9987" max="9987" width="8.7109375" style="11"/>
    <col min="9988" max="9988" width="52" style="11" bestFit="1" customWidth="1"/>
    <col min="9989" max="9989" width="8.7109375" style="11"/>
    <col min="9990" max="9990" width="43.140625" style="11" customWidth="1"/>
    <col min="9991" max="10238" width="8.7109375" style="11"/>
    <col min="10239" max="10239" width="40" style="11" customWidth="1"/>
    <col min="10240" max="10240" width="21.85546875" style="11" customWidth="1"/>
    <col min="10241" max="10241" width="14.85546875" style="11" customWidth="1"/>
    <col min="10242" max="10242" width="12.85546875" style="11" customWidth="1"/>
    <col min="10243" max="10243" width="8.7109375" style="11"/>
    <col min="10244" max="10244" width="52" style="11" bestFit="1" customWidth="1"/>
    <col min="10245" max="10245" width="8.7109375" style="11"/>
    <col min="10246" max="10246" width="43.140625" style="11" customWidth="1"/>
    <col min="10247" max="10494" width="8.7109375" style="11"/>
    <col min="10495" max="10495" width="40" style="11" customWidth="1"/>
    <col min="10496" max="10496" width="21.85546875" style="11" customWidth="1"/>
    <col min="10497" max="10497" width="14.85546875" style="11" customWidth="1"/>
    <col min="10498" max="10498" width="12.85546875" style="11" customWidth="1"/>
    <col min="10499" max="10499" width="8.7109375" style="11"/>
    <col min="10500" max="10500" width="52" style="11" bestFit="1" customWidth="1"/>
    <col min="10501" max="10501" width="8.7109375" style="11"/>
    <col min="10502" max="10502" width="43.140625" style="11" customWidth="1"/>
    <col min="10503" max="10750" width="8.7109375" style="11"/>
    <col min="10751" max="10751" width="40" style="11" customWidth="1"/>
    <col min="10752" max="10752" width="21.85546875" style="11" customWidth="1"/>
    <col min="10753" max="10753" width="14.85546875" style="11" customWidth="1"/>
    <col min="10754" max="10754" width="12.85546875" style="11" customWidth="1"/>
    <col min="10755" max="10755" width="8.7109375" style="11"/>
    <col min="10756" max="10756" width="52" style="11" bestFit="1" customWidth="1"/>
    <col min="10757" max="10757" width="8.7109375" style="11"/>
    <col min="10758" max="10758" width="43.140625" style="11" customWidth="1"/>
    <col min="10759" max="11006" width="8.7109375" style="11"/>
    <col min="11007" max="11007" width="40" style="11" customWidth="1"/>
    <col min="11008" max="11008" width="21.85546875" style="11" customWidth="1"/>
    <col min="11009" max="11009" width="14.85546875" style="11" customWidth="1"/>
    <col min="11010" max="11010" width="12.85546875" style="11" customWidth="1"/>
    <col min="11011" max="11011" width="8.7109375" style="11"/>
    <col min="11012" max="11012" width="52" style="11" bestFit="1" customWidth="1"/>
    <col min="11013" max="11013" width="8.7109375" style="11"/>
    <col min="11014" max="11014" width="43.140625" style="11" customWidth="1"/>
    <col min="11015" max="11262" width="8.7109375" style="11"/>
    <col min="11263" max="11263" width="40" style="11" customWidth="1"/>
    <col min="11264" max="11264" width="21.85546875" style="11" customWidth="1"/>
    <col min="11265" max="11265" width="14.85546875" style="11" customWidth="1"/>
    <col min="11266" max="11266" width="12.85546875" style="11" customWidth="1"/>
    <col min="11267" max="11267" width="8.7109375" style="11"/>
    <col min="11268" max="11268" width="52" style="11" bestFit="1" customWidth="1"/>
    <col min="11269" max="11269" width="8.7109375" style="11"/>
    <col min="11270" max="11270" width="43.140625" style="11" customWidth="1"/>
    <col min="11271" max="11518" width="8.7109375" style="11"/>
    <col min="11519" max="11519" width="40" style="11" customWidth="1"/>
    <col min="11520" max="11520" width="21.85546875" style="11" customWidth="1"/>
    <col min="11521" max="11521" width="14.85546875" style="11" customWidth="1"/>
    <col min="11522" max="11522" width="12.85546875" style="11" customWidth="1"/>
    <col min="11523" max="11523" width="8.7109375" style="11"/>
    <col min="11524" max="11524" width="52" style="11" bestFit="1" customWidth="1"/>
    <col min="11525" max="11525" width="8.7109375" style="11"/>
    <col min="11526" max="11526" width="43.140625" style="11" customWidth="1"/>
    <col min="11527" max="11774" width="8.7109375" style="11"/>
    <col min="11775" max="11775" width="40" style="11" customWidth="1"/>
    <col min="11776" max="11776" width="21.85546875" style="11" customWidth="1"/>
    <col min="11777" max="11777" width="14.85546875" style="11" customWidth="1"/>
    <col min="11778" max="11778" width="12.85546875" style="11" customWidth="1"/>
    <col min="11779" max="11779" width="8.7109375" style="11"/>
    <col min="11780" max="11780" width="52" style="11" bestFit="1" customWidth="1"/>
    <col min="11781" max="11781" width="8.7109375" style="11"/>
    <col min="11782" max="11782" width="43.140625" style="11" customWidth="1"/>
    <col min="11783" max="12030" width="8.7109375" style="11"/>
    <col min="12031" max="12031" width="40" style="11" customWidth="1"/>
    <col min="12032" max="12032" width="21.85546875" style="11" customWidth="1"/>
    <col min="12033" max="12033" width="14.85546875" style="11" customWidth="1"/>
    <col min="12034" max="12034" width="12.85546875" style="11" customWidth="1"/>
    <col min="12035" max="12035" width="8.7109375" style="11"/>
    <col min="12036" max="12036" width="52" style="11" bestFit="1" customWidth="1"/>
    <col min="12037" max="12037" width="8.7109375" style="11"/>
    <col min="12038" max="12038" width="43.140625" style="11" customWidth="1"/>
    <col min="12039" max="12286" width="8.7109375" style="11"/>
    <col min="12287" max="12287" width="40" style="11" customWidth="1"/>
    <col min="12288" max="12288" width="21.85546875" style="11" customWidth="1"/>
    <col min="12289" max="12289" width="14.85546875" style="11" customWidth="1"/>
    <col min="12290" max="12290" width="12.85546875" style="11" customWidth="1"/>
    <col min="12291" max="12291" width="8.7109375" style="11"/>
    <col min="12292" max="12292" width="52" style="11" bestFit="1" customWidth="1"/>
    <col min="12293" max="12293" width="8.7109375" style="11"/>
    <col min="12294" max="12294" width="43.140625" style="11" customWidth="1"/>
    <col min="12295" max="12542" width="8.7109375" style="11"/>
    <col min="12543" max="12543" width="40" style="11" customWidth="1"/>
    <col min="12544" max="12544" width="21.85546875" style="11" customWidth="1"/>
    <col min="12545" max="12545" width="14.85546875" style="11" customWidth="1"/>
    <col min="12546" max="12546" width="12.85546875" style="11" customWidth="1"/>
    <col min="12547" max="12547" width="8.7109375" style="11"/>
    <col min="12548" max="12548" width="52" style="11" bestFit="1" customWidth="1"/>
    <col min="12549" max="12549" width="8.7109375" style="11"/>
    <col min="12550" max="12550" width="43.140625" style="11" customWidth="1"/>
    <col min="12551" max="12798" width="8.7109375" style="11"/>
    <col min="12799" max="12799" width="40" style="11" customWidth="1"/>
    <col min="12800" max="12800" width="21.85546875" style="11" customWidth="1"/>
    <col min="12801" max="12801" width="14.85546875" style="11" customWidth="1"/>
    <col min="12802" max="12802" width="12.85546875" style="11" customWidth="1"/>
    <col min="12803" max="12803" width="8.7109375" style="11"/>
    <col min="12804" max="12804" width="52" style="11" bestFit="1" customWidth="1"/>
    <col min="12805" max="12805" width="8.7109375" style="11"/>
    <col min="12806" max="12806" width="43.140625" style="11" customWidth="1"/>
    <col min="12807" max="13054" width="8.7109375" style="11"/>
    <col min="13055" max="13055" width="40" style="11" customWidth="1"/>
    <col min="13056" max="13056" width="21.85546875" style="11" customWidth="1"/>
    <col min="13057" max="13057" width="14.85546875" style="11" customWidth="1"/>
    <col min="13058" max="13058" width="12.85546875" style="11" customWidth="1"/>
    <col min="13059" max="13059" width="8.7109375" style="11"/>
    <col min="13060" max="13060" width="52" style="11" bestFit="1" customWidth="1"/>
    <col min="13061" max="13061" width="8.7109375" style="11"/>
    <col min="13062" max="13062" width="43.140625" style="11" customWidth="1"/>
    <col min="13063" max="13310" width="8.7109375" style="11"/>
    <col min="13311" max="13311" width="40" style="11" customWidth="1"/>
    <col min="13312" max="13312" width="21.85546875" style="11" customWidth="1"/>
    <col min="13313" max="13313" width="14.85546875" style="11" customWidth="1"/>
    <col min="13314" max="13314" width="12.85546875" style="11" customWidth="1"/>
    <col min="13315" max="13315" width="8.7109375" style="11"/>
    <col min="13316" max="13316" width="52" style="11" bestFit="1" customWidth="1"/>
    <col min="13317" max="13317" width="8.7109375" style="11"/>
    <col min="13318" max="13318" width="43.140625" style="11" customWidth="1"/>
    <col min="13319" max="13566" width="8.7109375" style="11"/>
    <col min="13567" max="13567" width="40" style="11" customWidth="1"/>
    <col min="13568" max="13568" width="21.85546875" style="11" customWidth="1"/>
    <col min="13569" max="13569" width="14.85546875" style="11" customWidth="1"/>
    <col min="13570" max="13570" width="12.85546875" style="11" customWidth="1"/>
    <col min="13571" max="13571" width="8.7109375" style="11"/>
    <col min="13572" max="13572" width="52" style="11" bestFit="1" customWidth="1"/>
    <col min="13573" max="13573" width="8.7109375" style="11"/>
    <col min="13574" max="13574" width="43.140625" style="11" customWidth="1"/>
    <col min="13575" max="13822" width="8.7109375" style="11"/>
    <col min="13823" max="13823" width="40" style="11" customWidth="1"/>
    <col min="13824" max="13824" width="21.85546875" style="11" customWidth="1"/>
    <col min="13825" max="13825" width="14.85546875" style="11" customWidth="1"/>
    <col min="13826" max="13826" width="12.85546875" style="11" customWidth="1"/>
    <col min="13827" max="13827" width="8.7109375" style="11"/>
    <col min="13828" max="13828" width="52" style="11" bestFit="1" customWidth="1"/>
    <col min="13829" max="13829" width="8.7109375" style="11"/>
    <col min="13830" max="13830" width="43.140625" style="11" customWidth="1"/>
    <col min="13831" max="14078" width="8.7109375" style="11"/>
    <col min="14079" max="14079" width="40" style="11" customWidth="1"/>
    <col min="14080" max="14080" width="21.85546875" style="11" customWidth="1"/>
    <col min="14081" max="14081" width="14.85546875" style="11" customWidth="1"/>
    <col min="14082" max="14082" width="12.85546875" style="11" customWidth="1"/>
    <col min="14083" max="14083" width="8.7109375" style="11"/>
    <col min="14084" max="14084" width="52" style="11" bestFit="1" customWidth="1"/>
    <col min="14085" max="14085" width="8.7109375" style="11"/>
    <col min="14086" max="14086" width="43.140625" style="11" customWidth="1"/>
    <col min="14087" max="14334" width="8.7109375" style="11"/>
    <col min="14335" max="14335" width="40" style="11" customWidth="1"/>
    <col min="14336" max="14336" width="21.85546875" style="11" customWidth="1"/>
    <col min="14337" max="14337" width="14.85546875" style="11" customWidth="1"/>
    <col min="14338" max="14338" width="12.85546875" style="11" customWidth="1"/>
    <col min="14339" max="14339" width="8.7109375" style="11"/>
    <col min="14340" max="14340" width="52" style="11" bestFit="1" customWidth="1"/>
    <col min="14341" max="14341" width="8.7109375" style="11"/>
    <col min="14342" max="14342" width="43.140625" style="11" customWidth="1"/>
    <col min="14343" max="14590" width="8.7109375" style="11"/>
    <col min="14591" max="14591" width="40" style="11" customWidth="1"/>
    <col min="14592" max="14592" width="21.85546875" style="11" customWidth="1"/>
    <col min="14593" max="14593" width="14.85546875" style="11" customWidth="1"/>
    <col min="14594" max="14594" width="12.85546875" style="11" customWidth="1"/>
    <col min="14595" max="14595" width="8.7109375" style="11"/>
    <col min="14596" max="14596" width="52" style="11" bestFit="1" customWidth="1"/>
    <col min="14597" max="14597" width="8.7109375" style="11"/>
    <col min="14598" max="14598" width="43.140625" style="11" customWidth="1"/>
    <col min="14599" max="14846" width="8.7109375" style="11"/>
    <col min="14847" max="14847" width="40" style="11" customWidth="1"/>
    <col min="14848" max="14848" width="21.85546875" style="11" customWidth="1"/>
    <col min="14849" max="14849" width="14.85546875" style="11" customWidth="1"/>
    <col min="14850" max="14850" width="12.85546875" style="11" customWidth="1"/>
    <col min="14851" max="14851" width="8.7109375" style="11"/>
    <col min="14852" max="14852" width="52" style="11" bestFit="1" customWidth="1"/>
    <col min="14853" max="14853" width="8.7109375" style="11"/>
    <col min="14854" max="14854" width="43.140625" style="11" customWidth="1"/>
    <col min="14855" max="15102" width="8.7109375" style="11"/>
    <col min="15103" max="15103" width="40" style="11" customWidth="1"/>
    <col min="15104" max="15104" width="21.85546875" style="11" customWidth="1"/>
    <col min="15105" max="15105" width="14.85546875" style="11" customWidth="1"/>
    <col min="15106" max="15106" width="12.85546875" style="11" customWidth="1"/>
    <col min="15107" max="15107" width="8.7109375" style="11"/>
    <col min="15108" max="15108" width="52" style="11" bestFit="1" customWidth="1"/>
    <col min="15109" max="15109" width="8.7109375" style="11"/>
    <col min="15110" max="15110" width="43.140625" style="11" customWidth="1"/>
    <col min="15111" max="15358" width="8.7109375" style="11"/>
    <col min="15359" max="15359" width="40" style="11" customWidth="1"/>
    <col min="15360" max="15360" width="21.85546875" style="11" customWidth="1"/>
    <col min="15361" max="15361" width="14.85546875" style="11" customWidth="1"/>
    <col min="15362" max="15362" width="12.85546875" style="11" customWidth="1"/>
    <col min="15363" max="15363" width="8.7109375" style="11"/>
    <col min="15364" max="15364" width="52" style="11" bestFit="1" customWidth="1"/>
    <col min="15365" max="15365" width="8.7109375" style="11"/>
    <col min="15366" max="15366" width="43.140625" style="11" customWidth="1"/>
    <col min="15367" max="15614" width="8.7109375" style="11"/>
    <col min="15615" max="15615" width="40" style="11" customWidth="1"/>
    <col min="15616" max="15616" width="21.85546875" style="11" customWidth="1"/>
    <col min="15617" max="15617" width="14.85546875" style="11" customWidth="1"/>
    <col min="15618" max="15618" width="12.85546875" style="11" customWidth="1"/>
    <col min="15619" max="15619" width="8.7109375" style="11"/>
    <col min="15620" max="15620" width="52" style="11" bestFit="1" customWidth="1"/>
    <col min="15621" max="15621" width="8.7109375" style="11"/>
    <col min="15622" max="15622" width="43.140625" style="11" customWidth="1"/>
    <col min="15623" max="15870" width="8.7109375" style="11"/>
    <col min="15871" max="15871" width="40" style="11" customWidth="1"/>
    <col min="15872" max="15872" width="21.85546875" style="11" customWidth="1"/>
    <col min="15873" max="15873" width="14.85546875" style="11" customWidth="1"/>
    <col min="15874" max="15874" width="12.85546875" style="11" customWidth="1"/>
    <col min="15875" max="15875" width="8.7109375" style="11"/>
    <col min="15876" max="15876" width="52" style="11" bestFit="1" customWidth="1"/>
    <col min="15877" max="15877" width="8.7109375" style="11"/>
    <col min="15878" max="15878" width="43.140625" style="11" customWidth="1"/>
    <col min="15879" max="16126" width="8.7109375" style="11"/>
    <col min="16127" max="16127" width="40" style="11" customWidth="1"/>
    <col min="16128" max="16128" width="21.85546875" style="11" customWidth="1"/>
    <col min="16129" max="16129" width="14.85546875" style="11" customWidth="1"/>
    <col min="16130" max="16130" width="12.85546875" style="11" customWidth="1"/>
    <col min="16131" max="16131" width="8.7109375" style="11"/>
    <col min="16132" max="16132" width="52" style="11" bestFit="1" customWidth="1"/>
    <col min="16133" max="16133" width="8.7109375" style="11"/>
    <col min="16134" max="16134" width="43.140625" style="11" customWidth="1"/>
    <col min="16135" max="16384" width="8.7109375" style="11"/>
  </cols>
  <sheetData>
    <row r="1" spans="1:5" ht="39.950000000000003" customHeight="1">
      <c r="A1" s="203" t="s">
        <v>534</v>
      </c>
      <c r="B1" s="203"/>
      <c r="C1" s="203"/>
      <c r="D1" s="203"/>
    </row>
    <row r="2" spans="1:5" ht="39.950000000000003" customHeight="1" thickBot="1">
      <c r="A2" s="210" t="s">
        <v>528</v>
      </c>
      <c r="B2" s="211"/>
      <c r="C2" s="211"/>
      <c r="D2" s="211"/>
    </row>
    <row r="3" spans="1:5" ht="27" customHeight="1" thickBot="1">
      <c r="A3" s="303" t="s">
        <v>115</v>
      </c>
      <c r="B3" s="303"/>
      <c r="C3" s="303"/>
      <c r="D3" s="303"/>
      <c r="E3" s="8"/>
    </row>
    <row r="4" spans="1:5" ht="27" customHeight="1" thickBot="1">
      <c r="A4" s="304"/>
      <c r="B4" s="305"/>
      <c r="C4" s="305"/>
      <c r="D4" s="306"/>
      <c r="E4" s="8"/>
    </row>
    <row r="5" spans="1:5" ht="27" customHeight="1" thickBot="1">
      <c r="A5" s="307" t="s">
        <v>116</v>
      </c>
      <c r="B5" s="307"/>
      <c r="C5" s="307"/>
      <c r="D5" s="307"/>
      <c r="E5" s="8"/>
    </row>
    <row r="6" spans="1:5" ht="27" customHeight="1" thickBot="1">
      <c r="A6" s="12" t="s">
        <v>154</v>
      </c>
      <c r="B6" s="308" t="s">
        <v>117</v>
      </c>
      <c r="C6" s="309"/>
      <c r="D6" s="310"/>
      <c r="E6" s="8"/>
    </row>
    <row r="7" spans="1:5" ht="27" customHeight="1" thickBot="1">
      <c r="A7" s="311"/>
      <c r="B7" s="311"/>
      <c r="C7" s="311"/>
      <c r="D7" s="311"/>
      <c r="E7" s="8"/>
    </row>
    <row r="8" spans="1:5" ht="15.75" thickBot="1">
      <c r="A8" s="312" t="s">
        <v>118</v>
      </c>
      <c r="B8" s="312"/>
      <c r="C8" s="312"/>
      <c r="D8" s="312"/>
      <c r="E8" s="8"/>
    </row>
    <row r="9" spans="1:5" ht="15.75" thickBot="1">
      <c r="A9" s="313" t="s">
        <v>119</v>
      </c>
      <c r="B9" s="314"/>
      <c r="C9" s="314"/>
      <c r="D9" s="315"/>
    </row>
    <row r="10" spans="1:5" ht="26.25" customHeight="1">
      <c r="A10" s="13" t="s">
        <v>0</v>
      </c>
      <c r="B10" s="316"/>
      <c r="C10" s="316"/>
      <c r="D10" s="317"/>
    </row>
    <row r="11" spans="1:5" ht="26.25" customHeight="1">
      <c r="A11" s="14" t="s">
        <v>1</v>
      </c>
      <c r="B11" s="294"/>
      <c r="C11" s="294"/>
      <c r="D11" s="295"/>
    </row>
    <row r="12" spans="1:5" ht="26.25" customHeight="1">
      <c r="A12" s="14" t="s">
        <v>120</v>
      </c>
      <c r="B12" s="288" t="s">
        <v>529</v>
      </c>
      <c r="C12" s="289"/>
      <c r="D12" s="290"/>
    </row>
    <row r="13" spans="1:5" ht="26.25" customHeight="1">
      <c r="A13" s="15" t="s">
        <v>121</v>
      </c>
      <c r="B13" s="291" t="s">
        <v>524</v>
      </c>
      <c r="C13" s="292"/>
      <c r="D13" s="293"/>
    </row>
    <row r="14" spans="1:5" ht="26.25" customHeight="1">
      <c r="A14" s="15" t="s">
        <v>453</v>
      </c>
      <c r="B14" s="294" t="s">
        <v>219</v>
      </c>
      <c r="C14" s="294"/>
      <c r="D14" s="295"/>
    </row>
    <row r="15" spans="1:5" ht="26.25" customHeight="1" thickBot="1">
      <c r="A15" s="16" t="s">
        <v>123</v>
      </c>
      <c r="B15" s="207" t="s">
        <v>245</v>
      </c>
      <c r="C15" s="208"/>
      <c r="D15" s="209"/>
    </row>
    <row r="16" spans="1:5" ht="27" customHeight="1">
      <c r="A16" s="296" t="s">
        <v>104</v>
      </c>
      <c r="B16" s="296"/>
      <c r="C16" s="296"/>
      <c r="D16" s="296"/>
    </row>
    <row r="17" spans="1:5" ht="15.75" thickBot="1">
      <c r="A17" s="101" t="s">
        <v>532</v>
      </c>
      <c r="B17" s="204"/>
      <c r="C17" s="205"/>
      <c r="D17" s="206"/>
    </row>
    <row r="18" spans="1:5" ht="27" customHeight="1" thickBot="1">
      <c r="A18" s="297"/>
      <c r="B18" s="297"/>
      <c r="C18" s="297"/>
      <c r="D18" s="297"/>
    </row>
    <row r="19" spans="1:5" ht="27" customHeight="1" thickBot="1">
      <c r="A19" s="192" t="s">
        <v>110</v>
      </c>
      <c r="B19" s="192"/>
      <c r="C19" s="192"/>
      <c r="D19" s="192"/>
    </row>
    <row r="20" spans="1:5" ht="27" customHeight="1" thickBot="1">
      <c r="A20" s="280" t="s">
        <v>125</v>
      </c>
      <c r="B20" s="280"/>
      <c r="C20" s="280"/>
      <c r="D20" s="280"/>
    </row>
    <row r="21" spans="1:5" ht="27" customHeight="1" thickBot="1">
      <c r="A21" s="298" t="s">
        <v>2</v>
      </c>
      <c r="B21" s="299"/>
      <c r="C21" s="299" t="s">
        <v>3</v>
      </c>
      <c r="D21" s="300"/>
      <c r="E21" s="8"/>
    </row>
    <row r="22" spans="1:5" ht="22.5" customHeight="1">
      <c r="A22" s="301" t="s">
        <v>454</v>
      </c>
      <c r="B22" s="302"/>
      <c r="C22" s="269">
        <v>0</v>
      </c>
      <c r="D22" s="270"/>
      <c r="E22" s="8"/>
    </row>
    <row r="23" spans="1:5" ht="22.5" customHeight="1">
      <c r="A23" s="271" t="s">
        <v>6</v>
      </c>
      <c r="B23" s="272"/>
      <c r="C23" s="273">
        <v>1</v>
      </c>
      <c r="D23" s="274"/>
      <c r="E23" s="8"/>
    </row>
    <row r="24" spans="1:5" ht="22.5" customHeight="1">
      <c r="A24" s="271" t="s">
        <v>126</v>
      </c>
      <c r="B24" s="272"/>
      <c r="C24" s="273">
        <v>2</v>
      </c>
      <c r="D24" s="274"/>
      <c r="E24" s="8"/>
    </row>
    <row r="25" spans="1:5" ht="22.5" customHeight="1" thickBot="1">
      <c r="A25" s="275" t="s">
        <v>4</v>
      </c>
      <c r="B25" s="276"/>
      <c r="C25" s="250">
        <v>3</v>
      </c>
      <c r="D25" s="251"/>
      <c r="E25" s="8"/>
    </row>
    <row r="26" spans="1:5" ht="27" customHeight="1" thickBot="1">
      <c r="A26" s="277"/>
      <c r="B26" s="277"/>
      <c r="C26" s="277"/>
      <c r="D26" s="277"/>
    </row>
    <row r="27" spans="1:5" ht="27" customHeight="1" thickBot="1">
      <c r="A27" s="161" t="s">
        <v>155</v>
      </c>
      <c r="B27" s="161"/>
      <c r="C27" s="161"/>
      <c r="D27" s="161"/>
    </row>
    <row r="28" spans="1:5" ht="38.25" customHeight="1">
      <c r="A28" s="280" t="s">
        <v>127</v>
      </c>
      <c r="B28" s="280"/>
      <c r="C28" s="280"/>
      <c r="D28" s="280"/>
    </row>
    <row r="29" spans="1:5" s="18" customFormat="1" ht="27" customHeight="1">
      <c r="A29" s="284" t="s">
        <v>425</v>
      </c>
      <c r="B29" s="285"/>
      <c r="C29" s="286"/>
      <c r="D29" s="100" t="s">
        <v>3</v>
      </c>
      <c r="E29" s="17"/>
    </row>
    <row r="30" spans="1:5" ht="27" customHeight="1">
      <c r="A30" s="281" t="s">
        <v>426</v>
      </c>
      <c r="B30" s="282"/>
      <c r="C30" s="283"/>
      <c r="D30" s="1"/>
    </row>
    <row r="31" spans="1:5" ht="27" customHeight="1">
      <c r="A31" s="281" t="s">
        <v>427</v>
      </c>
      <c r="B31" s="282"/>
      <c r="C31" s="283"/>
      <c r="D31" s="2"/>
    </row>
    <row r="32" spans="1:5" ht="30" customHeight="1">
      <c r="A32" s="281" t="s">
        <v>428</v>
      </c>
      <c r="B32" s="282"/>
      <c r="C32" s="283"/>
      <c r="D32" s="2"/>
    </row>
    <row r="33" spans="1:5" ht="27" customHeight="1">
      <c r="A33" s="281" t="s">
        <v>429</v>
      </c>
      <c r="B33" s="282"/>
      <c r="C33" s="283"/>
      <c r="D33" s="2"/>
    </row>
    <row r="34" spans="1:5" ht="27" customHeight="1" thickBot="1">
      <c r="A34" s="265" t="s">
        <v>130</v>
      </c>
      <c r="B34" s="265"/>
      <c r="C34" s="265"/>
      <c r="D34" s="20" t="str">
        <f>IF(COUNTIF($D30:$D33,"x") &lt; 2,IF(D30="x",0,IF(D31="x",1,IF(D32="x",2,IF(D33="x",3,"-")))),"ERRO - Escolher apenas UMA opção")</f>
        <v>-</v>
      </c>
      <c r="E34" s="9">
        <v>3</v>
      </c>
    </row>
    <row r="35" spans="1:5" ht="80.25" customHeight="1" thickBot="1">
      <c r="A35" s="21" t="s">
        <v>106</v>
      </c>
      <c r="B35" s="170" t="s">
        <v>131</v>
      </c>
      <c r="C35" s="170"/>
      <c r="D35" s="170"/>
    </row>
    <row r="36" spans="1:5" ht="27" customHeight="1">
      <c r="A36" s="263" t="s">
        <v>430</v>
      </c>
      <c r="B36" s="263"/>
      <c r="C36" s="263"/>
      <c r="D36" s="85" t="s">
        <v>3</v>
      </c>
    </row>
    <row r="37" spans="1:5" ht="27" customHeight="1">
      <c r="A37" s="264" t="s">
        <v>132</v>
      </c>
      <c r="B37" s="264"/>
      <c r="C37" s="264"/>
      <c r="D37" s="2"/>
    </row>
    <row r="38" spans="1:5" ht="27" customHeight="1">
      <c r="A38" s="264" t="s">
        <v>133</v>
      </c>
      <c r="B38" s="264"/>
      <c r="C38" s="264"/>
      <c r="D38" s="2"/>
    </row>
    <row r="39" spans="1:5" ht="27" customHeight="1">
      <c r="A39" s="264" t="s">
        <v>134</v>
      </c>
      <c r="B39" s="264"/>
      <c r="C39" s="264"/>
      <c r="D39" s="2"/>
    </row>
    <row r="40" spans="1:5" ht="27" customHeight="1">
      <c r="A40" s="264" t="s">
        <v>135</v>
      </c>
      <c r="B40" s="264"/>
      <c r="C40" s="264"/>
      <c r="D40" s="2"/>
    </row>
    <row r="41" spans="1:5" ht="39.6" customHeight="1">
      <c r="A41" s="265" t="s">
        <v>136</v>
      </c>
      <c r="B41" s="265"/>
      <c r="C41" s="265"/>
      <c r="D41" s="22" t="str">
        <f>IF(COUNTIF($D37:$D40,"x") &lt; 2,IF(D37="x",0,IF(D38="x",1,IF(D39="x",2,IF(D40="x",3,"-")))),"ERRO - Escolher apenas UMA opção")</f>
        <v>-</v>
      </c>
      <c r="E41" s="9">
        <v>3</v>
      </c>
    </row>
    <row r="42" spans="1:5" s="24" customFormat="1" ht="80.25" customHeight="1" thickBot="1">
      <c r="A42" s="23" t="s">
        <v>106</v>
      </c>
      <c r="B42" s="170" t="s">
        <v>131</v>
      </c>
      <c r="C42" s="170"/>
      <c r="D42" s="170"/>
      <c r="E42" s="9"/>
    </row>
    <row r="43" spans="1:5" s="24" customFormat="1" ht="52.5" customHeight="1">
      <c r="A43" s="287" t="s">
        <v>431</v>
      </c>
      <c r="B43" s="287"/>
      <c r="C43" s="287"/>
      <c r="D43" s="25" t="s">
        <v>3</v>
      </c>
      <c r="E43" s="9"/>
    </row>
    <row r="44" spans="1:5" s="24" customFormat="1" ht="27.75" customHeight="1">
      <c r="A44" s="255" t="s">
        <v>543</v>
      </c>
      <c r="B44" s="255"/>
      <c r="C44" s="255"/>
      <c r="D44" s="2"/>
      <c r="E44" s="9"/>
    </row>
    <row r="45" spans="1:5" s="24" customFormat="1" ht="27.75" customHeight="1">
      <c r="A45" s="255" t="s">
        <v>544</v>
      </c>
      <c r="B45" s="255"/>
      <c r="C45" s="255"/>
      <c r="D45" s="2"/>
      <c r="E45" s="9"/>
    </row>
    <row r="46" spans="1:5" ht="27.75" customHeight="1">
      <c r="A46" s="255" t="s">
        <v>432</v>
      </c>
      <c r="B46" s="255"/>
      <c r="C46" s="255"/>
      <c r="D46" s="2"/>
    </row>
    <row r="47" spans="1:5" ht="27.75" customHeight="1">
      <c r="A47" s="255" t="s">
        <v>433</v>
      </c>
      <c r="B47" s="255"/>
      <c r="C47" s="255"/>
      <c r="D47" s="2"/>
    </row>
    <row r="48" spans="1:5" ht="27" customHeight="1">
      <c r="A48" s="265" t="s">
        <v>137</v>
      </c>
      <c r="B48" s="265"/>
      <c r="C48" s="265"/>
      <c r="D48" s="22" t="str">
        <f>IF(COUNTIF($D44:$D47,"x") &lt; 2,IF(D44="x",0,IF(D45="x",1,IF(D46="x",2,IF(D47="x",3,"-")))),"ERRO - Escolher apenas UMA opção")</f>
        <v>-</v>
      </c>
      <c r="E48" s="9">
        <v>3</v>
      </c>
    </row>
    <row r="49" spans="1:5" s="24" customFormat="1" ht="81" customHeight="1" thickBot="1">
      <c r="A49" s="23" t="s">
        <v>106</v>
      </c>
      <c r="B49" s="170" t="s">
        <v>131</v>
      </c>
      <c r="C49" s="170"/>
      <c r="D49" s="170"/>
      <c r="E49" s="9"/>
    </row>
    <row r="50" spans="1:5" s="24" customFormat="1" ht="26.1" customHeight="1">
      <c r="A50" s="256" t="s">
        <v>434</v>
      </c>
      <c r="B50" s="256"/>
      <c r="C50" s="256"/>
      <c r="D50" s="25" t="s">
        <v>3</v>
      </c>
      <c r="E50" s="9"/>
    </row>
    <row r="51" spans="1:5" s="24" customFormat="1" ht="27" customHeight="1">
      <c r="A51" s="255" t="s">
        <v>435</v>
      </c>
      <c r="B51" s="255"/>
      <c r="C51" s="255"/>
      <c r="D51" s="2"/>
      <c r="E51" s="9"/>
    </row>
    <row r="52" spans="1:5" s="24" customFormat="1" ht="27" customHeight="1">
      <c r="A52" s="255" t="s">
        <v>436</v>
      </c>
      <c r="B52" s="255"/>
      <c r="C52" s="255"/>
      <c r="D52" s="2"/>
      <c r="E52" s="9"/>
    </row>
    <row r="53" spans="1:5" ht="27" customHeight="1">
      <c r="A53" s="255" t="s">
        <v>437</v>
      </c>
      <c r="B53" s="255"/>
      <c r="C53" s="255"/>
      <c r="D53" s="2"/>
    </row>
    <row r="54" spans="1:5" ht="27" customHeight="1">
      <c r="A54" s="255" t="s">
        <v>438</v>
      </c>
      <c r="B54" s="255"/>
      <c r="C54" s="255"/>
      <c r="D54" s="2"/>
    </row>
    <row r="55" spans="1:5" ht="15" customHeight="1">
      <c r="A55" s="234" t="s">
        <v>138</v>
      </c>
      <c r="B55" s="235"/>
      <c r="C55" s="236"/>
      <c r="D55" s="19" t="str">
        <f>IF(COUNTIF($D51:$D54,"x") &lt; 2,IF(D51="x",0,IF(D52="x",1,IF(D53="x",2,IF(D54="x",3,"-")))),"ERRO - Escolher apenas UMA opção")</f>
        <v>-</v>
      </c>
      <c r="E55" s="9">
        <v>3</v>
      </c>
    </row>
    <row r="56" spans="1:5" ht="80.25" customHeight="1" thickBot="1">
      <c r="A56" s="23" t="s">
        <v>106</v>
      </c>
      <c r="B56" s="170" t="s">
        <v>131</v>
      </c>
      <c r="C56" s="170"/>
      <c r="D56" s="170"/>
    </row>
    <row r="57" spans="1:5" ht="18.600000000000001" customHeight="1" thickBot="1">
      <c r="A57" s="340"/>
      <c r="B57" s="340"/>
      <c r="C57" s="340"/>
      <c r="D57" s="340"/>
    </row>
    <row r="58" spans="1:5" ht="14.45" customHeight="1">
      <c r="A58" s="174" t="s">
        <v>139</v>
      </c>
      <c r="B58" s="174"/>
      <c r="C58" s="84" t="s">
        <v>140</v>
      </c>
      <c r="D58" s="26" t="s">
        <v>141</v>
      </c>
      <c r="E58" s="9">
        <f>SUM(E34:E55)</f>
        <v>12</v>
      </c>
    </row>
    <row r="59" spans="1:5" ht="36" customHeight="1">
      <c r="A59" s="278" t="s">
        <v>156</v>
      </c>
      <c r="B59" s="279"/>
      <c r="C59" s="334" t="e">
        <f>D34+D41+D48+D55</f>
        <v>#VALUE!</v>
      </c>
      <c r="D59" s="336" t="e">
        <f>C59/12*100</f>
        <v>#VALUE!</v>
      </c>
    </row>
    <row r="60" spans="1:5" ht="35.25" customHeight="1" thickBot="1">
      <c r="A60" s="338" t="s">
        <v>142</v>
      </c>
      <c r="B60" s="339"/>
      <c r="C60" s="335"/>
      <c r="D60" s="337"/>
    </row>
    <row r="61" spans="1:5" ht="15.75" thickBot="1">
      <c r="A61" s="189"/>
      <c r="B61" s="190"/>
      <c r="C61" s="190"/>
      <c r="D61" s="191"/>
    </row>
    <row r="62" spans="1:5" ht="27.75" customHeight="1" thickBot="1">
      <c r="A62" s="161" t="s">
        <v>479</v>
      </c>
      <c r="B62" s="161"/>
      <c r="C62" s="161"/>
      <c r="D62" s="161"/>
    </row>
    <row r="63" spans="1:5" ht="33.75" customHeight="1" thickBot="1">
      <c r="A63" s="166" t="s">
        <v>143</v>
      </c>
      <c r="B63" s="166"/>
      <c r="C63" s="166"/>
      <c r="D63" s="166"/>
    </row>
    <row r="64" spans="1:5" ht="23.25" customHeight="1">
      <c r="A64" s="167" t="s">
        <v>108</v>
      </c>
      <c r="B64" s="168"/>
      <c r="C64" s="169"/>
      <c r="D64" s="28" t="s">
        <v>3</v>
      </c>
    </row>
    <row r="65" spans="1:5" ht="27" customHeight="1">
      <c r="A65" s="247" t="s">
        <v>455</v>
      </c>
      <c r="B65" s="248"/>
      <c r="C65" s="249"/>
      <c r="D65" s="3"/>
      <c r="E65" s="9">
        <v>3</v>
      </c>
    </row>
    <row r="66" spans="1:5" ht="27" customHeight="1">
      <c r="A66" s="247" t="s">
        <v>456</v>
      </c>
      <c r="B66" s="248"/>
      <c r="C66" s="249"/>
      <c r="D66" s="3"/>
      <c r="E66" s="9">
        <v>3</v>
      </c>
    </row>
    <row r="67" spans="1:5" ht="27" customHeight="1">
      <c r="A67" s="247" t="s">
        <v>457</v>
      </c>
      <c r="B67" s="248"/>
      <c r="C67" s="249"/>
      <c r="D67" s="3"/>
      <c r="E67" s="9">
        <v>3</v>
      </c>
    </row>
    <row r="68" spans="1:5" ht="27" customHeight="1">
      <c r="A68" s="247" t="s">
        <v>458</v>
      </c>
      <c r="B68" s="248"/>
      <c r="C68" s="249"/>
      <c r="D68" s="3"/>
      <c r="E68" s="9">
        <v>3</v>
      </c>
    </row>
    <row r="69" spans="1:5" ht="27" customHeight="1">
      <c r="A69" s="247" t="s">
        <v>459</v>
      </c>
      <c r="B69" s="248"/>
      <c r="C69" s="249"/>
      <c r="D69" s="3"/>
      <c r="E69" s="9">
        <v>3</v>
      </c>
    </row>
    <row r="70" spans="1:5" ht="27" customHeight="1">
      <c r="A70" s="247" t="s">
        <v>460</v>
      </c>
      <c r="B70" s="248"/>
      <c r="C70" s="249"/>
      <c r="D70" s="3"/>
      <c r="E70" s="9">
        <v>3</v>
      </c>
    </row>
    <row r="71" spans="1:5" ht="27" customHeight="1">
      <c r="A71" s="247" t="s">
        <v>461</v>
      </c>
      <c r="B71" s="248"/>
      <c r="C71" s="249"/>
      <c r="D71" s="3"/>
      <c r="E71" s="9">
        <v>3</v>
      </c>
    </row>
    <row r="72" spans="1:5" ht="27" customHeight="1">
      <c r="A72" s="247" t="s">
        <v>462</v>
      </c>
      <c r="B72" s="248"/>
      <c r="C72" s="249"/>
      <c r="D72" s="3"/>
      <c r="E72" s="9">
        <v>3</v>
      </c>
    </row>
    <row r="73" spans="1:5" ht="27" customHeight="1">
      <c r="A73" s="247" t="s">
        <v>463</v>
      </c>
      <c r="B73" s="248"/>
      <c r="C73" s="249"/>
      <c r="D73" s="3"/>
      <c r="E73" s="9">
        <v>3</v>
      </c>
    </row>
    <row r="74" spans="1:5" ht="27" customHeight="1">
      <c r="A74" s="247" t="s">
        <v>464</v>
      </c>
      <c r="B74" s="248"/>
      <c r="C74" s="249"/>
      <c r="D74" s="3"/>
      <c r="E74" s="9">
        <v>3</v>
      </c>
    </row>
    <row r="75" spans="1:5" ht="27" customHeight="1">
      <c r="A75" s="247" t="s">
        <v>465</v>
      </c>
      <c r="B75" s="248"/>
      <c r="C75" s="249"/>
      <c r="D75" s="3"/>
      <c r="E75" s="9">
        <v>3</v>
      </c>
    </row>
    <row r="76" spans="1:5" ht="27" customHeight="1">
      <c r="A76" s="247" t="s">
        <v>466</v>
      </c>
      <c r="B76" s="248"/>
      <c r="C76" s="249"/>
      <c r="D76" s="3"/>
      <c r="E76" s="9">
        <v>3</v>
      </c>
    </row>
    <row r="77" spans="1:5" ht="27" customHeight="1">
      <c r="A77" s="247" t="s">
        <v>467</v>
      </c>
      <c r="B77" s="248"/>
      <c r="C77" s="249"/>
      <c r="D77" s="3"/>
      <c r="E77" s="9">
        <v>3</v>
      </c>
    </row>
    <row r="78" spans="1:5" ht="27" customHeight="1">
      <c r="A78" s="247" t="s">
        <v>468</v>
      </c>
      <c r="B78" s="248"/>
      <c r="C78" s="249"/>
      <c r="D78" s="3"/>
      <c r="E78" s="9">
        <v>3</v>
      </c>
    </row>
    <row r="79" spans="1:5" ht="27" customHeight="1">
      <c r="A79" s="342" t="s">
        <v>469</v>
      </c>
      <c r="B79" s="343"/>
      <c r="C79" s="344"/>
      <c r="D79" s="3"/>
      <c r="E79" s="9">
        <v>3</v>
      </c>
    </row>
    <row r="80" spans="1:5" ht="27" customHeight="1">
      <c r="A80" s="247" t="s">
        <v>470</v>
      </c>
      <c r="B80" s="248"/>
      <c r="C80" s="249"/>
      <c r="D80" s="3"/>
      <c r="E80" s="9">
        <v>3</v>
      </c>
    </row>
    <row r="81" spans="1:5" ht="27" customHeight="1">
      <c r="A81" s="247" t="s">
        <v>471</v>
      </c>
      <c r="B81" s="248"/>
      <c r="C81" s="249"/>
      <c r="D81" s="3"/>
      <c r="E81" s="9">
        <v>3</v>
      </c>
    </row>
    <row r="82" spans="1:5" ht="27" customHeight="1">
      <c r="A82" s="247" t="s">
        <v>472</v>
      </c>
      <c r="B82" s="248"/>
      <c r="C82" s="249"/>
      <c r="D82" s="3"/>
      <c r="E82" s="9">
        <v>3</v>
      </c>
    </row>
    <row r="83" spans="1:5" ht="27" customHeight="1">
      <c r="A83" s="247" t="s">
        <v>473</v>
      </c>
      <c r="B83" s="248"/>
      <c r="C83" s="249"/>
      <c r="D83" s="3"/>
      <c r="E83" s="9">
        <v>3</v>
      </c>
    </row>
    <row r="84" spans="1:5" ht="27" customHeight="1">
      <c r="A84" s="247" t="s">
        <v>474</v>
      </c>
      <c r="B84" s="248"/>
      <c r="C84" s="249"/>
      <c r="D84" s="3"/>
      <c r="E84" s="9">
        <v>3</v>
      </c>
    </row>
    <row r="85" spans="1:5" ht="27" customHeight="1">
      <c r="A85" s="247" t="s">
        <v>475</v>
      </c>
      <c r="B85" s="248"/>
      <c r="C85" s="249"/>
      <c r="D85" s="3"/>
      <c r="E85" s="9">
        <v>3</v>
      </c>
    </row>
    <row r="86" spans="1:5" ht="27" customHeight="1">
      <c r="A86" s="247" t="s">
        <v>476</v>
      </c>
      <c r="B86" s="248"/>
      <c r="C86" s="249"/>
      <c r="D86" s="3"/>
      <c r="E86" s="9">
        <v>3</v>
      </c>
    </row>
    <row r="87" spans="1:5" ht="27" customHeight="1">
      <c r="A87" s="247" t="s">
        <v>477</v>
      </c>
      <c r="B87" s="248"/>
      <c r="C87" s="249"/>
      <c r="D87" s="3"/>
      <c r="E87" s="9">
        <v>3</v>
      </c>
    </row>
    <row r="88" spans="1:5" ht="24.75" customHeight="1">
      <c r="A88" s="247" t="s">
        <v>478</v>
      </c>
      <c r="B88" s="248"/>
      <c r="C88" s="249"/>
      <c r="D88" s="3"/>
      <c r="E88" s="9">
        <v>3</v>
      </c>
    </row>
    <row r="89" spans="1:5" ht="24.75" customHeight="1">
      <c r="A89" s="234" t="s">
        <v>144</v>
      </c>
      <c r="B89" s="234"/>
      <c r="C89" s="234"/>
      <c r="D89" s="87">
        <f>SUM(D65:D88)</f>
        <v>0</v>
      </c>
      <c r="E89" s="9">
        <f>SUM(E65:E88)</f>
        <v>72</v>
      </c>
    </row>
    <row r="90" spans="1:5" ht="80.25" customHeight="1" thickBot="1">
      <c r="A90" s="29" t="s">
        <v>106</v>
      </c>
      <c r="B90" s="170" t="s">
        <v>131</v>
      </c>
      <c r="C90" s="170"/>
      <c r="D90" s="170"/>
    </row>
    <row r="91" spans="1:5" ht="15" customHeight="1" thickBot="1">
      <c r="A91" s="171"/>
      <c r="B91" s="172"/>
      <c r="C91" s="172"/>
      <c r="D91" s="173"/>
    </row>
    <row r="92" spans="1:5" ht="15" customHeight="1">
      <c r="A92" s="174" t="s">
        <v>145</v>
      </c>
      <c r="B92" s="175"/>
      <c r="C92" s="84" t="s">
        <v>140</v>
      </c>
      <c r="D92" s="26" t="s">
        <v>141</v>
      </c>
    </row>
    <row r="93" spans="1:5" ht="33" customHeight="1">
      <c r="A93" s="176" t="s">
        <v>146</v>
      </c>
      <c r="B93" s="177"/>
      <c r="C93" s="257">
        <f>D89</f>
        <v>0</v>
      </c>
      <c r="D93" s="259">
        <f>C93/72*100</f>
        <v>0</v>
      </c>
    </row>
    <row r="94" spans="1:5" ht="33" customHeight="1" thickBot="1">
      <c r="A94" s="261" t="s">
        <v>142</v>
      </c>
      <c r="B94" s="262"/>
      <c r="C94" s="258"/>
      <c r="D94" s="260"/>
    </row>
    <row r="95" spans="1:5" ht="15" customHeight="1" thickBot="1">
      <c r="A95" s="189"/>
      <c r="B95" s="190"/>
      <c r="C95" s="190"/>
      <c r="D95" s="191"/>
    </row>
    <row r="96" spans="1:5" ht="15.75" thickBot="1">
      <c r="A96" s="192" t="s">
        <v>520</v>
      </c>
      <c r="B96" s="192"/>
      <c r="C96" s="192"/>
      <c r="D96" s="192"/>
    </row>
    <row r="97" spans="1:5" ht="35.25" customHeight="1">
      <c r="A97" s="193" t="s">
        <v>147</v>
      </c>
      <c r="B97" s="193"/>
      <c r="C97" s="193"/>
      <c r="D97" s="193"/>
    </row>
    <row r="98" spans="1:5" ht="24" customHeight="1">
      <c r="A98" s="194" t="s">
        <v>128</v>
      </c>
      <c r="B98" s="195"/>
      <c r="C98" s="195"/>
      <c r="D98" s="196"/>
    </row>
    <row r="99" spans="1:5" ht="15" customHeight="1">
      <c r="A99" s="197" t="s">
        <v>169</v>
      </c>
      <c r="B99" s="195"/>
      <c r="C99" s="195"/>
      <c r="D99" s="196"/>
    </row>
    <row r="100" spans="1:5" s="31" customFormat="1" ht="37.5" customHeight="1">
      <c r="A100" s="197" t="s">
        <v>171</v>
      </c>
      <c r="B100" s="195"/>
      <c r="C100" s="195"/>
      <c r="D100" s="196"/>
      <c r="E100" s="30"/>
    </row>
    <row r="101" spans="1:5" ht="31.5" customHeight="1">
      <c r="A101" s="197" t="s">
        <v>170</v>
      </c>
      <c r="B101" s="195"/>
      <c r="C101" s="195"/>
      <c r="D101" s="196"/>
    </row>
    <row r="102" spans="1:5" ht="36.75" customHeight="1" thickBot="1">
      <c r="A102" s="198" t="s">
        <v>157</v>
      </c>
      <c r="B102" s="199"/>
      <c r="C102" s="199"/>
      <c r="D102" s="200"/>
    </row>
    <row r="103" spans="1:5" ht="15" customHeight="1" thickBot="1">
      <c r="A103" s="341" t="s">
        <v>398</v>
      </c>
      <c r="B103" s="341"/>
      <c r="C103" s="341"/>
      <c r="D103" s="341"/>
    </row>
    <row r="104" spans="1:5" ht="63" customHeight="1">
      <c r="A104" s="218" t="s">
        <v>160</v>
      </c>
      <c r="B104" s="219"/>
      <c r="C104" s="219"/>
      <c r="D104" s="320"/>
    </row>
    <row r="105" spans="1:5" ht="29.45" customHeight="1">
      <c r="A105" s="187" t="s">
        <v>385</v>
      </c>
      <c r="B105" s="188"/>
      <c r="C105" s="188"/>
      <c r="D105" s="32" t="s">
        <v>8</v>
      </c>
    </row>
    <row r="106" spans="1:5" ht="27.75" customHeight="1">
      <c r="A106" s="187" t="s">
        <v>149</v>
      </c>
      <c r="B106" s="188"/>
      <c r="C106" s="188"/>
      <c r="D106" s="33" t="s">
        <v>3</v>
      </c>
    </row>
    <row r="107" spans="1:5" ht="27.75" customHeight="1">
      <c r="A107" s="218" t="s">
        <v>9</v>
      </c>
      <c r="B107" s="219"/>
      <c r="C107" s="219"/>
      <c r="D107" s="2"/>
      <c r="E107" s="8">
        <v>3</v>
      </c>
    </row>
    <row r="108" spans="1:5" ht="27.75" customHeight="1">
      <c r="A108" s="218" t="s">
        <v>10</v>
      </c>
      <c r="B108" s="219"/>
      <c r="C108" s="219"/>
      <c r="D108" s="2"/>
      <c r="E108" s="8">
        <v>3</v>
      </c>
    </row>
    <row r="109" spans="1:5" ht="27.75" customHeight="1">
      <c r="A109" s="218" t="s">
        <v>11</v>
      </c>
      <c r="B109" s="219"/>
      <c r="C109" s="219"/>
      <c r="D109" s="2"/>
      <c r="E109" s="8">
        <v>3</v>
      </c>
    </row>
    <row r="110" spans="1:5" ht="27.75" customHeight="1">
      <c r="A110" s="324" t="s">
        <v>12</v>
      </c>
      <c r="B110" s="325"/>
      <c r="C110" s="325"/>
      <c r="D110" s="2"/>
      <c r="E110" s="8">
        <v>3</v>
      </c>
    </row>
    <row r="111" spans="1:5" s="24" customFormat="1" ht="27.75" customHeight="1">
      <c r="A111" s="218" t="s">
        <v>13</v>
      </c>
      <c r="B111" s="219"/>
      <c r="C111" s="219"/>
      <c r="D111" s="2"/>
      <c r="E111" s="8">
        <v>3</v>
      </c>
    </row>
    <row r="112" spans="1:5" s="24" customFormat="1" ht="27.75" customHeight="1">
      <c r="A112" s="218" t="s">
        <v>14</v>
      </c>
      <c r="B112" s="219"/>
      <c r="C112" s="219"/>
      <c r="D112" s="2"/>
      <c r="E112" s="8">
        <v>3</v>
      </c>
    </row>
    <row r="113" spans="1:5" ht="27.75" customHeight="1">
      <c r="A113" s="218" t="s">
        <v>15</v>
      </c>
      <c r="B113" s="219"/>
      <c r="C113" s="219"/>
      <c r="D113" s="2"/>
      <c r="E113" s="8">
        <v>3</v>
      </c>
    </row>
    <row r="114" spans="1:5" ht="27.75" customHeight="1">
      <c r="A114" s="218" t="s">
        <v>16</v>
      </c>
      <c r="B114" s="219"/>
      <c r="C114" s="219"/>
      <c r="D114" s="2"/>
      <c r="E114" s="8">
        <v>3</v>
      </c>
    </row>
    <row r="115" spans="1:5" ht="27.75" customHeight="1">
      <c r="A115" s="218" t="s">
        <v>17</v>
      </c>
      <c r="B115" s="219"/>
      <c r="C115" s="219"/>
      <c r="D115" s="2"/>
      <c r="E115" s="8">
        <v>3</v>
      </c>
    </row>
    <row r="116" spans="1:5" ht="27.75" customHeight="1">
      <c r="A116" s="218" t="s">
        <v>18</v>
      </c>
      <c r="B116" s="219"/>
      <c r="C116" s="219"/>
      <c r="D116" s="2"/>
      <c r="E116" s="8">
        <v>3</v>
      </c>
    </row>
    <row r="117" spans="1:5" ht="27.75" customHeight="1">
      <c r="A117" s="218" t="s">
        <v>19</v>
      </c>
      <c r="B117" s="219"/>
      <c r="C117" s="219"/>
      <c r="D117" s="2"/>
      <c r="E117" s="8">
        <v>3</v>
      </c>
    </row>
    <row r="118" spans="1:5" ht="27.75" customHeight="1">
      <c r="A118" s="218" t="s">
        <v>20</v>
      </c>
      <c r="B118" s="219"/>
      <c r="C118" s="219"/>
      <c r="D118" s="2"/>
      <c r="E118" s="8">
        <v>3</v>
      </c>
    </row>
    <row r="119" spans="1:5" ht="27.75" customHeight="1">
      <c r="A119" s="218" t="s">
        <v>21</v>
      </c>
      <c r="B119" s="219"/>
      <c r="C119" s="219"/>
      <c r="D119" s="2"/>
      <c r="E119" s="8">
        <v>3</v>
      </c>
    </row>
    <row r="120" spans="1:5" ht="27" customHeight="1">
      <c r="A120" s="187" t="s">
        <v>150</v>
      </c>
      <c r="B120" s="188"/>
      <c r="C120" s="188"/>
      <c r="D120" s="33" t="s">
        <v>3</v>
      </c>
    </row>
    <row r="121" spans="1:5" ht="27" customHeight="1">
      <c r="A121" s="201" t="s">
        <v>22</v>
      </c>
      <c r="B121" s="202"/>
      <c r="C121" s="202"/>
      <c r="D121" s="2"/>
      <c r="E121" s="8">
        <v>3</v>
      </c>
    </row>
    <row r="122" spans="1:5" ht="27" customHeight="1">
      <c r="A122" s="201" t="s">
        <v>23</v>
      </c>
      <c r="B122" s="202"/>
      <c r="C122" s="202"/>
      <c r="D122" s="2"/>
      <c r="E122" s="8">
        <v>3</v>
      </c>
    </row>
    <row r="123" spans="1:5" ht="27" customHeight="1">
      <c r="A123" s="201" t="s">
        <v>24</v>
      </c>
      <c r="B123" s="202"/>
      <c r="C123" s="202"/>
      <c r="D123" s="2"/>
      <c r="E123" s="8">
        <v>3</v>
      </c>
    </row>
    <row r="124" spans="1:5" ht="27" customHeight="1">
      <c r="A124" s="187" t="s">
        <v>384</v>
      </c>
      <c r="B124" s="188"/>
      <c r="C124" s="188"/>
      <c r="D124" s="33" t="s">
        <v>3</v>
      </c>
      <c r="E124" s="8"/>
    </row>
    <row r="125" spans="1:5" ht="27" customHeight="1">
      <c r="A125" s="218" t="s">
        <v>382</v>
      </c>
      <c r="B125" s="219"/>
      <c r="C125" s="219"/>
      <c r="D125" s="2"/>
      <c r="E125" s="8">
        <v>3</v>
      </c>
    </row>
    <row r="126" spans="1:5" ht="27" customHeight="1">
      <c r="A126" s="218" t="s">
        <v>383</v>
      </c>
      <c r="B126" s="219"/>
      <c r="C126" s="219"/>
      <c r="D126" s="2"/>
      <c r="E126" s="8">
        <v>3</v>
      </c>
    </row>
    <row r="127" spans="1:5" ht="27" customHeight="1">
      <c r="A127" s="327" t="s">
        <v>148</v>
      </c>
      <c r="B127" s="327"/>
      <c r="C127" s="327"/>
      <c r="D127" s="22">
        <f>SUM(D107:D126)</f>
        <v>0</v>
      </c>
      <c r="E127" s="8">
        <f>SUM(E107:E126)</f>
        <v>54</v>
      </c>
    </row>
    <row r="128" spans="1:5" ht="80.25" customHeight="1" thickBot="1">
      <c r="A128" s="34" t="s">
        <v>106</v>
      </c>
      <c r="B128" s="170" t="s">
        <v>131</v>
      </c>
      <c r="C128" s="170"/>
      <c r="D128" s="170"/>
    </row>
    <row r="129" spans="1:5" ht="15" customHeight="1">
      <c r="A129" s="243" t="s">
        <v>151</v>
      </c>
      <c r="B129" s="244"/>
      <c r="C129" s="86" t="s">
        <v>158</v>
      </c>
      <c r="D129" s="35" t="s">
        <v>159</v>
      </c>
    </row>
    <row r="130" spans="1:5" ht="44.1" customHeight="1" thickBot="1">
      <c r="A130" s="245"/>
      <c r="B130" s="246"/>
      <c r="C130" s="36">
        <f>D127</f>
        <v>0</v>
      </c>
      <c r="D130" s="37">
        <f>C130/54*100</f>
        <v>0</v>
      </c>
    </row>
    <row r="131" spans="1:5" ht="15" customHeight="1">
      <c r="A131" s="321"/>
      <c r="B131" s="322"/>
      <c r="C131" s="322"/>
      <c r="D131" s="323"/>
    </row>
    <row r="132" spans="1:5" ht="34.5" customHeight="1">
      <c r="A132" s="218" t="s">
        <v>161</v>
      </c>
      <c r="B132" s="219"/>
      <c r="C132" s="219"/>
      <c r="D132" s="320"/>
    </row>
    <row r="133" spans="1:5" ht="27" customHeight="1">
      <c r="A133" s="182" t="s">
        <v>410</v>
      </c>
      <c r="B133" s="182"/>
      <c r="C133" s="182"/>
      <c r="D133" s="33" t="s">
        <v>8</v>
      </c>
    </row>
    <row r="134" spans="1:5" ht="27" customHeight="1">
      <c r="A134" s="326" t="s">
        <v>164</v>
      </c>
      <c r="B134" s="326"/>
      <c r="C134" s="326"/>
      <c r="D134" s="33" t="s">
        <v>3</v>
      </c>
    </row>
    <row r="135" spans="1:5" s="31" customFormat="1" ht="27" customHeight="1">
      <c r="A135" s="181" t="s">
        <v>25</v>
      </c>
      <c r="B135" s="181"/>
      <c r="C135" s="181"/>
      <c r="D135" s="4"/>
      <c r="E135" s="5">
        <v>3</v>
      </c>
    </row>
    <row r="136" spans="1:5" ht="27" customHeight="1">
      <c r="A136" s="181" t="s">
        <v>26</v>
      </c>
      <c r="B136" s="181"/>
      <c r="C136" s="181"/>
      <c r="D136" s="4"/>
      <c r="E136" s="5">
        <v>3</v>
      </c>
    </row>
    <row r="137" spans="1:5" ht="27" customHeight="1">
      <c r="A137" s="181" t="s">
        <v>27</v>
      </c>
      <c r="B137" s="181"/>
      <c r="C137" s="181"/>
      <c r="D137" s="4"/>
      <c r="E137" s="5">
        <v>3</v>
      </c>
    </row>
    <row r="138" spans="1:5" ht="27" customHeight="1">
      <c r="A138" s="180" t="s">
        <v>28</v>
      </c>
      <c r="B138" s="180"/>
      <c r="C138" s="180"/>
      <c r="D138" s="4"/>
      <c r="E138" s="5">
        <v>3</v>
      </c>
    </row>
    <row r="139" spans="1:5" ht="27" customHeight="1">
      <c r="A139" s="181" t="s">
        <v>29</v>
      </c>
      <c r="B139" s="181"/>
      <c r="C139" s="181"/>
      <c r="D139" s="4"/>
      <c r="E139" s="5">
        <v>3</v>
      </c>
    </row>
    <row r="140" spans="1:5" ht="27" customHeight="1">
      <c r="A140" s="181" t="s">
        <v>30</v>
      </c>
      <c r="B140" s="181"/>
      <c r="C140" s="181"/>
      <c r="D140" s="4"/>
      <c r="E140" s="5">
        <v>3</v>
      </c>
    </row>
    <row r="141" spans="1:5" ht="27" customHeight="1">
      <c r="A141" s="181" t="s">
        <v>31</v>
      </c>
      <c r="B141" s="181"/>
      <c r="C141" s="181"/>
      <c r="D141" s="4"/>
      <c r="E141" s="5">
        <v>3</v>
      </c>
    </row>
    <row r="142" spans="1:5" ht="27" customHeight="1">
      <c r="A142" s="181" t="s">
        <v>32</v>
      </c>
      <c r="B142" s="181"/>
      <c r="C142" s="181"/>
      <c r="D142" s="4"/>
      <c r="E142" s="5">
        <v>3</v>
      </c>
    </row>
    <row r="143" spans="1:5" ht="27" customHeight="1">
      <c r="A143" s="187" t="s">
        <v>150</v>
      </c>
      <c r="B143" s="188"/>
      <c r="C143" s="188"/>
      <c r="D143" s="33" t="s">
        <v>3</v>
      </c>
      <c r="E143" s="8"/>
    </row>
    <row r="144" spans="1:5" ht="27" customHeight="1">
      <c r="A144" s="201" t="s">
        <v>33</v>
      </c>
      <c r="B144" s="202"/>
      <c r="C144" s="202"/>
      <c r="D144" s="2"/>
      <c r="E144" s="8">
        <v>3</v>
      </c>
    </row>
    <row r="145" spans="1:5" ht="27" customHeight="1">
      <c r="A145" s="201" t="s">
        <v>34</v>
      </c>
      <c r="B145" s="202"/>
      <c r="C145" s="202"/>
      <c r="D145" s="2"/>
      <c r="E145" s="8">
        <v>3</v>
      </c>
    </row>
    <row r="146" spans="1:5" ht="27" customHeight="1">
      <c r="A146" s="201" t="s">
        <v>35</v>
      </c>
      <c r="B146" s="202"/>
      <c r="C146" s="202"/>
      <c r="D146" s="2"/>
      <c r="E146" s="8">
        <v>3</v>
      </c>
    </row>
    <row r="147" spans="1:5" ht="27" customHeight="1">
      <c r="A147" s="241" t="s">
        <v>384</v>
      </c>
      <c r="B147" s="242"/>
      <c r="C147" s="242"/>
      <c r="D147" s="33" t="s">
        <v>3</v>
      </c>
      <c r="E147" s="8"/>
    </row>
    <row r="148" spans="1:5" ht="27" customHeight="1">
      <c r="A148" s="230" t="s">
        <v>386</v>
      </c>
      <c r="B148" s="231"/>
      <c r="C148" s="231"/>
      <c r="D148" s="2"/>
      <c r="E148" s="8">
        <v>3</v>
      </c>
    </row>
    <row r="149" spans="1:5" ht="27" customHeight="1">
      <c r="A149" s="230" t="s">
        <v>387</v>
      </c>
      <c r="B149" s="231"/>
      <c r="C149" s="231"/>
      <c r="D149" s="2"/>
      <c r="E149" s="8">
        <v>3</v>
      </c>
    </row>
    <row r="150" spans="1:5" ht="27" customHeight="1">
      <c r="A150" s="230" t="s">
        <v>388</v>
      </c>
      <c r="B150" s="231"/>
      <c r="C150" s="231"/>
      <c r="D150" s="2"/>
      <c r="E150" s="8">
        <v>3</v>
      </c>
    </row>
    <row r="151" spans="1:5" ht="27" customHeight="1">
      <c r="A151" s="232" t="s">
        <v>389</v>
      </c>
      <c r="B151" s="233"/>
      <c r="C151" s="233"/>
      <c r="D151" s="2"/>
      <c r="E151" s="8">
        <v>3</v>
      </c>
    </row>
    <row r="152" spans="1:5" ht="27" customHeight="1">
      <c r="A152" s="178" t="s">
        <v>165</v>
      </c>
      <c r="B152" s="178"/>
      <c r="C152" s="178"/>
      <c r="D152" s="38">
        <f>SUM(D135:D151)</f>
        <v>0</v>
      </c>
      <c r="E152" s="9">
        <f>SUM(E135:E151)</f>
        <v>45</v>
      </c>
    </row>
    <row r="153" spans="1:5" ht="80.25" customHeight="1" thickBot="1">
      <c r="A153" s="39" t="s">
        <v>106</v>
      </c>
      <c r="B153" s="179" t="s">
        <v>131</v>
      </c>
      <c r="C153" s="179"/>
      <c r="D153" s="179"/>
    </row>
    <row r="154" spans="1:5" ht="31.5" customHeight="1">
      <c r="A154" s="183" t="s">
        <v>166</v>
      </c>
      <c r="B154" s="184"/>
      <c r="C154" s="40" t="s">
        <v>152</v>
      </c>
      <c r="D154" s="41" t="s">
        <v>153</v>
      </c>
    </row>
    <row r="155" spans="1:5" ht="31.5" customHeight="1" thickBot="1">
      <c r="A155" s="185"/>
      <c r="B155" s="186"/>
      <c r="C155" s="42">
        <f>D152</f>
        <v>0</v>
      </c>
      <c r="D155" s="43">
        <f>C155/45*100</f>
        <v>0</v>
      </c>
    </row>
    <row r="156" spans="1:5" ht="15" customHeight="1">
      <c r="A156" s="331"/>
      <c r="B156" s="332"/>
      <c r="C156" s="332"/>
      <c r="D156" s="333"/>
    </row>
    <row r="157" spans="1:5" ht="54" customHeight="1">
      <c r="A157" s="201" t="s">
        <v>535</v>
      </c>
      <c r="B157" s="202"/>
      <c r="C157" s="202"/>
      <c r="D157" s="374"/>
    </row>
    <row r="158" spans="1:5" ht="28.35" customHeight="1">
      <c r="A158" s="187" t="s">
        <v>390</v>
      </c>
      <c r="B158" s="188"/>
      <c r="C158" s="188"/>
      <c r="D158" s="32" t="s">
        <v>8</v>
      </c>
    </row>
    <row r="159" spans="1:5" ht="28.5" customHeight="1">
      <c r="A159" s="187" t="s">
        <v>164</v>
      </c>
      <c r="B159" s="188"/>
      <c r="C159" s="188"/>
      <c r="D159" s="33" t="s">
        <v>3</v>
      </c>
    </row>
    <row r="160" spans="1:5" ht="27" customHeight="1">
      <c r="A160" s="215" t="s">
        <v>537</v>
      </c>
      <c r="B160" s="216"/>
      <c r="C160" s="217"/>
      <c r="D160" s="382"/>
      <c r="E160" s="8">
        <v>3</v>
      </c>
    </row>
    <row r="161" spans="1:5" ht="27" customHeight="1">
      <c r="A161" s="215" t="s">
        <v>538</v>
      </c>
      <c r="B161" s="216"/>
      <c r="C161" s="217"/>
      <c r="D161" s="382"/>
      <c r="E161" s="8">
        <v>3</v>
      </c>
    </row>
    <row r="162" spans="1:5" ht="27" customHeight="1">
      <c r="A162" s="215" t="s">
        <v>539</v>
      </c>
      <c r="B162" s="216"/>
      <c r="C162" s="217"/>
      <c r="D162" s="382"/>
      <c r="E162" s="8">
        <v>3</v>
      </c>
    </row>
    <row r="163" spans="1:5" ht="27" customHeight="1">
      <c r="A163" s="215" t="s">
        <v>540</v>
      </c>
      <c r="B163" s="216"/>
      <c r="C163" s="217"/>
      <c r="D163" s="382"/>
      <c r="E163" s="8">
        <v>3</v>
      </c>
    </row>
    <row r="164" spans="1:5" ht="27" customHeight="1">
      <c r="A164" s="241" t="s">
        <v>150</v>
      </c>
      <c r="B164" s="242"/>
      <c r="C164" s="242"/>
      <c r="D164" s="102" t="s">
        <v>3</v>
      </c>
      <c r="E164" s="8"/>
    </row>
    <row r="165" spans="1:5" ht="27" customHeight="1">
      <c r="A165" s="215" t="s">
        <v>541</v>
      </c>
      <c r="B165" s="216"/>
      <c r="C165" s="217"/>
      <c r="D165" s="2"/>
      <c r="E165" s="8">
        <v>3</v>
      </c>
    </row>
    <row r="166" spans="1:5" ht="27" customHeight="1">
      <c r="A166" s="215" t="s">
        <v>36</v>
      </c>
      <c r="B166" s="216"/>
      <c r="C166" s="217"/>
      <c r="D166" s="2"/>
      <c r="E166" s="8">
        <v>3</v>
      </c>
    </row>
    <row r="167" spans="1:5" ht="27" customHeight="1">
      <c r="A167" s="215" t="s">
        <v>37</v>
      </c>
      <c r="B167" s="216"/>
      <c r="C167" s="217"/>
      <c r="D167" s="2"/>
      <c r="E167" s="8">
        <v>3</v>
      </c>
    </row>
    <row r="168" spans="1:5" ht="27" customHeight="1">
      <c r="A168" s="241" t="s">
        <v>384</v>
      </c>
      <c r="B168" s="242"/>
      <c r="C168" s="242"/>
      <c r="D168" s="33" t="s">
        <v>3</v>
      </c>
      <c r="E168" s="8"/>
    </row>
    <row r="169" spans="1:5" ht="27" customHeight="1">
      <c r="A169" s="163" t="s">
        <v>38</v>
      </c>
      <c r="B169" s="164"/>
      <c r="C169" s="165"/>
      <c r="D169" s="2"/>
      <c r="E169" s="8">
        <v>3</v>
      </c>
    </row>
    <row r="170" spans="1:5" ht="27" customHeight="1">
      <c r="A170" s="163" t="s">
        <v>39</v>
      </c>
      <c r="B170" s="164"/>
      <c r="C170" s="165"/>
      <c r="D170" s="2"/>
      <c r="E170" s="8">
        <v>3</v>
      </c>
    </row>
    <row r="171" spans="1:5" ht="27" customHeight="1">
      <c r="A171" s="163" t="s">
        <v>40</v>
      </c>
      <c r="B171" s="164"/>
      <c r="C171" s="165"/>
      <c r="D171" s="2"/>
      <c r="E171" s="8">
        <v>3</v>
      </c>
    </row>
    <row r="172" spans="1:5" ht="27" customHeight="1">
      <c r="A172" s="163" t="s">
        <v>41</v>
      </c>
      <c r="B172" s="164"/>
      <c r="C172" s="165"/>
      <c r="D172" s="2"/>
      <c r="E172" s="8">
        <v>3</v>
      </c>
    </row>
    <row r="173" spans="1:5" ht="27" customHeight="1">
      <c r="A173" s="163" t="s">
        <v>542</v>
      </c>
      <c r="B173" s="164"/>
      <c r="C173" s="165"/>
      <c r="D173" s="2"/>
      <c r="E173" s="8">
        <v>3</v>
      </c>
    </row>
    <row r="174" spans="1:5" ht="27" customHeight="1">
      <c r="A174" s="178" t="s">
        <v>167</v>
      </c>
      <c r="B174" s="178"/>
      <c r="C174" s="178"/>
      <c r="D174" s="38">
        <f>SUM(D160:D173)</f>
        <v>0</v>
      </c>
      <c r="E174" s="9">
        <f>SUM(E160:E173)</f>
        <v>36</v>
      </c>
    </row>
    <row r="175" spans="1:5" ht="80.25" customHeight="1" thickBot="1">
      <c r="A175" s="44" t="s">
        <v>106</v>
      </c>
      <c r="B175" s="179" t="s">
        <v>131</v>
      </c>
      <c r="C175" s="179"/>
      <c r="D175" s="179"/>
    </row>
    <row r="176" spans="1:5" ht="30" customHeight="1">
      <c r="A176" s="329" t="s">
        <v>168</v>
      </c>
      <c r="B176" s="330"/>
      <c r="C176" s="40" t="s">
        <v>152</v>
      </c>
      <c r="D176" s="41" t="s">
        <v>153</v>
      </c>
    </row>
    <row r="177" spans="1:5" ht="30" customHeight="1" thickBot="1">
      <c r="A177" s="239"/>
      <c r="B177" s="240"/>
      <c r="C177" s="42">
        <f>D174</f>
        <v>0</v>
      </c>
      <c r="D177" s="43">
        <f>C177/36*100</f>
        <v>0</v>
      </c>
    </row>
    <row r="178" spans="1:5" ht="15" customHeight="1">
      <c r="A178" s="321"/>
      <c r="B178" s="322"/>
      <c r="C178" s="322"/>
      <c r="D178" s="323"/>
    </row>
    <row r="179" spans="1:5" ht="49.5" customHeight="1">
      <c r="A179" s="218" t="s">
        <v>162</v>
      </c>
      <c r="B179" s="219"/>
      <c r="C179" s="219"/>
      <c r="D179" s="320"/>
    </row>
    <row r="180" spans="1:5" ht="27" customHeight="1">
      <c r="A180" s="187" t="s">
        <v>397</v>
      </c>
      <c r="B180" s="188"/>
      <c r="C180" s="188"/>
      <c r="D180" s="32" t="s">
        <v>8</v>
      </c>
    </row>
    <row r="181" spans="1:5" ht="27" customHeight="1">
      <c r="A181" s="187" t="s">
        <v>164</v>
      </c>
      <c r="B181" s="188"/>
      <c r="C181" s="188"/>
      <c r="D181" s="33" t="s">
        <v>3</v>
      </c>
    </row>
    <row r="182" spans="1:5" s="31" customFormat="1" ht="27" customHeight="1">
      <c r="A182" s="218" t="s">
        <v>42</v>
      </c>
      <c r="B182" s="219"/>
      <c r="C182" s="219"/>
      <c r="D182" s="78"/>
      <c r="E182" s="5">
        <v>3</v>
      </c>
    </row>
    <row r="183" spans="1:5" ht="27" customHeight="1">
      <c r="A183" s="218" t="s">
        <v>43</v>
      </c>
      <c r="B183" s="219"/>
      <c r="C183" s="219"/>
      <c r="D183" s="78"/>
      <c r="E183" s="5">
        <v>3</v>
      </c>
    </row>
    <row r="184" spans="1:5" ht="27" customHeight="1">
      <c r="A184" s="218" t="s">
        <v>44</v>
      </c>
      <c r="B184" s="219"/>
      <c r="C184" s="219"/>
      <c r="D184" s="78"/>
      <c r="E184" s="5">
        <v>3</v>
      </c>
    </row>
    <row r="185" spans="1:5" ht="27" customHeight="1">
      <c r="A185" s="324" t="s">
        <v>45</v>
      </c>
      <c r="B185" s="325"/>
      <c r="C185" s="325"/>
      <c r="D185" s="78"/>
      <c r="E185" s="5">
        <v>3</v>
      </c>
    </row>
    <row r="186" spans="1:5" ht="27" customHeight="1">
      <c r="A186" s="218" t="s">
        <v>46</v>
      </c>
      <c r="B186" s="219"/>
      <c r="C186" s="219"/>
      <c r="D186" s="78"/>
      <c r="E186" s="5">
        <v>3</v>
      </c>
    </row>
    <row r="187" spans="1:5" ht="27" customHeight="1">
      <c r="A187" s="218" t="s">
        <v>47</v>
      </c>
      <c r="B187" s="219"/>
      <c r="C187" s="219"/>
      <c r="D187" s="78"/>
      <c r="E187" s="5">
        <v>3</v>
      </c>
    </row>
    <row r="188" spans="1:5" ht="27" customHeight="1">
      <c r="A188" s="218" t="s">
        <v>48</v>
      </c>
      <c r="B188" s="219"/>
      <c r="C188" s="219"/>
      <c r="D188" s="78"/>
      <c r="E188" s="5">
        <v>3</v>
      </c>
    </row>
    <row r="189" spans="1:5" ht="27" customHeight="1">
      <c r="A189" s="218" t="s">
        <v>49</v>
      </c>
      <c r="B189" s="219"/>
      <c r="C189" s="219"/>
      <c r="D189" s="78"/>
      <c r="E189" s="5">
        <v>3</v>
      </c>
    </row>
    <row r="190" spans="1:5" ht="27" customHeight="1">
      <c r="A190" s="187" t="s">
        <v>150</v>
      </c>
      <c r="B190" s="188"/>
      <c r="C190" s="188"/>
      <c r="D190" s="33" t="s">
        <v>3</v>
      </c>
    </row>
    <row r="191" spans="1:5" ht="27" customHeight="1">
      <c r="A191" s="218" t="s">
        <v>50</v>
      </c>
      <c r="B191" s="219"/>
      <c r="C191" s="219"/>
      <c r="D191" s="2"/>
      <c r="E191" s="5">
        <v>3</v>
      </c>
    </row>
    <row r="192" spans="1:5" ht="27" customHeight="1">
      <c r="A192" s="218" t="s">
        <v>51</v>
      </c>
      <c r="B192" s="219"/>
      <c r="C192" s="219"/>
      <c r="D192" s="2"/>
      <c r="E192" s="5">
        <v>3</v>
      </c>
    </row>
    <row r="193" spans="1:5" ht="27" customHeight="1">
      <c r="A193" s="218" t="s">
        <v>52</v>
      </c>
      <c r="B193" s="219"/>
      <c r="C193" s="219"/>
      <c r="D193" s="2"/>
      <c r="E193" s="5">
        <v>3</v>
      </c>
    </row>
    <row r="194" spans="1:5" ht="27" customHeight="1">
      <c r="A194" s="324" t="s">
        <v>53</v>
      </c>
      <c r="B194" s="325"/>
      <c r="C194" s="325"/>
      <c r="D194" s="2"/>
      <c r="E194" s="5">
        <v>3</v>
      </c>
    </row>
    <row r="195" spans="1:5" ht="27" customHeight="1">
      <c r="A195" s="218" t="s">
        <v>54</v>
      </c>
      <c r="B195" s="219"/>
      <c r="C195" s="219"/>
      <c r="D195" s="2"/>
      <c r="E195" s="5">
        <v>3</v>
      </c>
    </row>
    <row r="196" spans="1:5" ht="27" customHeight="1">
      <c r="A196" s="218" t="s">
        <v>55</v>
      </c>
      <c r="B196" s="219"/>
      <c r="C196" s="219"/>
      <c r="D196" s="2"/>
      <c r="E196" s="5">
        <v>3</v>
      </c>
    </row>
    <row r="197" spans="1:5" ht="27" customHeight="1">
      <c r="A197" s="241" t="s">
        <v>384</v>
      </c>
      <c r="B197" s="242"/>
      <c r="C197" s="242"/>
      <c r="D197" s="33" t="s">
        <v>3</v>
      </c>
      <c r="E197" s="5"/>
    </row>
    <row r="198" spans="1:5" ht="27" customHeight="1">
      <c r="A198" s="218" t="s">
        <v>391</v>
      </c>
      <c r="B198" s="219"/>
      <c r="C198" s="219"/>
      <c r="D198" s="2"/>
      <c r="E198" s="5">
        <v>3</v>
      </c>
    </row>
    <row r="199" spans="1:5" ht="27" customHeight="1">
      <c r="A199" s="218" t="s">
        <v>392</v>
      </c>
      <c r="B199" s="219"/>
      <c r="C199" s="219"/>
      <c r="D199" s="2"/>
      <c r="E199" s="5">
        <v>3</v>
      </c>
    </row>
    <row r="200" spans="1:5" ht="27" customHeight="1">
      <c r="A200" s="218" t="s">
        <v>393</v>
      </c>
      <c r="B200" s="219"/>
      <c r="C200" s="219"/>
      <c r="D200" s="2"/>
      <c r="E200" s="5">
        <v>3</v>
      </c>
    </row>
    <row r="201" spans="1:5" ht="27" customHeight="1">
      <c r="A201" s="324" t="s">
        <v>394</v>
      </c>
      <c r="B201" s="325"/>
      <c r="C201" s="325"/>
      <c r="D201" s="2"/>
      <c r="E201" s="5">
        <v>3</v>
      </c>
    </row>
    <row r="202" spans="1:5" ht="27" customHeight="1">
      <c r="A202" s="218" t="s">
        <v>395</v>
      </c>
      <c r="B202" s="219"/>
      <c r="C202" s="219"/>
      <c r="D202" s="2"/>
      <c r="E202" s="5">
        <v>3</v>
      </c>
    </row>
    <row r="203" spans="1:5" ht="27" customHeight="1">
      <c r="A203" s="218" t="s">
        <v>396</v>
      </c>
      <c r="B203" s="219"/>
      <c r="C203" s="219"/>
      <c r="D203" s="2"/>
      <c r="E203" s="5">
        <v>3</v>
      </c>
    </row>
    <row r="204" spans="1:5" ht="24" customHeight="1">
      <c r="A204" s="178" t="s">
        <v>173</v>
      </c>
      <c r="B204" s="178"/>
      <c r="C204" s="178"/>
      <c r="D204" s="38">
        <f>SUM(D182:D203)</f>
        <v>0</v>
      </c>
      <c r="E204" s="5">
        <f>SUM(E182:E203)</f>
        <v>60</v>
      </c>
    </row>
    <row r="205" spans="1:5" s="31" customFormat="1" ht="80.25" customHeight="1" thickBot="1">
      <c r="A205" s="45" t="s">
        <v>106</v>
      </c>
      <c r="B205" s="179" t="s">
        <v>131</v>
      </c>
      <c r="C205" s="179"/>
      <c r="D205" s="179"/>
      <c r="E205" s="5"/>
    </row>
    <row r="206" spans="1:5" ht="24" customHeight="1">
      <c r="A206" s="237" t="s">
        <v>174</v>
      </c>
      <c r="B206" s="238"/>
      <c r="C206" s="40" t="s">
        <v>152</v>
      </c>
      <c r="D206" s="41" t="s">
        <v>153</v>
      </c>
    </row>
    <row r="207" spans="1:5" ht="24" customHeight="1" thickBot="1">
      <c r="A207" s="239"/>
      <c r="B207" s="240"/>
      <c r="C207" s="42">
        <f>D204</f>
        <v>0</v>
      </c>
      <c r="D207" s="43">
        <f>C207/60*100</f>
        <v>0</v>
      </c>
    </row>
    <row r="208" spans="1:5" ht="19.350000000000001" customHeight="1" thickBot="1">
      <c r="A208" s="266"/>
      <c r="B208" s="267"/>
      <c r="C208" s="267"/>
      <c r="D208" s="268"/>
    </row>
    <row r="209" spans="1:5" ht="24.75" customHeight="1">
      <c r="A209" s="237" t="s">
        <v>175</v>
      </c>
      <c r="B209" s="238"/>
      <c r="C209" s="40" t="s">
        <v>176</v>
      </c>
      <c r="D209" s="46" t="s">
        <v>177</v>
      </c>
    </row>
    <row r="210" spans="1:5" ht="24.75" customHeight="1" thickBot="1">
      <c r="A210" s="239"/>
      <c r="B210" s="240"/>
      <c r="C210" s="47">
        <f>C130+C155+C177+C207</f>
        <v>0</v>
      </c>
      <c r="D210" s="48">
        <f>C210/195*100</f>
        <v>0</v>
      </c>
      <c r="E210" s="9">
        <f>E127+E152+E174+E204</f>
        <v>195</v>
      </c>
    </row>
    <row r="211" spans="1:5" ht="15" customHeight="1">
      <c r="A211" s="156"/>
      <c r="B211" s="156"/>
      <c r="C211" s="156"/>
      <c r="D211" s="156"/>
    </row>
    <row r="212" spans="1:5" ht="15" customHeight="1">
      <c r="A212" s="328" t="s">
        <v>418</v>
      </c>
      <c r="B212" s="328"/>
      <c r="C212" s="328"/>
      <c r="D212" s="328"/>
    </row>
    <row r="213" spans="1:5" ht="28.35" customHeight="1">
      <c r="A213" s="218" t="s">
        <v>178</v>
      </c>
      <c r="B213" s="219"/>
      <c r="C213" s="219"/>
      <c r="D213" s="320"/>
    </row>
    <row r="214" spans="1:5" ht="27" customHeight="1">
      <c r="A214" s="187" t="s">
        <v>409</v>
      </c>
      <c r="B214" s="188"/>
      <c r="C214" s="188"/>
      <c r="D214" s="32" t="s">
        <v>8</v>
      </c>
    </row>
    <row r="215" spans="1:5" ht="27" customHeight="1">
      <c r="A215" s="187" t="s">
        <v>164</v>
      </c>
      <c r="B215" s="188"/>
      <c r="C215" s="188"/>
      <c r="D215" s="33" t="s">
        <v>3</v>
      </c>
    </row>
    <row r="216" spans="1:5" ht="27" customHeight="1">
      <c r="A216" s="218" t="s">
        <v>56</v>
      </c>
      <c r="B216" s="219"/>
      <c r="C216" s="219"/>
      <c r="D216" s="79"/>
      <c r="E216" s="8">
        <v>3</v>
      </c>
    </row>
    <row r="217" spans="1:5" ht="27" customHeight="1">
      <c r="A217" s="218" t="s">
        <v>57</v>
      </c>
      <c r="B217" s="219"/>
      <c r="C217" s="219"/>
      <c r="D217" s="79"/>
      <c r="E217" s="8">
        <v>3</v>
      </c>
    </row>
    <row r="218" spans="1:5" ht="27" customHeight="1">
      <c r="A218" s="218" t="s">
        <v>58</v>
      </c>
      <c r="B218" s="219"/>
      <c r="C218" s="219"/>
      <c r="D218" s="79"/>
      <c r="E218" s="8">
        <v>3</v>
      </c>
    </row>
    <row r="219" spans="1:5" ht="27" customHeight="1">
      <c r="A219" s="324" t="s">
        <v>59</v>
      </c>
      <c r="B219" s="325"/>
      <c r="C219" s="325"/>
      <c r="D219" s="79"/>
      <c r="E219" s="8">
        <v>3</v>
      </c>
    </row>
    <row r="220" spans="1:5" ht="27" customHeight="1">
      <c r="A220" s="187" t="s">
        <v>150</v>
      </c>
      <c r="B220" s="188"/>
      <c r="C220" s="188"/>
      <c r="D220" s="33" t="s">
        <v>3</v>
      </c>
    </row>
    <row r="221" spans="1:5" ht="27" customHeight="1">
      <c r="A221" s="218" t="s">
        <v>60</v>
      </c>
      <c r="B221" s="219"/>
      <c r="C221" s="219"/>
      <c r="D221" s="2"/>
      <c r="E221" s="8">
        <v>3</v>
      </c>
    </row>
    <row r="222" spans="1:5" ht="27" customHeight="1">
      <c r="A222" s="218" t="s">
        <v>61</v>
      </c>
      <c r="B222" s="219"/>
      <c r="C222" s="219"/>
      <c r="D222" s="2"/>
      <c r="E222" s="8">
        <v>3</v>
      </c>
    </row>
    <row r="223" spans="1:5" ht="27" customHeight="1">
      <c r="A223" s="241" t="s">
        <v>384</v>
      </c>
      <c r="B223" s="242"/>
      <c r="C223" s="242"/>
      <c r="D223" s="33" t="s">
        <v>3</v>
      </c>
      <c r="E223" s="8"/>
    </row>
    <row r="224" spans="1:5" ht="27" customHeight="1">
      <c r="A224" s="230" t="s">
        <v>399</v>
      </c>
      <c r="B224" s="231"/>
      <c r="C224" s="231"/>
      <c r="D224" s="2"/>
      <c r="E224" s="8">
        <v>3</v>
      </c>
    </row>
    <row r="225" spans="1:5" ht="27" customHeight="1">
      <c r="A225" s="230" t="s">
        <v>400</v>
      </c>
      <c r="B225" s="231"/>
      <c r="C225" s="231"/>
      <c r="D225" s="2"/>
      <c r="E225" s="8">
        <v>3</v>
      </c>
    </row>
    <row r="226" spans="1:5" ht="27" customHeight="1">
      <c r="A226" s="230" t="s">
        <v>401</v>
      </c>
      <c r="B226" s="231"/>
      <c r="C226" s="231"/>
      <c r="D226" s="2"/>
      <c r="E226" s="8">
        <v>3</v>
      </c>
    </row>
    <row r="227" spans="1:5" ht="27" customHeight="1">
      <c r="A227" s="232" t="s">
        <v>402</v>
      </c>
      <c r="B227" s="233"/>
      <c r="C227" s="233"/>
      <c r="D227" s="2"/>
      <c r="E227" s="8">
        <v>3</v>
      </c>
    </row>
    <row r="228" spans="1:5" ht="27" customHeight="1">
      <c r="A228" s="178" t="s">
        <v>181</v>
      </c>
      <c r="B228" s="178"/>
      <c r="C228" s="178"/>
      <c r="D228" s="38">
        <f>SUM(D216:D227)</f>
        <v>0</v>
      </c>
      <c r="E228" s="9">
        <f>SUM(E216:E227)</f>
        <v>30</v>
      </c>
    </row>
    <row r="229" spans="1:5" ht="80.25" customHeight="1" thickBot="1">
      <c r="A229" s="49" t="s">
        <v>106</v>
      </c>
      <c r="B229" s="179" t="s">
        <v>131</v>
      </c>
      <c r="C229" s="179"/>
      <c r="D229" s="179"/>
    </row>
    <row r="230" spans="1:5" ht="27" customHeight="1">
      <c r="A230" s="237" t="s">
        <v>182</v>
      </c>
      <c r="B230" s="238"/>
      <c r="C230" s="40" t="s">
        <v>152</v>
      </c>
      <c r="D230" s="41" t="s">
        <v>153</v>
      </c>
    </row>
    <row r="231" spans="1:5" ht="27" customHeight="1" thickBot="1">
      <c r="A231" s="239"/>
      <c r="B231" s="240"/>
      <c r="C231" s="50">
        <f>D228</f>
        <v>0</v>
      </c>
      <c r="D231" s="43">
        <f>C231/30*100</f>
        <v>0</v>
      </c>
    </row>
    <row r="232" spans="1:5" ht="15" customHeight="1">
      <c r="A232" s="224"/>
      <c r="B232" s="225"/>
      <c r="C232" s="225"/>
      <c r="D232" s="226"/>
    </row>
    <row r="233" spans="1:5" ht="37.35" customHeight="1">
      <c r="A233" s="215" t="s">
        <v>179</v>
      </c>
      <c r="B233" s="216"/>
      <c r="C233" s="216"/>
      <c r="D233" s="220"/>
    </row>
    <row r="234" spans="1:5" ht="27.6" customHeight="1">
      <c r="A234" s="227" t="s">
        <v>408</v>
      </c>
      <c r="B234" s="228"/>
      <c r="C234" s="229"/>
      <c r="D234" s="32" t="s">
        <v>8</v>
      </c>
    </row>
    <row r="235" spans="1:5" ht="27" customHeight="1">
      <c r="A235" s="187" t="s">
        <v>185</v>
      </c>
      <c r="B235" s="188"/>
      <c r="C235" s="188"/>
      <c r="D235" s="33" t="s">
        <v>3</v>
      </c>
    </row>
    <row r="236" spans="1:5" ht="27" customHeight="1">
      <c r="A236" s="215" t="s">
        <v>62</v>
      </c>
      <c r="B236" s="216"/>
      <c r="C236" s="217"/>
      <c r="D236" s="80"/>
      <c r="E236" s="8">
        <v>3</v>
      </c>
    </row>
    <row r="237" spans="1:5" ht="27" customHeight="1">
      <c r="A237" s="215" t="s">
        <v>63</v>
      </c>
      <c r="B237" s="216"/>
      <c r="C237" s="217"/>
      <c r="D237" s="80"/>
      <c r="E237" s="8">
        <v>3</v>
      </c>
    </row>
    <row r="238" spans="1:5" ht="27" customHeight="1">
      <c r="A238" s="215" t="s">
        <v>64</v>
      </c>
      <c r="B238" s="216"/>
      <c r="C238" s="217"/>
      <c r="D238" s="80"/>
      <c r="E238" s="8">
        <v>3</v>
      </c>
    </row>
    <row r="239" spans="1:5" ht="27" customHeight="1">
      <c r="A239" s="227" t="s">
        <v>150</v>
      </c>
      <c r="B239" s="228"/>
      <c r="C239" s="229"/>
      <c r="D239" s="33" t="s">
        <v>3</v>
      </c>
    </row>
    <row r="240" spans="1:5" ht="27" customHeight="1">
      <c r="A240" s="215" t="s">
        <v>65</v>
      </c>
      <c r="B240" s="216"/>
      <c r="C240" s="217"/>
      <c r="D240" s="81"/>
      <c r="E240" s="8">
        <v>3</v>
      </c>
    </row>
    <row r="241" spans="1:5" ht="27" customHeight="1">
      <c r="A241" s="215" t="s">
        <v>66</v>
      </c>
      <c r="B241" s="216"/>
      <c r="C241" s="217"/>
      <c r="D241" s="81"/>
      <c r="E241" s="8">
        <v>3</v>
      </c>
    </row>
    <row r="242" spans="1:5" ht="27" customHeight="1">
      <c r="A242" s="215" t="s">
        <v>67</v>
      </c>
      <c r="B242" s="216"/>
      <c r="C242" s="217"/>
      <c r="D242" s="81"/>
      <c r="E242" s="8">
        <v>3</v>
      </c>
    </row>
    <row r="243" spans="1:5" ht="27" customHeight="1">
      <c r="A243" s="212" t="s">
        <v>384</v>
      </c>
      <c r="B243" s="213"/>
      <c r="C243" s="214"/>
      <c r="D243" s="33" t="s">
        <v>3</v>
      </c>
      <c r="E243" s="8"/>
    </row>
    <row r="244" spans="1:5" ht="27" customHeight="1">
      <c r="A244" s="163" t="s">
        <v>403</v>
      </c>
      <c r="B244" s="164"/>
      <c r="C244" s="165"/>
      <c r="D244" s="81"/>
      <c r="E244" s="8">
        <v>3</v>
      </c>
    </row>
    <row r="245" spans="1:5" ht="27" customHeight="1">
      <c r="A245" s="163" t="s">
        <v>404</v>
      </c>
      <c r="B245" s="164"/>
      <c r="C245" s="165"/>
      <c r="D245" s="81"/>
      <c r="E245" s="8">
        <v>3</v>
      </c>
    </row>
    <row r="246" spans="1:5" ht="27" customHeight="1">
      <c r="A246" s="163" t="s">
        <v>405</v>
      </c>
      <c r="B246" s="164"/>
      <c r="C246" s="165"/>
      <c r="D246" s="81"/>
      <c r="E246" s="8">
        <v>3</v>
      </c>
    </row>
    <row r="247" spans="1:5" ht="27" customHeight="1">
      <c r="A247" s="163" t="s">
        <v>406</v>
      </c>
      <c r="B247" s="164"/>
      <c r="C247" s="165"/>
      <c r="D247" s="81"/>
      <c r="E247" s="8">
        <v>3</v>
      </c>
    </row>
    <row r="248" spans="1:5" ht="27" customHeight="1">
      <c r="A248" s="163" t="s">
        <v>407</v>
      </c>
      <c r="B248" s="164"/>
      <c r="C248" s="165"/>
      <c r="D248" s="81"/>
      <c r="E248" s="8">
        <v>3</v>
      </c>
    </row>
    <row r="249" spans="1:5" ht="24" customHeight="1">
      <c r="A249" s="178" t="s">
        <v>183</v>
      </c>
      <c r="B249" s="178"/>
      <c r="C249" s="178"/>
      <c r="D249" s="38">
        <f>SUM(D236:D248)</f>
        <v>0</v>
      </c>
      <c r="E249" s="9">
        <f>SUM(E236:E248)</f>
        <v>33</v>
      </c>
    </row>
    <row r="250" spans="1:5" ht="80.25" customHeight="1" thickBot="1">
      <c r="A250" s="45" t="s">
        <v>106</v>
      </c>
      <c r="B250" s="179" t="s">
        <v>131</v>
      </c>
      <c r="C250" s="179"/>
      <c r="D250" s="179"/>
    </row>
    <row r="251" spans="1:5" ht="24" customHeight="1">
      <c r="A251" s="237" t="s">
        <v>184</v>
      </c>
      <c r="B251" s="238"/>
      <c r="C251" s="40" t="s">
        <v>152</v>
      </c>
      <c r="D251" s="41" t="s">
        <v>153</v>
      </c>
    </row>
    <row r="252" spans="1:5" ht="24" customHeight="1" thickBot="1">
      <c r="A252" s="239"/>
      <c r="B252" s="240"/>
      <c r="C252" s="51">
        <f>D249</f>
        <v>0</v>
      </c>
      <c r="D252" s="52">
        <f>C252/33*100</f>
        <v>0</v>
      </c>
    </row>
    <row r="253" spans="1:5" ht="15" customHeight="1">
      <c r="A253" s="221"/>
      <c r="B253" s="222"/>
      <c r="C253" s="222"/>
      <c r="D253" s="223"/>
    </row>
    <row r="254" spans="1:5" ht="32.450000000000003" customHeight="1">
      <c r="A254" s="218" t="s">
        <v>163</v>
      </c>
      <c r="B254" s="219"/>
      <c r="C254" s="219"/>
      <c r="D254" s="320"/>
    </row>
    <row r="255" spans="1:5" ht="27" customHeight="1">
      <c r="A255" s="187" t="s">
        <v>414</v>
      </c>
      <c r="B255" s="188"/>
      <c r="C255" s="188"/>
      <c r="D255" s="32" t="s">
        <v>8</v>
      </c>
    </row>
    <row r="256" spans="1:5" ht="27" customHeight="1">
      <c r="A256" s="187" t="s">
        <v>149</v>
      </c>
      <c r="B256" s="188"/>
      <c r="C256" s="188"/>
      <c r="D256" s="33" t="s">
        <v>3</v>
      </c>
    </row>
    <row r="257" spans="1:5" ht="27" customHeight="1">
      <c r="A257" s="215" t="s">
        <v>68</v>
      </c>
      <c r="B257" s="216"/>
      <c r="C257" s="217"/>
      <c r="D257" s="78"/>
      <c r="E257" s="8">
        <v>3</v>
      </c>
    </row>
    <row r="258" spans="1:5" ht="27" customHeight="1">
      <c r="A258" s="215" t="s">
        <v>69</v>
      </c>
      <c r="B258" s="216"/>
      <c r="C258" s="217"/>
      <c r="D258" s="78"/>
      <c r="E258" s="8">
        <v>3</v>
      </c>
    </row>
    <row r="259" spans="1:5" ht="27" customHeight="1">
      <c r="A259" s="215" t="s">
        <v>70</v>
      </c>
      <c r="B259" s="216"/>
      <c r="C259" s="217"/>
      <c r="D259" s="78"/>
      <c r="E259" s="8">
        <v>3</v>
      </c>
    </row>
    <row r="260" spans="1:5" ht="27" customHeight="1">
      <c r="A260" s="215" t="s">
        <v>71</v>
      </c>
      <c r="B260" s="216"/>
      <c r="C260" s="217"/>
      <c r="D260" s="78"/>
      <c r="E260" s="8">
        <v>3</v>
      </c>
    </row>
    <row r="261" spans="1:5" ht="27" customHeight="1">
      <c r="A261" s="215" t="s">
        <v>72</v>
      </c>
      <c r="B261" s="216"/>
      <c r="C261" s="217"/>
      <c r="D261" s="78"/>
      <c r="E261" s="8">
        <v>3</v>
      </c>
    </row>
    <row r="262" spans="1:5" ht="27" customHeight="1">
      <c r="A262" s="215" t="s">
        <v>73</v>
      </c>
      <c r="B262" s="216"/>
      <c r="C262" s="217"/>
      <c r="D262" s="78"/>
      <c r="E262" s="8">
        <v>3</v>
      </c>
    </row>
    <row r="263" spans="1:5" ht="27" customHeight="1">
      <c r="A263" s="215" t="s">
        <v>74</v>
      </c>
      <c r="B263" s="216"/>
      <c r="C263" s="217"/>
      <c r="D263" s="78"/>
      <c r="E263" s="8">
        <v>3</v>
      </c>
    </row>
    <row r="264" spans="1:5" ht="27" customHeight="1">
      <c r="A264" s="215" t="s">
        <v>75</v>
      </c>
      <c r="B264" s="216"/>
      <c r="C264" s="217"/>
      <c r="D264" s="78"/>
      <c r="E264" s="8">
        <v>3</v>
      </c>
    </row>
    <row r="265" spans="1:5" ht="27" customHeight="1">
      <c r="A265" s="215" t="s">
        <v>76</v>
      </c>
      <c r="B265" s="216"/>
      <c r="C265" s="217"/>
      <c r="D265" s="78"/>
      <c r="E265" s="8">
        <v>3</v>
      </c>
    </row>
    <row r="266" spans="1:5" ht="27" customHeight="1">
      <c r="A266" s="227" t="s">
        <v>150</v>
      </c>
      <c r="B266" s="228"/>
      <c r="C266" s="229"/>
      <c r="D266" s="33" t="s">
        <v>3</v>
      </c>
    </row>
    <row r="267" spans="1:5" ht="27" customHeight="1">
      <c r="A267" s="318" t="s">
        <v>536</v>
      </c>
      <c r="B267" s="289"/>
      <c r="C267" s="319"/>
      <c r="D267" s="2"/>
      <c r="E267" s="8">
        <v>3</v>
      </c>
    </row>
    <row r="268" spans="1:5" ht="27" customHeight="1">
      <c r="A268" s="215" t="s">
        <v>77</v>
      </c>
      <c r="B268" s="216"/>
      <c r="C268" s="217"/>
      <c r="D268" s="2"/>
      <c r="E268" s="8">
        <v>3</v>
      </c>
    </row>
    <row r="269" spans="1:5" ht="27" customHeight="1">
      <c r="A269" s="215" t="s">
        <v>78</v>
      </c>
      <c r="B269" s="216"/>
      <c r="C269" s="217"/>
      <c r="D269" s="2"/>
      <c r="E269" s="8">
        <v>3</v>
      </c>
    </row>
    <row r="270" spans="1:5" ht="27" customHeight="1">
      <c r="A270" s="215" t="s">
        <v>79</v>
      </c>
      <c r="B270" s="216"/>
      <c r="C270" s="217"/>
      <c r="D270" s="2"/>
      <c r="E270" s="8">
        <v>3</v>
      </c>
    </row>
    <row r="271" spans="1:5" ht="27" customHeight="1">
      <c r="A271" s="215" t="s">
        <v>80</v>
      </c>
      <c r="B271" s="216"/>
      <c r="C271" s="217"/>
      <c r="D271" s="2"/>
      <c r="E271" s="8">
        <v>3</v>
      </c>
    </row>
    <row r="272" spans="1:5" ht="27" customHeight="1">
      <c r="A272" s="215" t="s">
        <v>81</v>
      </c>
      <c r="B272" s="216"/>
      <c r="C272" s="217"/>
      <c r="D272" s="2"/>
      <c r="E272" s="8">
        <v>3</v>
      </c>
    </row>
    <row r="273" spans="1:5" ht="27" customHeight="1">
      <c r="A273" s="215" t="s">
        <v>82</v>
      </c>
      <c r="B273" s="216"/>
      <c r="C273" s="217"/>
      <c r="D273" s="2"/>
      <c r="E273" s="8">
        <v>3</v>
      </c>
    </row>
    <row r="274" spans="1:5" ht="27" customHeight="1">
      <c r="A274" s="215" t="s">
        <v>83</v>
      </c>
      <c r="B274" s="216"/>
      <c r="C274" s="217"/>
      <c r="D274" s="2"/>
      <c r="E274" s="8">
        <v>3</v>
      </c>
    </row>
    <row r="275" spans="1:5" ht="27" customHeight="1">
      <c r="A275" s="215" t="s">
        <v>84</v>
      </c>
      <c r="B275" s="216"/>
      <c r="C275" s="217"/>
      <c r="D275" s="2"/>
      <c r="E275" s="8">
        <v>3</v>
      </c>
    </row>
    <row r="276" spans="1:5" ht="27" customHeight="1">
      <c r="A276" s="212" t="s">
        <v>384</v>
      </c>
      <c r="B276" s="213"/>
      <c r="C276" s="214"/>
      <c r="D276" s="33" t="s">
        <v>3</v>
      </c>
      <c r="E276" s="8"/>
    </row>
    <row r="277" spans="1:5" ht="27" customHeight="1">
      <c r="A277" s="163" t="s">
        <v>411</v>
      </c>
      <c r="B277" s="164"/>
      <c r="C277" s="165"/>
      <c r="D277" s="2"/>
      <c r="E277" s="8">
        <v>3</v>
      </c>
    </row>
    <row r="278" spans="1:5" ht="27" customHeight="1">
      <c r="A278" s="163" t="s">
        <v>412</v>
      </c>
      <c r="B278" s="164"/>
      <c r="C278" s="165"/>
      <c r="D278" s="2"/>
      <c r="E278" s="8">
        <v>3</v>
      </c>
    </row>
    <row r="279" spans="1:5" ht="27" customHeight="1">
      <c r="A279" s="163" t="s">
        <v>413</v>
      </c>
      <c r="B279" s="164"/>
      <c r="C279" s="165"/>
      <c r="D279" s="2"/>
      <c r="E279" s="8">
        <v>3</v>
      </c>
    </row>
    <row r="280" spans="1:5" ht="27" customHeight="1">
      <c r="A280" s="178" t="s">
        <v>186</v>
      </c>
      <c r="B280" s="178"/>
      <c r="C280" s="178"/>
      <c r="D280" s="38">
        <f>SUM(D257:D279)</f>
        <v>0</v>
      </c>
      <c r="E280" s="9">
        <f>SUM(E257:E279)</f>
        <v>63</v>
      </c>
    </row>
    <row r="281" spans="1:5" ht="81" customHeight="1" thickBot="1">
      <c r="A281" s="39" t="s">
        <v>106</v>
      </c>
      <c r="B281" s="179" t="s">
        <v>131</v>
      </c>
      <c r="C281" s="179"/>
      <c r="D281" s="179"/>
    </row>
    <row r="282" spans="1:5" ht="24" customHeight="1">
      <c r="A282" s="237" t="s">
        <v>187</v>
      </c>
      <c r="B282" s="238"/>
      <c r="C282" s="40" t="s">
        <v>152</v>
      </c>
      <c r="D282" s="41" t="s">
        <v>153</v>
      </c>
    </row>
    <row r="283" spans="1:5" ht="24" customHeight="1" thickBot="1">
      <c r="A283" s="239"/>
      <c r="B283" s="240"/>
      <c r="C283" s="42">
        <f>D280</f>
        <v>0</v>
      </c>
      <c r="D283" s="43">
        <f>C283/63*100</f>
        <v>0</v>
      </c>
    </row>
    <row r="284" spans="1:5" ht="15" customHeight="1">
      <c r="A284" s="321"/>
      <c r="B284" s="322"/>
      <c r="C284" s="322"/>
      <c r="D284" s="323"/>
    </row>
    <row r="285" spans="1:5" ht="36.6" customHeight="1">
      <c r="A285" s="218" t="s">
        <v>180</v>
      </c>
      <c r="B285" s="219"/>
      <c r="C285" s="219"/>
      <c r="D285" s="320"/>
    </row>
    <row r="286" spans="1:5" ht="23.45" customHeight="1">
      <c r="A286" s="187" t="s">
        <v>417</v>
      </c>
      <c r="B286" s="188"/>
      <c r="C286" s="188"/>
      <c r="D286" s="32" t="s">
        <v>8</v>
      </c>
    </row>
    <row r="287" spans="1:5" ht="27" customHeight="1">
      <c r="A287" s="187" t="s">
        <v>164</v>
      </c>
      <c r="B287" s="188"/>
      <c r="C287" s="188"/>
      <c r="D287" s="33" t="s">
        <v>3</v>
      </c>
    </row>
    <row r="288" spans="1:5" ht="27" customHeight="1">
      <c r="A288" s="215" t="s">
        <v>85</v>
      </c>
      <c r="B288" s="216"/>
      <c r="C288" s="217"/>
      <c r="D288" s="78"/>
      <c r="E288" s="8">
        <v>3</v>
      </c>
    </row>
    <row r="289" spans="1:5" ht="27" customHeight="1">
      <c r="A289" s="215" t="s">
        <v>86</v>
      </c>
      <c r="B289" s="216"/>
      <c r="C289" s="217"/>
      <c r="D289" s="78"/>
      <c r="E289" s="8">
        <v>3</v>
      </c>
    </row>
    <row r="290" spans="1:5" ht="27" customHeight="1">
      <c r="A290" s="215" t="s">
        <v>87</v>
      </c>
      <c r="B290" s="216"/>
      <c r="C290" s="217"/>
      <c r="D290" s="78"/>
      <c r="E290" s="8">
        <v>3</v>
      </c>
    </row>
    <row r="291" spans="1:5" ht="27" customHeight="1">
      <c r="A291" s="215" t="s">
        <v>88</v>
      </c>
      <c r="B291" s="216"/>
      <c r="C291" s="217"/>
      <c r="D291" s="78"/>
      <c r="E291" s="8">
        <v>3</v>
      </c>
    </row>
    <row r="292" spans="1:5" ht="27" customHeight="1">
      <c r="A292" s="215" t="s">
        <v>89</v>
      </c>
      <c r="B292" s="216"/>
      <c r="C292" s="217"/>
      <c r="D292" s="78"/>
      <c r="E292" s="8">
        <v>3</v>
      </c>
    </row>
    <row r="293" spans="1:5" ht="27" customHeight="1">
      <c r="A293" s="215" t="s">
        <v>90</v>
      </c>
      <c r="B293" s="216"/>
      <c r="C293" s="217"/>
      <c r="D293" s="78"/>
      <c r="E293" s="8">
        <v>3</v>
      </c>
    </row>
    <row r="294" spans="1:5" ht="27" customHeight="1">
      <c r="A294" s="215" t="s">
        <v>91</v>
      </c>
      <c r="B294" s="216"/>
      <c r="C294" s="217"/>
      <c r="D294" s="78"/>
      <c r="E294" s="8">
        <v>3</v>
      </c>
    </row>
    <row r="295" spans="1:5" ht="27" customHeight="1">
      <c r="A295" s="215" t="s">
        <v>92</v>
      </c>
      <c r="B295" s="216"/>
      <c r="C295" s="217"/>
      <c r="D295" s="78"/>
      <c r="E295" s="8">
        <v>3</v>
      </c>
    </row>
    <row r="296" spans="1:5" ht="27" customHeight="1">
      <c r="A296" s="215" t="s">
        <v>93</v>
      </c>
      <c r="B296" s="216"/>
      <c r="C296" s="217"/>
      <c r="D296" s="78"/>
      <c r="E296" s="8">
        <v>3</v>
      </c>
    </row>
    <row r="297" spans="1:5" ht="27" customHeight="1">
      <c r="A297" s="215" t="s">
        <v>100</v>
      </c>
      <c r="B297" s="216"/>
      <c r="C297" s="217"/>
      <c r="D297" s="78"/>
      <c r="E297" s="8">
        <v>3</v>
      </c>
    </row>
    <row r="298" spans="1:5" ht="27" customHeight="1">
      <c r="A298" s="215" t="s">
        <v>101</v>
      </c>
      <c r="B298" s="216"/>
      <c r="C298" s="217"/>
      <c r="D298" s="78"/>
      <c r="E298" s="8">
        <v>3</v>
      </c>
    </row>
    <row r="299" spans="1:5" ht="27" customHeight="1">
      <c r="A299" s="215" t="s">
        <v>102</v>
      </c>
      <c r="B299" s="216"/>
      <c r="C299" s="217"/>
      <c r="D299" s="78"/>
      <c r="E299" s="8">
        <v>3</v>
      </c>
    </row>
    <row r="300" spans="1:5" ht="27" customHeight="1">
      <c r="A300" s="215" t="s">
        <v>103</v>
      </c>
      <c r="B300" s="216"/>
      <c r="C300" s="217"/>
      <c r="D300" s="78"/>
      <c r="E300" s="8">
        <v>3</v>
      </c>
    </row>
    <row r="301" spans="1:5" ht="27" customHeight="1">
      <c r="A301" s="227" t="s">
        <v>150</v>
      </c>
      <c r="B301" s="228"/>
      <c r="C301" s="229"/>
      <c r="D301" s="33" t="s">
        <v>3</v>
      </c>
    </row>
    <row r="302" spans="1:5" ht="27" customHeight="1">
      <c r="A302" s="215" t="s">
        <v>94</v>
      </c>
      <c r="B302" s="216"/>
      <c r="C302" s="217"/>
      <c r="D302" s="2"/>
      <c r="E302" s="8">
        <v>3</v>
      </c>
    </row>
    <row r="303" spans="1:5" ht="27" customHeight="1">
      <c r="A303" s="215" t="s">
        <v>95</v>
      </c>
      <c r="B303" s="216"/>
      <c r="C303" s="217"/>
      <c r="D303" s="2"/>
      <c r="E303" s="8">
        <v>3</v>
      </c>
    </row>
    <row r="304" spans="1:5" ht="27" customHeight="1">
      <c r="A304" s="215" t="s">
        <v>96</v>
      </c>
      <c r="B304" s="216"/>
      <c r="C304" s="217"/>
      <c r="D304" s="2"/>
      <c r="E304" s="8">
        <v>3</v>
      </c>
    </row>
    <row r="305" spans="1:5" ht="27" customHeight="1">
      <c r="A305" s="215" t="s">
        <v>97</v>
      </c>
      <c r="B305" s="216"/>
      <c r="C305" s="217"/>
      <c r="D305" s="2"/>
      <c r="E305" s="8">
        <v>3</v>
      </c>
    </row>
    <row r="306" spans="1:5" ht="27" customHeight="1">
      <c r="A306" s="215" t="s">
        <v>98</v>
      </c>
      <c r="B306" s="216"/>
      <c r="C306" s="217"/>
      <c r="D306" s="2"/>
      <c r="E306" s="8">
        <v>3</v>
      </c>
    </row>
    <row r="307" spans="1:5" ht="27" customHeight="1">
      <c r="A307" s="215" t="s">
        <v>99</v>
      </c>
      <c r="B307" s="216"/>
      <c r="C307" s="217"/>
      <c r="D307" s="2"/>
      <c r="E307" s="8">
        <v>3</v>
      </c>
    </row>
    <row r="308" spans="1:5" ht="27" customHeight="1">
      <c r="A308" s="212" t="s">
        <v>384</v>
      </c>
      <c r="B308" s="213"/>
      <c r="C308" s="214"/>
      <c r="D308" s="33" t="s">
        <v>3</v>
      </c>
      <c r="E308" s="8"/>
    </row>
    <row r="309" spans="1:5" ht="27" customHeight="1">
      <c r="A309" s="163" t="s">
        <v>415</v>
      </c>
      <c r="B309" s="164"/>
      <c r="C309" s="165"/>
      <c r="D309" s="2"/>
      <c r="E309" s="8">
        <v>3</v>
      </c>
    </row>
    <row r="310" spans="1:5" ht="27" customHeight="1">
      <c r="A310" s="163" t="s">
        <v>416</v>
      </c>
      <c r="B310" s="164"/>
      <c r="C310" s="165"/>
      <c r="D310" s="2"/>
      <c r="E310" s="8">
        <v>3</v>
      </c>
    </row>
    <row r="311" spans="1:5" ht="27" customHeight="1">
      <c r="A311" s="178" t="s">
        <v>189</v>
      </c>
      <c r="B311" s="178"/>
      <c r="C311" s="178"/>
      <c r="D311" s="38">
        <f>SUM(D288:D310)</f>
        <v>0</v>
      </c>
      <c r="E311" s="9">
        <f>SUM(E288:E310)</f>
        <v>63</v>
      </c>
    </row>
    <row r="312" spans="1:5" ht="80.25" customHeight="1" thickBot="1">
      <c r="A312" s="39" t="s">
        <v>106</v>
      </c>
      <c r="B312" s="179" t="s">
        <v>131</v>
      </c>
      <c r="C312" s="179"/>
      <c r="D312" s="179"/>
    </row>
    <row r="313" spans="1:5" ht="24.75" customHeight="1">
      <c r="A313" s="237" t="s">
        <v>190</v>
      </c>
      <c r="B313" s="238"/>
      <c r="C313" s="40" t="s">
        <v>152</v>
      </c>
      <c r="D313" s="41" t="s">
        <v>153</v>
      </c>
    </row>
    <row r="314" spans="1:5" ht="24.75" customHeight="1" thickBot="1">
      <c r="A314" s="239"/>
      <c r="B314" s="240"/>
      <c r="C314" s="51">
        <f>D311</f>
        <v>0</v>
      </c>
      <c r="D314" s="43">
        <f>C314/63*100</f>
        <v>0</v>
      </c>
    </row>
    <row r="315" spans="1:5" ht="15" customHeight="1" thickBot="1">
      <c r="A315" s="266"/>
      <c r="B315" s="267"/>
      <c r="C315" s="267"/>
      <c r="D315" s="268"/>
    </row>
    <row r="316" spans="1:5" ht="15" customHeight="1">
      <c r="A316" s="237" t="s">
        <v>191</v>
      </c>
      <c r="B316" s="238"/>
      <c r="C316" s="40" t="s">
        <v>176</v>
      </c>
      <c r="D316" s="46" t="s">
        <v>177</v>
      </c>
    </row>
    <row r="317" spans="1:5" ht="51" customHeight="1" thickBot="1">
      <c r="A317" s="239"/>
      <c r="B317" s="240"/>
      <c r="C317" s="53">
        <f>C231+C252+C283+C314</f>
        <v>0</v>
      </c>
      <c r="D317" s="48">
        <f>C317/189*100</f>
        <v>0</v>
      </c>
      <c r="E317" s="9">
        <f>E228+E249+E280+E311</f>
        <v>189</v>
      </c>
    </row>
    <row r="318" spans="1:5" ht="15" customHeight="1" thickBot="1">
      <c r="A318" s="266"/>
      <c r="B318" s="267"/>
      <c r="C318" s="267"/>
      <c r="D318" s="268"/>
    </row>
    <row r="319" spans="1:5" ht="16.350000000000001" customHeight="1">
      <c r="A319" s="348" t="s">
        <v>498</v>
      </c>
      <c r="B319" s="348"/>
      <c r="C319" s="348"/>
      <c r="D319" s="348"/>
    </row>
    <row r="320" spans="1:5" ht="54" customHeight="1">
      <c r="A320" s="215" t="s">
        <v>500</v>
      </c>
      <c r="B320" s="216"/>
      <c r="C320" s="216"/>
      <c r="D320" s="220"/>
    </row>
    <row r="321" spans="1:5" ht="27" customHeight="1">
      <c r="A321" s="227" t="s">
        <v>188</v>
      </c>
      <c r="B321" s="228"/>
      <c r="C321" s="229"/>
      <c r="D321" s="32" t="s">
        <v>8</v>
      </c>
    </row>
    <row r="322" spans="1:5" ht="27" customHeight="1">
      <c r="A322" s="227" t="s">
        <v>164</v>
      </c>
      <c r="B322" s="228"/>
      <c r="C322" s="229"/>
      <c r="D322" s="33" t="s">
        <v>3</v>
      </c>
    </row>
    <row r="323" spans="1:5" ht="27" customHeight="1">
      <c r="A323" s="215" t="s">
        <v>480</v>
      </c>
      <c r="B323" s="216"/>
      <c r="C323" s="217"/>
      <c r="D323" s="78"/>
      <c r="E323" s="8">
        <v>3</v>
      </c>
    </row>
    <row r="324" spans="1:5" ht="27" customHeight="1">
      <c r="A324" s="215" t="s">
        <v>481</v>
      </c>
      <c r="B324" s="216"/>
      <c r="C324" s="217"/>
      <c r="D324" s="78"/>
      <c r="E324" s="8">
        <v>3</v>
      </c>
    </row>
    <row r="325" spans="1:5" ht="27" customHeight="1">
      <c r="A325" s="215" t="s">
        <v>482</v>
      </c>
      <c r="B325" s="216"/>
      <c r="C325" s="217"/>
      <c r="D325" s="78"/>
      <c r="E325" s="8">
        <v>3</v>
      </c>
    </row>
    <row r="326" spans="1:5" ht="27" customHeight="1">
      <c r="A326" s="215" t="s">
        <v>483</v>
      </c>
      <c r="B326" s="216"/>
      <c r="C326" s="217"/>
      <c r="D326" s="78"/>
      <c r="E326" s="8">
        <v>3</v>
      </c>
    </row>
    <row r="327" spans="1:5" ht="27" customHeight="1">
      <c r="A327" s="215" t="s">
        <v>484</v>
      </c>
      <c r="B327" s="216"/>
      <c r="C327" s="217"/>
      <c r="D327" s="78"/>
      <c r="E327" s="8">
        <v>3</v>
      </c>
    </row>
    <row r="328" spans="1:5" ht="27" customHeight="1">
      <c r="A328" s="215" t="s">
        <v>485</v>
      </c>
      <c r="B328" s="216"/>
      <c r="C328" s="217"/>
      <c r="D328" s="78"/>
      <c r="E328" s="8">
        <v>3</v>
      </c>
    </row>
    <row r="329" spans="1:5" ht="27" customHeight="1">
      <c r="A329" s="215" t="s">
        <v>486</v>
      </c>
      <c r="B329" s="216"/>
      <c r="C329" s="217"/>
      <c r="D329" s="78"/>
      <c r="E329" s="8">
        <v>3</v>
      </c>
    </row>
    <row r="330" spans="1:5" ht="27" customHeight="1">
      <c r="A330" s="215" t="s">
        <v>487</v>
      </c>
      <c r="B330" s="216"/>
      <c r="C330" s="217"/>
      <c r="D330" s="78"/>
      <c r="E330" s="8">
        <v>3</v>
      </c>
    </row>
    <row r="331" spans="1:5" ht="27" customHeight="1">
      <c r="A331" s="215" t="s">
        <v>488</v>
      </c>
      <c r="B331" s="216"/>
      <c r="C331" s="217"/>
      <c r="D331" s="78"/>
      <c r="E331" s="8">
        <v>3</v>
      </c>
    </row>
    <row r="332" spans="1:5" ht="27" customHeight="1">
      <c r="A332" s="215" t="s">
        <v>489</v>
      </c>
      <c r="B332" s="216"/>
      <c r="C332" s="217"/>
      <c r="D332" s="78"/>
      <c r="E332" s="8">
        <v>3</v>
      </c>
    </row>
    <row r="333" spans="1:5" ht="27" customHeight="1">
      <c r="A333" s="227" t="s">
        <v>150</v>
      </c>
      <c r="B333" s="228"/>
      <c r="C333" s="229"/>
      <c r="D333" s="33" t="s">
        <v>3</v>
      </c>
    </row>
    <row r="334" spans="1:5" ht="27" customHeight="1">
      <c r="A334" s="215" t="s">
        <v>490</v>
      </c>
      <c r="B334" s="216"/>
      <c r="C334" s="217"/>
      <c r="D334" s="2"/>
      <c r="E334" s="8">
        <v>3</v>
      </c>
    </row>
    <row r="335" spans="1:5" ht="27" customHeight="1">
      <c r="A335" s="215" t="s">
        <v>491</v>
      </c>
      <c r="B335" s="216"/>
      <c r="C335" s="217"/>
      <c r="D335" s="2"/>
      <c r="E335" s="8">
        <v>3</v>
      </c>
    </row>
    <row r="336" spans="1:5" ht="27" customHeight="1">
      <c r="A336" s="215" t="s">
        <v>492</v>
      </c>
      <c r="B336" s="216"/>
      <c r="C336" s="217"/>
      <c r="D336" s="2"/>
      <c r="E336" s="8">
        <v>3</v>
      </c>
    </row>
    <row r="337" spans="1:1008" ht="27" customHeight="1">
      <c r="A337" s="215" t="s">
        <v>493</v>
      </c>
      <c r="B337" s="216"/>
      <c r="C337" s="217"/>
      <c r="D337" s="2"/>
      <c r="E337" s="8">
        <v>3</v>
      </c>
    </row>
    <row r="338" spans="1:1008" ht="27" customHeight="1">
      <c r="A338" s="227" t="s">
        <v>384</v>
      </c>
      <c r="B338" s="228"/>
      <c r="C338" s="229"/>
      <c r="D338" s="33" t="s">
        <v>3</v>
      </c>
      <c r="E338" s="8"/>
    </row>
    <row r="339" spans="1:1008" ht="27" customHeight="1">
      <c r="A339" s="215" t="s">
        <v>494</v>
      </c>
      <c r="B339" s="216"/>
      <c r="C339" s="217"/>
      <c r="D339" s="2"/>
      <c r="E339" s="8">
        <v>3</v>
      </c>
    </row>
    <row r="340" spans="1:1008" ht="27" customHeight="1">
      <c r="A340" s="215" t="s">
        <v>495</v>
      </c>
      <c r="B340" s="216"/>
      <c r="C340" s="217"/>
      <c r="D340" s="2"/>
      <c r="E340" s="8">
        <v>3</v>
      </c>
    </row>
    <row r="341" spans="1:1008" ht="27" customHeight="1">
      <c r="A341" s="215" t="s">
        <v>521</v>
      </c>
      <c r="B341" s="216"/>
      <c r="C341" s="217"/>
      <c r="D341" s="2"/>
      <c r="E341" s="8">
        <v>3</v>
      </c>
    </row>
    <row r="342" spans="1:1008" ht="27" customHeight="1">
      <c r="A342" s="215" t="s">
        <v>497</v>
      </c>
      <c r="B342" s="216"/>
      <c r="C342" s="217"/>
      <c r="D342" s="2"/>
      <c r="E342" s="8">
        <v>3</v>
      </c>
    </row>
    <row r="343" spans="1:1008" customFormat="1" ht="27" customHeight="1">
      <c r="A343" s="178" t="s">
        <v>192</v>
      </c>
      <c r="B343" s="178"/>
      <c r="C343" s="178"/>
      <c r="D343" s="38">
        <f>SUM(D323:D342)</f>
        <v>0</v>
      </c>
      <c r="E343" s="8">
        <f>SUM(E323:E342)</f>
        <v>54</v>
      </c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  <c r="ES343" s="54"/>
      <c r="ET343" s="54"/>
      <c r="EU343" s="54"/>
      <c r="EV343" s="54"/>
      <c r="EW343" s="54"/>
      <c r="EX343" s="54"/>
      <c r="EY343" s="54"/>
      <c r="EZ343" s="54"/>
      <c r="FA343" s="54"/>
      <c r="FB343" s="54"/>
      <c r="FC343" s="54"/>
      <c r="FD343" s="54"/>
      <c r="FE343" s="54"/>
      <c r="FF343" s="54"/>
      <c r="FG343" s="54"/>
      <c r="FH343" s="54"/>
      <c r="FI343" s="54"/>
      <c r="FJ343" s="54"/>
      <c r="FK343" s="54"/>
      <c r="FL343" s="54"/>
      <c r="FM343" s="54"/>
      <c r="FN343" s="54"/>
      <c r="FO343" s="54"/>
      <c r="FP343" s="54"/>
      <c r="FQ343" s="54"/>
      <c r="FR343" s="54"/>
      <c r="FS343" s="54"/>
      <c r="FT343" s="54"/>
      <c r="FU343" s="54"/>
      <c r="FV343" s="54"/>
      <c r="FW343" s="54"/>
      <c r="FX343" s="54"/>
      <c r="FY343" s="54"/>
      <c r="FZ343" s="54"/>
      <c r="GA343" s="54"/>
      <c r="GB343" s="54"/>
      <c r="GC343" s="54"/>
      <c r="GD343" s="54"/>
      <c r="GE343" s="54"/>
      <c r="GF343" s="54"/>
      <c r="GG343" s="54"/>
      <c r="GH343" s="54"/>
      <c r="GI343" s="54"/>
      <c r="GJ343" s="54"/>
      <c r="GK343" s="54"/>
      <c r="GL343" s="54"/>
      <c r="GM343" s="54"/>
      <c r="GN343" s="54"/>
      <c r="GO343" s="54"/>
      <c r="GP343" s="54"/>
      <c r="GQ343" s="54"/>
      <c r="GR343" s="54"/>
      <c r="GS343" s="54"/>
      <c r="GT343" s="54"/>
      <c r="GU343" s="54"/>
      <c r="GV343" s="54"/>
      <c r="GW343" s="54"/>
      <c r="GX343" s="54"/>
      <c r="GY343" s="54"/>
      <c r="GZ343" s="54"/>
      <c r="HA343" s="54"/>
      <c r="HB343" s="54"/>
      <c r="HC343" s="54"/>
      <c r="HD343" s="54"/>
      <c r="HE343" s="54"/>
      <c r="HF343" s="54"/>
      <c r="HG343" s="54"/>
      <c r="HH343" s="54"/>
      <c r="HI343" s="54"/>
      <c r="HJ343" s="54"/>
      <c r="HK343" s="54"/>
      <c r="HL343" s="54"/>
      <c r="HM343" s="54"/>
      <c r="HN343" s="54"/>
      <c r="HO343" s="54"/>
      <c r="HP343" s="54"/>
      <c r="HQ343" s="54"/>
      <c r="HR343" s="54"/>
      <c r="HS343" s="54"/>
      <c r="HT343" s="54"/>
      <c r="HU343" s="54"/>
      <c r="HV343" s="54"/>
      <c r="HW343" s="54"/>
      <c r="HX343" s="54"/>
      <c r="HY343" s="54"/>
      <c r="HZ343" s="54"/>
      <c r="IA343" s="54"/>
      <c r="IB343" s="54"/>
      <c r="IC343" s="54"/>
      <c r="ID343" s="54"/>
      <c r="IE343" s="54"/>
      <c r="IF343" s="54"/>
      <c r="IG343" s="54"/>
      <c r="IH343" s="54"/>
      <c r="II343" s="54"/>
      <c r="IJ343" s="54"/>
      <c r="IK343" s="54"/>
      <c r="IL343" s="54"/>
      <c r="IM343" s="54"/>
      <c r="IN343" s="54"/>
      <c r="IO343" s="54"/>
      <c r="IP343" s="54"/>
      <c r="IQ343" s="54"/>
      <c r="IR343" s="54"/>
      <c r="IS343" s="54"/>
      <c r="IT343" s="54"/>
      <c r="IU343" s="54"/>
      <c r="IV343" s="54"/>
      <c r="IW343" s="54"/>
      <c r="IX343" s="54"/>
      <c r="IY343" s="54"/>
      <c r="IZ343" s="54"/>
      <c r="JA343" s="54"/>
      <c r="JB343" s="54"/>
      <c r="JC343" s="54"/>
      <c r="JD343" s="54"/>
      <c r="JE343" s="54"/>
      <c r="JF343" s="54"/>
      <c r="JG343" s="54"/>
      <c r="JH343" s="54"/>
      <c r="JI343" s="54"/>
      <c r="JJ343" s="54"/>
      <c r="JK343" s="54"/>
      <c r="JL343" s="54"/>
      <c r="JM343" s="54"/>
      <c r="JN343" s="54"/>
      <c r="JO343" s="54"/>
      <c r="JP343" s="54"/>
      <c r="JQ343" s="54"/>
      <c r="JR343" s="54"/>
      <c r="JS343" s="54"/>
      <c r="JT343" s="54"/>
      <c r="JU343" s="54"/>
      <c r="JV343" s="54"/>
      <c r="JW343" s="54"/>
      <c r="JX343" s="54"/>
      <c r="JY343" s="54"/>
      <c r="JZ343" s="54"/>
      <c r="KA343" s="54"/>
      <c r="KB343" s="54"/>
      <c r="KC343" s="54"/>
      <c r="KD343" s="54"/>
      <c r="KE343" s="54"/>
      <c r="KF343" s="54"/>
      <c r="KG343" s="54"/>
      <c r="KH343" s="54"/>
      <c r="KI343" s="54"/>
      <c r="KJ343" s="54"/>
      <c r="KK343" s="54"/>
      <c r="KL343" s="54"/>
      <c r="KM343" s="54"/>
      <c r="KN343" s="54"/>
      <c r="KO343" s="54"/>
      <c r="KP343" s="54"/>
      <c r="KQ343" s="54"/>
      <c r="KR343" s="54"/>
      <c r="KS343" s="54"/>
      <c r="KT343" s="54"/>
      <c r="KU343" s="54"/>
      <c r="KV343" s="54"/>
      <c r="KW343" s="54"/>
      <c r="KX343" s="54"/>
      <c r="KY343" s="54"/>
      <c r="KZ343" s="54"/>
      <c r="LA343" s="54"/>
      <c r="LB343" s="54"/>
      <c r="LC343" s="54"/>
      <c r="LD343" s="54"/>
      <c r="LE343" s="54"/>
      <c r="LF343" s="54"/>
      <c r="LG343" s="54"/>
      <c r="LH343" s="54"/>
      <c r="LI343" s="54"/>
      <c r="LJ343" s="54"/>
      <c r="LK343" s="54"/>
      <c r="LL343" s="54"/>
      <c r="LM343" s="54"/>
      <c r="LN343" s="54"/>
      <c r="LO343" s="54"/>
      <c r="LP343" s="54"/>
      <c r="LQ343" s="54"/>
      <c r="LR343" s="54"/>
      <c r="LS343" s="54"/>
      <c r="LT343" s="54"/>
      <c r="LU343" s="54"/>
      <c r="LV343" s="54"/>
      <c r="LW343" s="54"/>
      <c r="LX343" s="54"/>
      <c r="LY343" s="54"/>
      <c r="LZ343" s="54"/>
      <c r="MA343" s="54"/>
      <c r="MB343" s="54"/>
      <c r="MC343" s="54"/>
      <c r="MD343" s="54"/>
      <c r="ME343" s="54"/>
      <c r="MF343" s="54"/>
      <c r="MG343" s="54"/>
      <c r="MH343" s="54"/>
      <c r="MI343" s="54"/>
      <c r="MJ343" s="54"/>
      <c r="MK343" s="54"/>
      <c r="ML343" s="54"/>
      <c r="MM343" s="54"/>
      <c r="MN343" s="54"/>
      <c r="MO343" s="54"/>
      <c r="MP343" s="54"/>
      <c r="MQ343" s="54"/>
      <c r="MR343" s="54"/>
      <c r="MS343" s="54"/>
      <c r="MT343" s="54"/>
      <c r="MU343" s="54"/>
      <c r="MV343" s="54"/>
      <c r="MW343" s="54"/>
      <c r="MX343" s="54"/>
      <c r="MY343" s="54"/>
      <c r="MZ343" s="54"/>
      <c r="NA343" s="54"/>
      <c r="NB343" s="54"/>
      <c r="NC343" s="54"/>
      <c r="ND343" s="54"/>
      <c r="NE343" s="54"/>
      <c r="NF343" s="54"/>
      <c r="NG343" s="54"/>
      <c r="NH343" s="54"/>
      <c r="NI343" s="54"/>
      <c r="NJ343" s="54"/>
      <c r="NK343" s="54"/>
      <c r="NL343" s="54"/>
      <c r="NM343" s="54"/>
      <c r="NN343" s="54"/>
      <c r="NO343" s="54"/>
      <c r="NP343" s="54"/>
      <c r="NQ343" s="54"/>
      <c r="NR343" s="54"/>
      <c r="NS343" s="54"/>
      <c r="NT343" s="54"/>
      <c r="NU343" s="54"/>
      <c r="NV343" s="54"/>
      <c r="NW343" s="54"/>
      <c r="NX343" s="54"/>
      <c r="NY343" s="54"/>
      <c r="NZ343" s="54"/>
      <c r="OA343" s="54"/>
      <c r="OB343" s="54"/>
      <c r="OC343" s="54"/>
      <c r="OD343" s="54"/>
      <c r="OE343" s="54"/>
      <c r="OF343" s="54"/>
      <c r="OG343" s="54"/>
      <c r="OH343" s="54"/>
      <c r="OI343" s="54"/>
      <c r="OJ343" s="54"/>
      <c r="OK343" s="54"/>
      <c r="OL343" s="54"/>
      <c r="OM343" s="54"/>
      <c r="ON343" s="54"/>
      <c r="OO343" s="54"/>
      <c r="OP343" s="54"/>
      <c r="OQ343" s="54"/>
      <c r="OR343" s="54"/>
      <c r="OS343" s="54"/>
      <c r="OT343" s="54"/>
      <c r="OU343" s="54"/>
      <c r="OV343" s="54"/>
      <c r="OW343" s="54"/>
      <c r="OX343" s="54"/>
      <c r="OY343" s="54"/>
      <c r="OZ343" s="54"/>
      <c r="PA343" s="54"/>
      <c r="PB343" s="54"/>
      <c r="PC343" s="54"/>
      <c r="PD343" s="54"/>
      <c r="PE343" s="54"/>
      <c r="PF343" s="54"/>
      <c r="PG343" s="54"/>
      <c r="PH343" s="54"/>
      <c r="PI343" s="54"/>
      <c r="PJ343" s="54"/>
      <c r="PK343" s="54"/>
      <c r="PL343" s="54"/>
      <c r="PM343" s="54"/>
      <c r="PN343" s="54"/>
      <c r="PO343" s="54"/>
      <c r="PP343" s="54"/>
      <c r="PQ343" s="54"/>
      <c r="PR343" s="54"/>
      <c r="PS343" s="54"/>
      <c r="PT343" s="54"/>
      <c r="PU343" s="54"/>
      <c r="PV343" s="54"/>
      <c r="PW343" s="54"/>
      <c r="PX343" s="54"/>
      <c r="PY343" s="54"/>
      <c r="PZ343" s="54"/>
      <c r="QA343" s="54"/>
      <c r="QB343" s="54"/>
      <c r="QC343" s="54"/>
      <c r="QD343" s="54"/>
      <c r="QE343" s="54"/>
      <c r="QF343" s="54"/>
      <c r="QG343" s="54"/>
      <c r="QH343" s="54"/>
      <c r="QI343" s="54"/>
      <c r="QJ343" s="54"/>
      <c r="QK343" s="54"/>
      <c r="QL343" s="54"/>
      <c r="QM343" s="54"/>
      <c r="QN343" s="54"/>
      <c r="QO343" s="54"/>
      <c r="QP343" s="54"/>
      <c r="QQ343" s="54"/>
      <c r="QR343" s="54"/>
      <c r="QS343" s="54"/>
      <c r="QT343" s="54"/>
      <c r="QU343" s="54"/>
      <c r="QV343" s="54"/>
      <c r="QW343" s="54"/>
      <c r="QX343" s="54"/>
      <c r="QY343" s="54"/>
      <c r="QZ343" s="54"/>
      <c r="RA343" s="54"/>
      <c r="RB343" s="54"/>
      <c r="RC343" s="54"/>
      <c r="RD343" s="54"/>
      <c r="RE343" s="54"/>
      <c r="RF343" s="54"/>
      <c r="RG343" s="54"/>
      <c r="RH343" s="54"/>
      <c r="RI343" s="54"/>
      <c r="RJ343" s="54"/>
      <c r="RK343" s="54"/>
      <c r="RL343" s="54"/>
      <c r="RM343" s="54"/>
      <c r="RN343" s="54"/>
      <c r="RO343" s="54"/>
      <c r="RP343" s="54"/>
      <c r="RQ343" s="54"/>
      <c r="RR343" s="54"/>
      <c r="RS343" s="54"/>
      <c r="RT343" s="54"/>
      <c r="RU343" s="54"/>
      <c r="RV343" s="54"/>
      <c r="RW343" s="54"/>
      <c r="RX343" s="54"/>
      <c r="RY343" s="54"/>
      <c r="RZ343" s="54"/>
      <c r="SA343" s="54"/>
      <c r="SB343" s="54"/>
      <c r="SC343" s="54"/>
      <c r="SD343" s="54"/>
      <c r="SE343" s="54"/>
      <c r="SF343" s="54"/>
      <c r="SG343" s="54"/>
      <c r="SH343" s="54"/>
      <c r="SI343" s="54"/>
      <c r="SJ343" s="54"/>
      <c r="SK343" s="54"/>
      <c r="SL343" s="54"/>
      <c r="SM343" s="54"/>
      <c r="SN343" s="54"/>
      <c r="SO343" s="54"/>
      <c r="SP343" s="54"/>
      <c r="SQ343" s="54"/>
      <c r="SR343" s="54"/>
      <c r="SS343" s="54"/>
      <c r="ST343" s="54"/>
      <c r="SU343" s="54"/>
      <c r="SV343" s="54"/>
      <c r="SW343" s="54"/>
      <c r="SX343" s="54"/>
      <c r="SY343" s="54"/>
      <c r="SZ343" s="54"/>
      <c r="TA343" s="54"/>
      <c r="TB343" s="54"/>
      <c r="TC343" s="54"/>
      <c r="TD343" s="54"/>
      <c r="TE343" s="54"/>
      <c r="TF343" s="54"/>
      <c r="TG343" s="54"/>
      <c r="TH343" s="54"/>
      <c r="TI343" s="54"/>
      <c r="TJ343" s="54"/>
      <c r="TK343" s="54"/>
      <c r="TL343" s="54"/>
      <c r="TM343" s="54"/>
      <c r="TN343" s="54"/>
      <c r="TO343" s="54"/>
      <c r="TP343" s="54"/>
      <c r="TQ343" s="54"/>
      <c r="TR343" s="54"/>
      <c r="TS343" s="54"/>
      <c r="TT343" s="54"/>
      <c r="TU343" s="54"/>
      <c r="TV343" s="54"/>
      <c r="TW343" s="54"/>
      <c r="TX343" s="54"/>
      <c r="TY343" s="54"/>
      <c r="TZ343" s="54"/>
      <c r="UA343" s="54"/>
      <c r="UB343" s="54"/>
      <c r="UC343" s="54"/>
      <c r="UD343" s="54"/>
      <c r="UE343" s="54"/>
      <c r="UF343" s="54"/>
      <c r="UG343" s="54"/>
      <c r="UH343" s="54"/>
      <c r="UI343" s="54"/>
      <c r="UJ343" s="54"/>
      <c r="UK343" s="54"/>
      <c r="UL343" s="54"/>
      <c r="UM343" s="54"/>
      <c r="UN343" s="54"/>
      <c r="UO343" s="54"/>
      <c r="UP343" s="54"/>
      <c r="UQ343" s="54"/>
      <c r="UR343" s="54"/>
      <c r="US343" s="54"/>
      <c r="UT343" s="54"/>
      <c r="UU343" s="54"/>
      <c r="UV343" s="54"/>
      <c r="UW343" s="54"/>
      <c r="UX343" s="54"/>
      <c r="UY343" s="54"/>
      <c r="UZ343" s="54"/>
      <c r="VA343" s="54"/>
      <c r="VB343" s="54"/>
      <c r="VC343" s="54"/>
      <c r="VD343" s="54"/>
      <c r="VE343" s="54"/>
      <c r="VF343" s="54"/>
      <c r="VG343" s="54"/>
      <c r="VH343" s="54"/>
      <c r="VI343" s="54"/>
      <c r="VJ343" s="54"/>
      <c r="VK343" s="54"/>
      <c r="VL343" s="54"/>
      <c r="VM343" s="54"/>
      <c r="VN343" s="54"/>
      <c r="VO343" s="54"/>
      <c r="VP343" s="54"/>
      <c r="VQ343" s="54"/>
      <c r="VR343" s="54"/>
      <c r="VS343" s="54"/>
      <c r="VT343" s="54"/>
      <c r="VU343" s="54"/>
      <c r="VV343" s="54"/>
      <c r="VW343" s="54"/>
      <c r="VX343" s="54"/>
      <c r="VY343" s="54"/>
      <c r="VZ343" s="54"/>
      <c r="WA343" s="54"/>
      <c r="WB343" s="54"/>
      <c r="WC343" s="54"/>
      <c r="WD343" s="54"/>
      <c r="WE343" s="54"/>
      <c r="WF343" s="54"/>
      <c r="WG343" s="54"/>
      <c r="WH343" s="54"/>
      <c r="WI343" s="54"/>
      <c r="WJ343" s="54"/>
      <c r="WK343" s="54"/>
      <c r="WL343" s="54"/>
      <c r="WM343" s="54"/>
      <c r="WN343" s="54"/>
      <c r="WO343" s="54"/>
      <c r="WP343" s="54"/>
      <c r="WQ343" s="54"/>
      <c r="WR343" s="54"/>
      <c r="WS343" s="54"/>
      <c r="WT343" s="54"/>
      <c r="WU343" s="54"/>
      <c r="WV343" s="54"/>
      <c r="WW343" s="54"/>
      <c r="WX343" s="54"/>
      <c r="WY343" s="54"/>
      <c r="WZ343" s="54"/>
      <c r="XA343" s="54"/>
      <c r="XB343" s="54"/>
      <c r="XC343" s="54"/>
      <c r="XD343" s="54"/>
      <c r="XE343" s="54"/>
      <c r="XF343" s="54"/>
      <c r="XG343" s="54"/>
      <c r="XH343" s="54"/>
      <c r="XI343" s="54"/>
      <c r="XJ343" s="54"/>
      <c r="XK343" s="54"/>
      <c r="XL343" s="54"/>
      <c r="XM343" s="54"/>
      <c r="XN343" s="54"/>
      <c r="XO343" s="54"/>
      <c r="XP343" s="54"/>
      <c r="XQ343" s="54"/>
      <c r="XR343" s="54"/>
      <c r="XS343" s="54"/>
      <c r="XT343" s="54"/>
      <c r="XU343" s="54"/>
      <c r="XV343" s="54"/>
      <c r="XW343" s="54"/>
      <c r="XX343" s="54"/>
      <c r="XY343" s="54"/>
      <c r="XZ343" s="54"/>
      <c r="YA343" s="54"/>
      <c r="YB343" s="54"/>
      <c r="YC343" s="54"/>
      <c r="YD343" s="54"/>
      <c r="YE343" s="54"/>
      <c r="YF343" s="54"/>
      <c r="YG343" s="54"/>
      <c r="YH343" s="54"/>
      <c r="YI343" s="54"/>
      <c r="YJ343" s="54"/>
      <c r="YK343" s="54"/>
      <c r="YL343" s="54"/>
      <c r="YM343" s="54"/>
      <c r="YN343" s="54"/>
      <c r="YO343" s="54"/>
      <c r="YP343" s="54"/>
      <c r="YQ343" s="54"/>
      <c r="YR343" s="54"/>
      <c r="YS343" s="54"/>
      <c r="YT343" s="54"/>
      <c r="YU343" s="54"/>
      <c r="YV343" s="54"/>
      <c r="YW343" s="54"/>
      <c r="YX343" s="54"/>
      <c r="YY343" s="54"/>
      <c r="YZ343" s="54"/>
      <c r="ZA343" s="54"/>
      <c r="ZB343" s="54"/>
      <c r="ZC343" s="54"/>
      <c r="ZD343" s="54"/>
      <c r="ZE343" s="54"/>
      <c r="ZF343" s="54"/>
      <c r="ZG343" s="54"/>
      <c r="ZH343" s="54"/>
      <c r="ZI343" s="54"/>
      <c r="ZJ343" s="54"/>
      <c r="ZK343" s="54"/>
      <c r="ZL343" s="54"/>
      <c r="ZM343" s="54"/>
      <c r="ZN343" s="54"/>
      <c r="ZO343" s="54"/>
      <c r="ZP343" s="54"/>
      <c r="ZQ343" s="54"/>
      <c r="ZR343" s="54"/>
      <c r="ZS343" s="54"/>
      <c r="ZT343" s="54"/>
      <c r="ZU343" s="54"/>
      <c r="ZV343" s="54"/>
      <c r="ZW343" s="54"/>
      <c r="ZX343" s="54"/>
      <c r="ZY343" s="54"/>
      <c r="ZZ343" s="54"/>
      <c r="AAA343" s="54"/>
      <c r="AAB343" s="54"/>
      <c r="AAC343" s="54"/>
      <c r="AAD343" s="54"/>
      <c r="AAE343" s="54"/>
      <c r="AAF343" s="54"/>
      <c r="AAG343" s="54"/>
      <c r="AAH343" s="54"/>
      <c r="AAI343" s="54"/>
      <c r="AAJ343" s="54"/>
      <c r="AAK343" s="54"/>
      <c r="AAL343" s="54"/>
      <c r="AAM343" s="54"/>
      <c r="AAN343" s="54"/>
      <c r="AAO343" s="54"/>
      <c r="AAP343" s="54"/>
      <c r="AAQ343" s="54"/>
      <c r="AAR343" s="54"/>
      <c r="AAS343" s="54"/>
      <c r="AAT343" s="54"/>
      <c r="AAU343" s="54"/>
      <c r="AAV343" s="54"/>
      <c r="AAW343" s="54"/>
      <c r="AAX343" s="54"/>
      <c r="AAY343" s="54"/>
      <c r="AAZ343" s="54"/>
      <c r="ABA343" s="54"/>
      <c r="ABB343" s="54"/>
      <c r="ABC343" s="54"/>
      <c r="ABD343" s="54"/>
      <c r="ABE343" s="54"/>
      <c r="ABF343" s="54"/>
      <c r="ABG343" s="54"/>
      <c r="ABH343" s="54"/>
      <c r="ABI343" s="54"/>
      <c r="ABJ343" s="54"/>
      <c r="ABK343" s="54"/>
      <c r="ABL343" s="54"/>
      <c r="ABM343" s="54"/>
      <c r="ABN343" s="54"/>
      <c r="ABO343" s="54"/>
      <c r="ABP343" s="54"/>
      <c r="ABQ343" s="54"/>
      <c r="ABR343" s="54"/>
      <c r="ABS343" s="54"/>
      <c r="ABT343" s="54"/>
      <c r="ABU343" s="54"/>
      <c r="ABV343" s="54"/>
      <c r="ABW343" s="54"/>
      <c r="ABX343" s="54"/>
      <c r="ABY343" s="54"/>
      <c r="ABZ343" s="54"/>
      <c r="ACA343" s="54"/>
      <c r="ACB343" s="54"/>
      <c r="ACC343" s="54"/>
      <c r="ACD343" s="54"/>
      <c r="ACE343" s="54"/>
      <c r="ACF343" s="54"/>
      <c r="ACG343" s="54"/>
      <c r="ACH343" s="54"/>
      <c r="ACI343" s="54"/>
      <c r="ACJ343" s="54"/>
      <c r="ACK343" s="54"/>
      <c r="ACL343" s="54"/>
      <c r="ACM343" s="54"/>
      <c r="ACN343" s="54"/>
      <c r="ACO343" s="54"/>
      <c r="ACP343" s="54"/>
      <c r="ACQ343" s="54"/>
      <c r="ACR343" s="54"/>
      <c r="ACS343" s="54"/>
      <c r="ACT343" s="54"/>
      <c r="ACU343" s="54"/>
      <c r="ACV343" s="54"/>
      <c r="ACW343" s="54"/>
      <c r="ACX343" s="54"/>
      <c r="ACY343" s="54"/>
      <c r="ACZ343" s="54"/>
      <c r="ADA343" s="54"/>
      <c r="ADB343" s="54"/>
      <c r="ADC343" s="54"/>
      <c r="ADD343" s="54"/>
      <c r="ADE343" s="54"/>
      <c r="ADF343" s="54"/>
      <c r="ADG343" s="54"/>
      <c r="ADH343" s="54"/>
      <c r="ADI343" s="54"/>
      <c r="ADJ343" s="54"/>
      <c r="ADK343" s="54"/>
      <c r="ADL343" s="54"/>
      <c r="ADM343" s="54"/>
      <c r="ADN343" s="54"/>
      <c r="ADO343" s="54"/>
      <c r="ADP343" s="54"/>
      <c r="ADQ343" s="54"/>
      <c r="ADR343" s="54"/>
      <c r="ADS343" s="54"/>
      <c r="ADT343" s="54"/>
      <c r="ADU343" s="54"/>
      <c r="ADV343" s="54"/>
      <c r="ADW343" s="54"/>
      <c r="ADX343" s="54"/>
      <c r="ADY343" s="54"/>
      <c r="ADZ343" s="54"/>
      <c r="AEA343" s="54"/>
      <c r="AEB343" s="54"/>
      <c r="AEC343" s="54"/>
      <c r="AED343" s="54"/>
      <c r="AEE343" s="54"/>
      <c r="AEF343" s="54"/>
      <c r="AEG343" s="54"/>
      <c r="AEH343" s="54"/>
      <c r="AEI343" s="54"/>
      <c r="AEJ343" s="54"/>
      <c r="AEK343" s="54"/>
      <c r="AEL343" s="54"/>
      <c r="AEM343" s="54"/>
      <c r="AEN343" s="54"/>
      <c r="AEO343" s="54"/>
      <c r="AEP343" s="54"/>
      <c r="AEQ343" s="54"/>
      <c r="AER343" s="54"/>
      <c r="AES343" s="54"/>
      <c r="AET343" s="54"/>
      <c r="AEU343" s="54"/>
      <c r="AEV343" s="54"/>
      <c r="AEW343" s="54"/>
      <c r="AEX343" s="54"/>
      <c r="AEY343" s="54"/>
      <c r="AEZ343" s="54"/>
      <c r="AFA343" s="54"/>
      <c r="AFB343" s="54"/>
      <c r="AFC343" s="54"/>
      <c r="AFD343" s="54"/>
      <c r="AFE343" s="54"/>
      <c r="AFF343" s="54"/>
      <c r="AFG343" s="54"/>
      <c r="AFH343" s="54"/>
      <c r="AFI343" s="54"/>
      <c r="AFJ343" s="54"/>
      <c r="AFK343" s="54"/>
      <c r="AFL343" s="54"/>
      <c r="AFM343" s="54"/>
      <c r="AFN343" s="54"/>
      <c r="AFO343" s="54"/>
      <c r="AFP343" s="54"/>
      <c r="AFQ343" s="54"/>
      <c r="AFR343" s="54"/>
      <c r="AFS343" s="54"/>
      <c r="AFT343" s="54"/>
      <c r="AFU343" s="54"/>
      <c r="AFV343" s="54"/>
      <c r="AFW343" s="54"/>
      <c r="AFX343" s="54"/>
      <c r="AFY343" s="54"/>
      <c r="AFZ343" s="54"/>
      <c r="AGA343" s="54"/>
      <c r="AGB343" s="54"/>
      <c r="AGC343" s="54"/>
      <c r="AGD343" s="54"/>
      <c r="AGE343" s="54"/>
      <c r="AGF343" s="54"/>
      <c r="AGG343" s="54"/>
      <c r="AGH343" s="54"/>
      <c r="AGI343" s="54"/>
      <c r="AGJ343" s="54"/>
      <c r="AGK343" s="54"/>
      <c r="AGL343" s="54"/>
      <c r="AGM343" s="54"/>
      <c r="AGN343" s="54"/>
      <c r="AGO343" s="54"/>
      <c r="AGP343" s="54"/>
      <c r="AGQ343" s="54"/>
      <c r="AGR343" s="54"/>
      <c r="AGS343" s="54"/>
      <c r="AGT343" s="54"/>
      <c r="AGU343" s="54"/>
      <c r="AGV343" s="54"/>
      <c r="AGW343" s="54"/>
      <c r="AGX343" s="54"/>
      <c r="AGY343" s="54"/>
      <c r="AGZ343" s="54"/>
      <c r="AHA343" s="54"/>
      <c r="AHB343" s="54"/>
      <c r="AHC343" s="54"/>
      <c r="AHD343" s="54"/>
      <c r="AHE343" s="54"/>
      <c r="AHF343" s="54"/>
      <c r="AHG343" s="54"/>
      <c r="AHH343" s="54"/>
      <c r="AHI343" s="54"/>
      <c r="AHJ343" s="54"/>
      <c r="AHK343" s="54"/>
      <c r="AHL343" s="54"/>
      <c r="AHM343" s="54"/>
      <c r="AHN343" s="54"/>
      <c r="AHO343" s="54"/>
      <c r="AHP343" s="54"/>
      <c r="AHQ343" s="54"/>
      <c r="AHR343" s="54"/>
      <c r="AHS343" s="54"/>
      <c r="AHT343" s="54"/>
      <c r="AHU343" s="54"/>
      <c r="AHV343" s="54"/>
      <c r="AHW343" s="54"/>
      <c r="AHX343" s="54"/>
      <c r="AHY343" s="54"/>
      <c r="AHZ343" s="54"/>
      <c r="AIA343" s="54"/>
      <c r="AIB343" s="54"/>
      <c r="AIC343" s="54"/>
      <c r="AID343" s="54"/>
      <c r="AIE343" s="54"/>
      <c r="AIF343" s="54"/>
      <c r="AIG343" s="54"/>
      <c r="AIH343" s="54"/>
      <c r="AII343" s="54"/>
      <c r="AIJ343" s="54"/>
      <c r="AIK343" s="54"/>
      <c r="AIL343" s="54"/>
      <c r="AIM343" s="54"/>
      <c r="AIN343" s="54"/>
      <c r="AIO343" s="54"/>
      <c r="AIP343" s="54"/>
      <c r="AIQ343" s="54"/>
      <c r="AIR343" s="54"/>
      <c r="AIS343" s="54"/>
      <c r="AIT343" s="54"/>
      <c r="AIU343" s="54"/>
      <c r="AIV343" s="54"/>
      <c r="AIW343" s="54"/>
      <c r="AIX343" s="54"/>
      <c r="AIY343" s="54"/>
      <c r="AIZ343" s="54"/>
      <c r="AJA343" s="54"/>
      <c r="AJB343" s="54"/>
      <c r="AJC343" s="54"/>
      <c r="AJD343" s="54"/>
      <c r="AJE343" s="54"/>
      <c r="AJF343" s="54"/>
      <c r="AJG343" s="54"/>
      <c r="AJH343" s="54"/>
      <c r="AJI343" s="54"/>
      <c r="AJJ343" s="54"/>
      <c r="AJK343" s="54"/>
      <c r="AJL343" s="54"/>
      <c r="AJM343" s="54"/>
      <c r="AJN343" s="54"/>
      <c r="AJO343" s="54"/>
      <c r="AJP343" s="54"/>
      <c r="AJQ343" s="54"/>
      <c r="AJR343" s="54"/>
      <c r="AJS343" s="54"/>
      <c r="AJT343" s="54"/>
      <c r="AJU343" s="54"/>
      <c r="AJV343" s="54"/>
      <c r="AJW343" s="54"/>
      <c r="AJX343" s="54"/>
      <c r="AJY343" s="54"/>
      <c r="AJZ343" s="54"/>
      <c r="AKA343" s="54"/>
      <c r="AKB343" s="54"/>
      <c r="AKC343" s="54"/>
      <c r="AKD343" s="54"/>
      <c r="AKE343" s="54"/>
      <c r="AKF343" s="54"/>
      <c r="AKG343" s="54"/>
      <c r="AKH343" s="54"/>
      <c r="AKI343" s="54"/>
      <c r="AKJ343" s="54"/>
      <c r="AKK343" s="54"/>
      <c r="AKL343" s="54"/>
      <c r="AKM343" s="54"/>
      <c r="AKN343" s="54"/>
      <c r="AKO343" s="54"/>
      <c r="AKP343" s="54"/>
      <c r="AKQ343" s="54"/>
      <c r="AKR343" s="54"/>
      <c r="AKS343" s="54"/>
      <c r="AKT343" s="54"/>
      <c r="AKU343" s="54"/>
      <c r="AKV343" s="54"/>
      <c r="AKW343" s="54"/>
      <c r="AKX343" s="54"/>
      <c r="AKY343" s="54"/>
      <c r="AKZ343" s="54"/>
      <c r="ALA343" s="54"/>
      <c r="ALB343" s="54"/>
      <c r="ALC343" s="54"/>
      <c r="ALD343" s="54"/>
      <c r="ALE343" s="54"/>
      <c r="ALF343" s="54"/>
      <c r="ALG343" s="54"/>
      <c r="ALH343" s="54"/>
      <c r="ALI343" s="54"/>
      <c r="ALJ343" s="54"/>
      <c r="ALK343" s="54"/>
      <c r="ALL343" s="54"/>
      <c r="ALM343" s="54"/>
      <c r="ALN343" s="54"/>
      <c r="ALO343" s="54"/>
      <c r="ALP343" s="54"/>
      <c r="ALQ343" s="54"/>
      <c r="ALR343" s="54"/>
      <c r="ALS343" s="54"/>
      <c r="ALT343" s="54"/>
    </row>
    <row r="344" spans="1:1008" customFormat="1" ht="80.099999999999994" customHeight="1" thickBot="1">
      <c r="A344" s="55" t="s">
        <v>106</v>
      </c>
      <c r="B344" s="179" t="s">
        <v>131</v>
      </c>
      <c r="C344" s="179"/>
      <c r="D344" s="179"/>
      <c r="E344" s="8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  <c r="ES344" s="54"/>
      <c r="ET344" s="54"/>
      <c r="EU344" s="54"/>
      <c r="EV344" s="54"/>
      <c r="EW344" s="54"/>
      <c r="EX344" s="54"/>
      <c r="EY344" s="54"/>
      <c r="EZ344" s="54"/>
      <c r="FA344" s="54"/>
      <c r="FB344" s="54"/>
      <c r="FC344" s="54"/>
      <c r="FD344" s="54"/>
      <c r="FE344" s="54"/>
      <c r="FF344" s="54"/>
      <c r="FG344" s="54"/>
      <c r="FH344" s="54"/>
      <c r="FI344" s="54"/>
      <c r="FJ344" s="54"/>
      <c r="FK344" s="54"/>
      <c r="FL344" s="54"/>
      <c r="FM344" s="54"/>
      <c r="FN344" s="54"/>
      <c r="FO344" s="54"/>
      <c r="FP344" s="54"/>
      <c r="FQ344" s="54"/>
      <c r="FR344" s="54"/>
      <c r="FS344" s="54"/>
      <c r="FT344" s="54"/>
      <c r="FU344" s="54"/>
      <c r="FV344" s="54"/>
      <c r="FW344" s="54"/>
      <c r="FX344" s="54"/>
      <c r="FY344" s="54"/>
      <c r="FZ344" s="54"/>
      <c r="GA344" s="54"/>
      <c r="GB344" s="54"/>
      <c r="GC344" s="54"/>
      <c r="GD344" s="54"/>
      <c r="GE344" s="54"/>
      <c r="GF344" s="54"/>
      <c r="GG344" s="54"/>
      <c r="GH344" s="54"/>
      <c r="GI344" s="54"/>
      <c r="GJ344" s="54"/>
      <c r="GK344" s="54"/>
      <c r="GL344" s="54"/>
      <c r="GM344" s="54"/>
      <c r="GN344" s="54"/>
      <c r="GO344" s="54"/>
      <c r="GP344" s="54"/>
      <c r="GQ344" s="54"/>
      <c r="GR344" s="54"/>
      <c r="GS344" s="54"/>
      <c r="GT344" s="54"/>
      <c r="GU344" s="54"/>
      <c r="GV344" s="54"/>
      <c r="GW344" s="54"/>
      <c r="GX344" s="54"/>
      <c r="GY344" s="54"/>
      <c r="GZ344" s="54"/>
      <c r="HA344" s="54"/>
      <c r="HB344" s="54"/>
      <c r="HC344" s="54"/>
      <c r="HD344" s="54"/>
      <c r="HE344" s="54"/>
      <c r="HF344" s="54"/>
      <c r="HG344" s="54"/>
      <c r="HH344" s="54"/>
      <c r="HI344" s="54"/>
      <c r="HJ344" s="54"/>
      <c r="HK344" s="54"/>
      <c r="HL344" s="54"/>
      <c r="HM344" s="54"/>
      <c r="HN344" s="54"/>
      <c r="HO344" s="54"/>
      <c r="HP344" s="54"/>
      <c r="HQ344" s="54"/>
      <c r="HR344" s="54"/>
      <c r="HS344" s="54"/>
      <c r="HT344" s="54"/>
      <c r="HU344" s="54"/>
      <c r="HV344" s="54"/>
      <c r="HW344" s="54"/>
      <c r="HX344" s="54"/>
      <c r="HY344" s="54"/>
      <c r="HZ344" s="54"/>
      <c r="IA344" s="54"/>
      <c r="IB344" s="54"/>
      <c r="IC344" s="54"/>
      <c r="ID344" s="54"/>
      <c r="IE344" s="54"/>
      <c r="IF344" s="54"/>
      <c r="IG344" s="54"/>
      <c r="IH344" s="54"/>
      <c r="II344" s="54"/>
      <c r="IJ344" s="54"/>
      <c r="IK344" s="54"/>
      <c r="IL344" s="54"/>
      <c r="IM344" s="54"/>
      <c r="IN344" s="54"/>
      <c r="IO344" s="54"/>
      <c r="IP344" s="54"/>
      <c r="IQ344" s="54"/>
      <c r="IR344" s="54"/>
      <c r="IS344" s="54"/>
      <c r="IT344" s="54"/>
      <c r="IU344" s="54"/>
      <c r="IV344" s="54"/>
      <c r="IW344" s="54"/>
      <c r="IX344" s="54"/>
      <c r="IY344" s="54"/>
      <c r="IZ344" s="54"/>
      <c r="JA344" s="54"/>
      <c r="JB344" s="54"/>
      <c r="JC344" s="54"/>
      <c r="JD344" s="54"/>
      <c r="JE344" s="54"/>
      <c r="JF344" s="54"/>
      <c r="JG344" s="54"/>
      <c r="JH344" s="54"/>
      <c r="JI344" s="54"/>
      <c r="JJ344" s="54"/>
      <c r="JK344" s="54"/>
      <c r="JL344" s="54"/>
      <c r="JM344" s="54"/>
      <c r="JN344" s="54"/>
      <c r="JO344" s="54"/>
      <c r="JP344" s="54"/>
      <c r="JQ344" s="54"/>
      <c r="JR344" s="54"/>
      <c r="JS344" s="54"/>
      <c r="JT344" s="54"/>
      <c r="JU344" s="54"/>
      <c r="JV344" s="54"/>
      <c r="JW344" s="54"/>
      <c r="JX344" s="54"/>
      <c r="JY344" s="54"/>
      <c r="JZ344" s="54"/>
      <c r="KA344" s="54"/>
      <c r="KB344" s="54"/>
      <c r="KC344" s="54"/>
      <c r="KD344" s="54"/>
      <c r="KE344" s="54"/>
      <c r="KF344" s="54"/>
      <c r="KG344" s="54"/>
      <c r="KH344" s="54"/>
      <c r="KI344" s="54"/>
      <c r="KJ344" s="54"/>
      <c r="KK344" s="54"/>
      <c r="KL344" s="54"/>
      <c r="KM344" s="54"/>
      <c r="KN344" s="54"/>
      <c r="KO344" s="54"/>
      <c r="KP344" s="54"/>
      <c r="KQ344" s="54"/>
      <c r="KR344" s="54"/>
      <c r="KS344" s="54"/>
      <c r="KT344" s="54"/>
      <c r="KU344" s="54"/>
      <c r="KV344" s="54"/>
      <c r="KW344" s="54"/>
      <c r="KX344" s="54"/>
      <c r="KY344" s="54"/>
      <c r="KZ344" s="54"/>
      <c r="LA344" s="54"/>
      <c r="LB344" s="54"/>
      <c r="LC344" s="54"/>
      <c r="LD344" s="54"/>
      <c r="LE344" s="54"/>
      <c r="LF344" s="54"/>
      <c r="LG344" s="54"/>
      <c r="LH344" s="54"/>
      <c r="LI344" s="54"/>
      <c r="LJ344" s="54"/>
      <c r="LK344" s="54"/>
      <c r="LL344" s="54"/>
      <c r="LM344" s="54"/>
      <c r="LN344" s="54"/>
      <c r="LO344" s="54"/>
      <c r="LP344" s="54"/>
      <c r="LQ344" s="54"/>
      <c r="LR344" s="54"/>
      <c r="LS344" s="54"/>
      <c r="LT344" s="54"/>
      <c r="LU344" s="54"/>
      <c r="LV344" s="54"/>
      <c r="LW344" s="54"/>
      <c r="LX344" s="54"/>
      <c r="LY344" s="54"/>
      <c r="LZ344" s="54"/>
      <c r="MA344" s="54"/>
      <c r="MB344" s="54"/>
      <c r="MC344" s="54"/>
      <c r="MD344" s="54"/>
      <c r="ME344" s="54"/>
      <c r="MF344" s="54"/>
      <c r="MG344" s="54"/>
      <c r="MH344" s="54"/>
      <c r="MI344" s="54"/>
      <c r="MJ344" s="54"/>
      <c r="MK344" s="54"/>
      <c r="ML344" s="54"/>
      <c r="MM344" s="54"/>
      <c r="MN344" s="54"/>
      <c r="MO344" s="54"/>
      <c r="MP344" s="54"/>
      <c r="MQ344" s="54"/>
      <c r="MR344" s="54"/>
      <c r="MS344" s="54"/>
      <c r="MT344" s="54"/>
      <c r="MU344" s="54"/>
      <c r="MV344" s="54"/>
      <c r="MW344" s="54"/>
      <c r="MX344" s="54"/>
      <c r="MY344" s="54"/>
      <c r="MZ344" s="54"/>
      <c r="NA344" s="54"/>
      <c r="NB344" s="54"/>
      <c r="NC344" s="54"/>
      <c r="ND344" s="54"/>
      <c r="NE344" s="54"/>
      <c r="NF344" s="54"/>
      <c r="NG344" s="54"/>
      <c r="NH344" s="54"/>
      <c r="NI344" s="54"/>
      <c r="NJ344" s="54"/>
      <c r="NK344" s="54"/>
      <c r="NL344" s="54"/>
      <c r="NM344" s="54"/>
      <c r="NN344" s="54"/>
      <c r="NO344" s="54"/>
      <c r="NP344" s="54"/>
      <c r="NQ344" s="54"/>
      <c r="NR344" s="54"/>
      <c r="NS344" s="54"/>
      <c r="NT344" s="54"/>
      <c r="NU344" s="54"/>
      <c r="NV344" s="54"/>
      <c r="NW344" s="54"/>
      <c r="NX344" s="54"/>
      <c r="NY344" s="54"/>
      <c r="NZ344" s="54"/>
      <c r="OA344" s="54"/>
      <c r="OB344" s="54"/>
      <c r="OC344" s="54"/>
      <c r="OD344" s="54"/>
      <c r="OE344" s="54"/>
      <c r="OF344" s="54"/>
      <c r="OG344" s="54"/>
      <c r="OH344" s="54"/>
      <c r="OI344" s="54"/>
      <c r="OJ344" s="54"/>
      <c r="OK344" s="54"/>
      <c r="OL344" s="54"/>
      <c r="OM344" s="54"/>
      <c r="ON344" s="54"/>
      <c r="OO344" s="54"/>
      <c r="OP344" s="54"/>
      <c r="OQ344" s="54"/>
      <c r="OR344" s="54"/>
      <c r="OS344" s="54"/>
      <c r="OT344" s="54"/>
      <c r="OU344" s="54"/>
      <c r="OV344" s="54"/>
      <c r="OW344" s="54"/>
      <c r="OX344" s="54"/>
      <c r="OY344" s="54"/>
      <c r="OZ344" s="54"/>
      <c r="PA344" s="54"/>
      <c r="PB344" s="54"/>
      <c r="PC344" s="54"/>
      <c r="PD344" s="54"/>
      <c r="PE344" s="54"/>
      <c r="PF344" s="54"/>
      <c r="PG344" s="54"/>
      <c r="PH344" s="54"/>
      <c r="PI344" s="54"/>
      <c r="PJ344" s="54"/>
      <c r="PK344" s="54"/>
      <c r="PL344" s="54"/>
      <c r="PM344" s="54"/>
      <c r="PN344" s="54"/>
      <c r="PO344" s="54"/>
      <c r="PP344" s="54"/>
      <c r="PQ344" s="54"/>
      <c r="PR344" s="54"/>
      <c r="PS344" s="54"/>
      <c r="PT344" s="54"/>
      <c r="PU344" s="54"/>
      <c r="PV344" s="54"/>
      <c r="PW344" s="54"/>
      <c r="PX344" s="54"/>
      <c r="PY344" s="54"/>
      <c r="PZ344" s="54"/>
      <c r="QA344" s="54"/>
      <c r="QB344" s="54"/>
      <c r="QC344" s="54"/>
      <c r="QD344" s="54"/>
      <c r="QE344" s="54"/>
      <c r="QF344" s="54"/>
      <c r="QG344" s="54"/>
      <c r="QH344" s="54"/>
      <c r="QI344" s="54"/>
      <c r="QJ344" s="54"/>
      <c r="QK344" s="54"/>
      <c r="QL344" s="54"/>
      <c r="QM344" s="54"/>
      <c r="QN344" s="54"/>
      <c r="QO344" s="54"/>
      <c r="QP344" s="54"/>
      <c r="QQ344" s="54"/>
      <c r="QR344" s="54"/>
      <c r="QS344" s="54"/>
      <c r="QT344" s="54"/>
      <c r="QU344" s="54"/>
      <c r="QV344" s="54"/>
      <c r="QW344" s="54"/>
      <c r="QX344" s="54"/>
      <c r="QY344" s="54"/>
      <c r="QZ344" s="54"/>
      <c r="RA344" s="54"/>
      <c r="RB344" s="54"/>
      <c r="RC344" s="54"/>
      <c r="RD344" s="54"/>
      <c r="RE344" s="54"/>
      <c r="RF344" s="54"/>
      <c r="RG344" s="54"/>
      <c r="RH344" s="54"/>
      <c r="RI344" s="54"/>
      <c r="RJ344" s="54"/>
      <c r="RK344" s="54"/>
      <c r="RL344" s="54"/>
      <c r="RM344" s="54"/>
      <c r="RN344" s="54"/>
      <c r="RO344" s="54"/>
      <c r="RP344" s="54"/>
      <c r="RQ344" s="54"/>
      <c r="RR344" s="54"/>
      <c r="RS344" s="54"/>
      <c r="RT344" s="54"/>
      <c r="RU344" s="54"/>
      <c r="RV344" s="54"/>
      <c r="RW344" s="54"/>
      <c r="RX344" s="54"/>
      <c r="RY344" s="54"/>
      <c r="RZ344" s="54"/>
      <c r="SA344" s="54"/>
      <c r="SB344" s="54"/>
      <c r="SC344" s="54"/>
      <c r="SD344" s="54"/>
      <c r="SE344" s="54"/>
      <c r="SF344" s="54"/>
      <c r="SG344" s="54"/>
      <c r="SH344" s="54"/>
      <c r="SI344" s="54"/>
      <c r="SJ344" s="54"/>
      <c r="SK344" s="54"/>
      <c r="SL344" s="54"/>
      <c r="SM344" s="54"/>
      <c r="SN344" s="54"/>
      <c r="SO344" s="54"/>
      <c r="SP344" s="54"/>
      <c r="SQ344" s="54"/>
      <c r="SR344" s="54"/>
      <c r="SS344" s="54"/>
      <c r="ST344" s="54"/>
      <c r="SU344" s="54"/>
      <c r="SV344" s="54"/>
      <c r="SW344" s="54"/>
      <c r="SX344" s="54"/>
      <c r="SY344" s="54"/>
      <c r="SZ344" s="54"/>
      <c r="TA344" s="54"/>
      <c r="TB344" s="54"/>
      <c r="TC344" s="54"/>
      <c r="TD344" s="54"/>
      <c r="TE344" s="54"/>
      <c r="TF344" s="54"/>
      <c r="TG344" s="54"/>
      <c r="TH344" s="54"/>
      <c r="TI344" s="54"/>
      <c r="TJ344" s="54"/>
      <c r="TK344" s="54"/>
      <c r="TL344" s="54"/>
      <c r="TM344" s="54"/>
      <c r="TN344" s="54"/>
      <c r="TO344" s="54"/>
      <c r="TP344" s="54"/>
      <c r="TQ344" s="54"/>
      <c r="TR344" s="54"/>
      <c r="TS344" s="54"/>
      <c r="TT344" s="54"/>
      <c r="TU344" s="54"/>
      <c r="TV344" s="54"/>
      <c r="TW344" s="54"/>
      <c r="TX344" s="54"/>
      <c r="TY344" s="54"/>
      <c r="TZ344" s="54"/>
      <c r="UA344" s="54"/>
      <c r="UB344" s="54"/>
      <c r="UC344" s="54"/>
      <c r="UD344" s="54"/>
      <c r="UE344" s="54"/>
      <c r="UF344" s="54"/>
      <c r="UG344" s="54"/>
      <c r="UH344" s="54"/>
      <c r="UI344" s="54"/>
      <c r="UJ344" s="54"/>
      <c r="UK344" s="54"/>
      <c r="UL344" s="54"/>
      <c r="UM344" s="54"/>
      <c r="UN344" s="54"/>
      <c r="UO344" s="54"/>
      <c r="UP344" s="54"/>
      <c r="UQ344" s="54"/>
      <c r="UR344" s="54"/>
      <c r="US344" s="54"/>
      <c r="UT344" s="54"/>
      <c r="UU344" s="54"/>
      <c r="UV344" s="54"/>
      <c r="UW344" s="54"/>
      <c r="UX344" s="54"/>
      <c r="UY344" s="54"/>
      <c r="UZ344" s="54"/>
      <c r="VA344" s="54"/>
      <c r="VB344" s="54"/>
      <c r="VC344" s="54"/>
      <c r="VD344" s="54"/>
      <c r="VE344" s="54"/>
      <c r="VF344" s="54"/>
      <c r="VG344" s="54"/>
      <c r="VH344" s="54"/>
      <c r="VI344" s="54"/>
      <c r="VJ344" s="54"/>
      <c r="VK344" s="54"/>
      <c r="VL344" s="54"/>
      <c r="VM344" s="54"/>
      <c r="VN344" s="54"/>
      <c r="VO344" s="54"/>
      <c r="VP344" s="54"/>
      <c r="VQ344" s="54"/>
      <c r="VR344" s="54"/>
      <c r="VS344" s="54"/>
      <c r="VT344" s="54"/>
      <c r="VU344" s="54"/>
      <c r="VV344" s="54"/>
      <c r="VW344" s="54"/>
      <c r="VX344" s="54"/>
      <c r="VY344" s="54"/>
      <c r="VZ344" s="54"/>
      <c r="WA344" s="54"/>
      <c r="WB344" s="54"/>
      <c r="WC344" s="54"/>
      <c r="WD344" s="54"/>
      <c r="WE344" s="54"/>
      <c r="WF344" s="54"/>
      <c r="WG344" s="54"/>
      <c r="WH344" s="54"/>
      <c r="WI344" s="54"/>
      <c r="WJ344" s="54"/>
      <c r="WK344" s="54"/>
      <c r="WL344" s="54"/>
      <c r="WM344" s="54"/>
      <c r="WN344" s="54"/>
      <c r="WO344" s="54"/>
      <c r="WP344" s="54"/>
      <c r="WQ344" s="54"/>
      <c r="WR344" s="54"/>
      <c r="WS344" s="54"/>
      <c r="WT344" s="54"/>
      <c r="WU344" s="54"/>
      <c r="WV344" s="54"/>
      <c r="WW344" s="54"/>
      <c r="WX344" s="54"/>
      <c r="WY344" s="54"/>
      <c r="WZ344" s="54"/>
      <c r="XA344" s="54"/>
      <c r="XB344" s="54"/>
      <c r="XC344" s="54"/>
      <c r="XD344" s="54"/>
      <c r="XE344" s="54"/>
      <c r="XF344" s="54"/>
      <c r="XG344" s="54"/>
      <c r="XH344" s="54"/>
      <c r="XI344" s="54"/>
      <c r="XJ344" s="54"/>
      <c r="XK344" s="54"/>
      <c r="XL344" s="54"/>
      <c r="XM344" s="54"/>
      <c r="XN344" s="54"/>
      <c r="XO344" s="54"/>
      <c r="XP344" s="54"/>
      <c r="XQ344" s="54"/>
      <c r="XR344" s="54"/>
      <c r="XS344" s="54"/>
      <c r="XT344" s="54"/>
      <c r="XU344" s="54"/>
      <c r="XV344" s="54"/>
      <c r="XW344" s="54"/>
      <c r="XX344" s="54"/>
      <c r="XY344" s="54"/>
      <c r="XZ344" s="54"/>
      <c r="YA344" s="54"/>
      <c r="YB344" s="54"/>
      <c r="YC344" s="54"/>
      <c r="YD344" s="54"/>
      <c r="YE344" s="54"/>
      <c r="YF344" s="54"/>
      <c r="YG344" s="54"/>
      <c r="YH344" s="54"/>
      <c r="YI344" s="54"/>
      <c r="YJ344" s="54"/>
      <c r="YK344" s="54"/>
      <c r="YL344" s="54"/>
      <c r="YM344" s="54"/>
      <c r="YN344" s="54"/>
      <c r="YO344" s="54"/>
      <c r="YP344" s="54"/>
      <c r="YQ344" s="54"/>
      <c r="YR344" s="54"/>
      <c r="YS344" s="54"/>
      <c r="YT344" s="54"/>
      <c r="YU344" s="54"/>
      <c r="YV344" s="54"/>
      <c r="YW344" s="54"/>
      <c r="YX344" s="54"/>
      <c r="YY344" s="54"/>
      <c r="YZ344" s="54"/>
      <c r="ZA344" s="54"/>
      <c r="ZB344" s="54"/>
      <c r="ZC344" s="54"/>
      <c r="ZD344" s="54"/>
      <c r="ZE344" s="54"/>
      <c r="ZF344" s="54"/>
      <c r="ZG344" s="54"/>
      <c r="ZH344" s="54"/>
      <c r="ZI344" s="54"/>
      <c r="ZJ344" s="54"/>
      <c r="ZK344" s="54"/>
      <c r="ZL344" s="54"/>
      <c r="ZM344" s="54"/>
      <c r="ZN344" s="54"/>
      <c r="ZO344" s="54"/>
      <c r="ZP344" s="54"/>
      <c r="ZQ344" s="54"/>
      <c r="ZR344" s="54"/>
      <c r="ZS344" s="54"/>
      <c r="ZT344" s="54"/>
      <c r="ZU344" s="54"/>
      <c r="ZV344" s="54"/>
      <c r="ZW344" s="54"/>
      <c r="ZX344" s="54"/>
      <c r="ZY344" s="54"/>
      <c r="ZZ344" s="54"/>
      <c r="AAA344" s="54"/>
      <c r="AAB344" s="54"/>
      <c r="AAC344" s="54"/>
      <c r="AAD344" s="54"/>
      <c r="AAE344" s="54"/>
      <c r="AAF344" s="54"/>
      <c r="AAG344" s="54"/>
      <c r="AAH344" s="54"/>
      <c r="AAI344" s="54"/>
      <c r="AAJ344" s="54"/>
      <c r="AAK344" s="54"/>
      <c r="AAL344" s="54"/>
      <c r="AAM344" s="54"/>
      <c r="AAN344" s="54"/>
      <c r="AAO344" s="54"/>
      <c r="AAP344" s="54"/>
      <c r="AAQ344" s="54"/>
      <c r="AAR344" s="54"/>
      <c r="AAS344" s="54"/>
      <c r="AAT344" s="54"/>
      <c r="AAU344" s="54"/>
      <c r="AAV344" s="54"/>
      <c r="AAW344" s="54"/>
      <c r="AAX344" s="54"/>
      <c r="AAY344" s="54"/>
      <c r="AAZ344" s="54"/>
      <c r="ABA344" s="54"/>
      <c r="ABB344" s="54"/>
      <c r="ABC344" s="54"/>
      <c r="ABD344" s="54"/>
      <c r="ABE344" s="54"/>
      <c r="ABF344" s="54"/>
      <c r="ABG344" s="54"/>
      <c r="ABH344" s="54"/>
      <c r="ABI344" s="54"/>
      <c r="ABJ344" s="54"/>
      <c r="ABK344" s="54"/>
      <c r="ABL344" s="54"/>
      <c r="ABM344" s="54"/>
      <c r="ABN344" s="54"/>
      <c r="ABO344" s="54"/>
      <c r="ABP344" s="54"/>
      <c r="ABQ344" s="54"/>
      <c r="ABR344" s="54"/>
      <c r="ABS344" s="54"/>
      <c r="ABT344" s="54"/>
      <c r="ABU344" s="54"/>
      <c r="ABV344" s="54"/>
      <c r="ABW344" s="54"/>
      <c r="ABX344" s="54"/>
      <c r="ABY344" s="54"/>
      <c r="ABZ344" s="54"/>
      <c r="ACA344" s="54"/>
      <c r="ACB344" s="54"/>
      <c r="ACC344" s="54"/>
      <c r="ACD344" s="54"/>
      <c r="ACE344" s="54"/>
      <c r="ACF344" s="54"/>
      <c r="ACG344" s="54"/>
      <c r="ACH344" s="54"/>
      <c r="ACI344" s="54"/>
      <c r="ACJ344" s="54"/>
      <c r="ACK344" s="54"/>
      <c r="ACL344" s="54"/>
      <c r="ACM344" s="54"/>
      <c r="ACN344" s="54"/>
      <c r="ACO344" s="54"/>
      <c r="ACP344" s="54"/>
      <c r="ACQ344" s="54"/>
      <c r="ACR344" s="54"/>
      <c r="ACS344" s="54"/>
      <c r="ACT344" s="54"/>
      <c r="ACU344" s="54"/>
      <c r="ACV344" s="54"/>
      <c r="ACW344" s="54"/>
      <c r="ACX344" s="54"/>
      <c r="ACY344" s="54"/>
      <c r="ACZ344" s="54"/>
      <c r="ADA344" s="54"/>
      <c r="ADB344" s="54"/>
      <c r="ADC344" s="54"/>
      <c r="ADD344" s="54"/>
      <c r="ADE344" s="54"/>
      <c r="ADF344" s="54"/>
      <c r="ADG344" s="54"/>
      <c r="ADH344" s="54"/>
      <c r="ADI344" s="54"/>
      <c r="ADJ344" s="54"/>
      <c r="ADK344" s="54"/>
      <c r="ADL344" s="54"/>
      <c r="ADM344" s="54"/>
      <c r="ADN344" s="54"/>
      <c r="ADO344" s="54"/>
      <c r="ADP344" s="54"/>
      <c r="ADQ344" s="54"/>
      <c r="ADR344" s="54"/>
      <c r="ADS344" s="54"/>
      <c r="ADT344" s="54"/>
      <c r="ADU344" s="54"/>
      <c r="ADV344" s="54"/>
      <c r="ADW344" s="54"/>
      <c r="ADX344" s="54"/>
      <c r="ADY344" s="54"/>
      <c r="ADZ344" s="54"/>
      <c r="AEA344" s="54"/>
      <c r="AEB344" s="54"/>
      <c r="AEC344" s="54"/>
      <c r="AED344" s="54"/>
      <c r="AEE344" s="54"/>
      <c r="AEF344" s="54"/>
      <c r="AEG344" s="54"/>
      <c r="AEH344" s="54"/>
      <c r="AEI344" s="54"/>
      <c r="AEJ344" s="54"/>
      <c r="AEK344" s="54"/>
      <c r="AEL344" s="54"/>
      <c r="AEM344" s="54"/>
      <c r="AEN344" s="54"/>
      <c r="AEO344" s="54"/>
      <c r="AEP344" s="54"/>
      <c r="AEQ344" s="54"/>
      <c r="AER344" s="54"/>
      <c r="AES344" s="54"/>
      <c r="AET344" s="54"/>
      <c r="AEU344" s="54"/>
      <c r="AEV344" s="54"/>
      <c r="AEW344" s="54"/>
      <c r="AEX344" s="54"/>
      <c r="AEY344" s="54"/>
      <c r="AEZ344" s="54"/>
      <c r="AFA344" s="54"/>
      <c r="AFB344" s="54"/>
      <c r="AFC344" s="54"/>
      <c r="AFD344" s="54"/>
      <c r="AFE344" s="54"/>
      <c r="AFF344" s="54"/>
      <c r="AFG344" s="54"/>
      <c r="AFH344" s="54"/>
      <c r="AFI344" s="54"/>
      <c r="AFJ344" s="54"/>
      <c r="AFK344" s="54"/>
      <c r="AFL344" s="54"/>
      <c r="AFM344" s="54"/>
      <c r="AFN344" s="54"/>
      <c r="AFO344" s="54"/>
      <c r="AFP344" s="54"/>
      <c r="AFQ344" s="54"/>
      <c r="AFR344" s="54"/>
      <c r="AFS344" s="54"/>
      <c r="AFT344" s="54"/>
      <c r="AFU344" s="54"/>
      <c r="AFV344" s="54"/>
      <c r="AFW344" s="54"/>
      <c r="AFX344" s="54"/>
      <c r="AFY344" s="54"/>
      <c r="AFZ344" s="54"/>
      <c r="AGA344" s="54"/>
      <c r="AGB344" s="54"/>
      <c r="AGC344" s="54"/>
      <c r="AGD344" s="54"/>
      <c r="AGE344" s="54"/>
      <c r="AGF344" s="54"/>
      <c r="AGG344" s="54"/>
      <c r="AGH344" s="54"/>
      <c r="AGI344" s="54"/>
      <c r="AGJ344" s="54"/>
      <c r="AGK344" s="54"/>
      <c r="AGL344" s="54"/>
      <c r="AGM344" s="54"/>
      <c r="AGN344" s="54"/>
      <c r="AGO344" s="54"/>
      <c r="AGP344" s="54"/>
      <c r="AGQ344" s="54"/>
      <c r="AGR344" s="54"/>
      <c r="AGS344" s="54"/>
      <c r="AGT344" s="54"/>
      <c r="AGU344" s="54"/>
      <c r="AGV344" s="54"/>
      <c r="AGW344" s="54"/>
      <c r="AGX344" s="54"/>
      <c r="AGY344" s="54"/>
      <c r="AGZ344" s="54"/>
      <c r="AHA344" s="54"/>
      <c r="AHB344" s="54"/>
      <c r="AHC344" s="54"/>
      <c r="AHD344" s="54"/>
      <c r="AHE344" s="54"/>
      <c r="AHF344" s="54"/>
      <c r="AHG344" s="54"/>
      <c r="AHH344" s="54"/>
      <c r="AHI344" s="54"/>
      <c r="AHJ344" s="54"/>
      <c r="AHK344" s="54"/>
      <c r="AHL344" s="54"/>
      <c r="AHM344" s="54"/>
      <c r="AHN344" s="54"/>
      <c r="AHO344" s="54"/>
      <c r="AHP344" s="54"/>
      <c r="AHQ344" s="54"/>
      <c r="AHR344" s="54"/>
      <c r="AHS344" s="54"/>
      <c r="AHT344" s="54"/>
      <c r="AHU344" s="54"/>
      <c r="AHV344" s="54"/>
      <c r="AHW344" s="54"/>
      <c r="AHX344" s="54"/>
      <c r="AHY344" s="54"/>
      <c r="AHZ344" s="54"/>
      <c r="AIA344" s="54"/>
      <c r="AIB344" s="54"/>
      <c r="AIC344" s="54"/>
      <c r="AID344" s="54"/>
      <c r="AIE344" s="54"/>
      <c r="AIF344" s="54"/>
      <c r="AIG344" s="54"/>
      <c r="AIH344" s="54"/>
      <c r="AII344" s="54"/>
      <c r="AIJ344" s="54"/>
      <c r="AIK344" s="54"/>
      <c r="AIL344" s="54"/>
      <c r="AIM344" s="54"/>
      <c r="AIN344" s="54"/>
      <c r="AIO344" s="54"/>
      <c r="AIP344" s="54"/>
      <c r="AIQ344" s="54"/>
      <c r="AIR344" s="54"/>
      <c r="AIS344" s="54"/>
      <c r="AIT344" s="54"/>
      <c r="AIU344" s="54"/>
      <c r="AIV344" s="54"/>
      <c r="AIW344" s="54"/>
      <c r="AIX344" s="54"/>
      <c r="AIY344" s="54"/>
      <c r="AIZ344" s="54"/>
      <c r="AJA344" s="54"/>
      <c r="AJB344" s="54"/>
      <c r="AJC344" s="54"/>
      <c r="AJD344" s="54"/>
      <c r="AJE344" s="54"/>
      <c r="AJF344" s="54"/>
      <c r="AJG344" s="54"/>
      <c r="AJH344" s="54"/>
      <c r="AJI344" s="54"/>
      <c r="AJJ344" s="54"/>
      <c r="AJK344" s="54"/>
      <c r="AJL344" s="54"/>
      <c r="AJM344" s="54"/>
      <c r="AJN344" s="54"/>
      <c r="AJO344" s="54"/>
      <c r="AJP344" s="54"/>
      <c r="AJQ344" s="54"/>
      <c r="AJR344" s="54"/>
      <c r="AJS344" s="54"/>
      <c r="AJT344" s="54"/>
      <c r="AJU344" s="54"/>
      <c r="AJV344" s="54"/>
      <c r="AJW344" s="54"/>
      <c r="AJX344" s="54"/>
      <c r="AJY344" s="54"/>
      <c r="AJZ344" s="54"/>
      <c r="AKA344" s="54"/>
      <c r="AKB344" s="54"/>
      <c r="AKC344" s="54"/>
      <c r="AKD344" s="54"/>
      <c r="AKE344" s="54"/>
      <c r="AKF344" s="54"/>
      <c r="AKG344" s="54"/>
      <c r="AKH344" s="54"/>
      <c r="AKI344" s="54"/>
      <c r="AKJ344" s="54"/>
      <c r="AKK344" s="54"/>
      <c r="AKL344" s="54"/>
      <c r="AKM344" s="54"/>
      <c r="AKN344" s="54"/>
      <c r="AKO344" s="54"/>
      <c r="AKP344" s="54"/>
      <c r="AKQ344" s="54"/>
      <c r="AKR344" s="54"/>
      <c r="AKS344" s="54"/>
      <c r="AKT344" s="54"/>
      <c r="AKU344" s="54"/>
      <c r="AKV344" s="54"/>
      <c r="AKW344" s="54"/>
      <c r="AKX344" s="54"/>
      <c r="AKY344" s="54"/>
      <c r="AKZ344" s="54"/>
      <c r="ALA344" s="54"/>
      <c r="ALB344" s="54"/>
      <c r="ALC344" s="54"/>
      <c r="ALD344" s="54"/>
      <c r="ALE344" s="54"/>
      <c r="ALF344" s="54"/>
      <c r="ALG344" s="54"/>
      <c r="ALH344" s="54"/>
      <c r="ALI344" s="54"/>
      <c r="ALJ344" s="54"/>
      <c r="ALK344" s="54"/>
      <c r="ALL344" s="54"/>
      <c r="ALM344" s="54"/>
      <c r="ALN344" s="54"/>
      <c r="ALO344" s="54"/>
      <c r="ALP344" s="54"/>
      <c r="ALQ344" s="54"/>
      <c r="ALR344" s="54"/>
      <c r="ALS344" s="54"/>
      <c r="ALT344" s="54"/>
    </row>
    <row r="345" spans="1:1008" customFormat="1" ht="30" customHeight="1">
      <c r="A345" s="371" t="s">
        <v>522</v>
      </c>
      <c r="B345" s="372"/>
      <c r="C345" s="56" t="s">
        <v>152</v>
      </c>
      <c r="D345" s="57" t="s">
        <v>153</v>
      </c>
      <c r="E345" s="8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  <c r="ES345" s="54"/>
      <c r="ET345" s="54"/>
      <c r="EU345" s="54"/>
      <c r="EV345" s="54"/>
      <c r="EW345" s="54"/>
      <c r="EX345" s="54"/>
      <c r="EY345" s="54"/>
      <c r="EZ345" s="54"/>
      <c r="FA345" s="54"/>
      <c r="FB345" s="54"/>
      <c r="FC345" s="54"/>
      <c r="FD345" s="54"/>
      <c r="FE345" s="54"/>
      <c r="FF345" s="54"/>
      <c r="FG345" s="54"/>
      <c r="FH345" s="54"/>
      <c r="FI345" s="54"/>
      <c r="FJ345" s="54"/>
      <c r="FK345" s="54"/>
      <c r="FL345" s="54"/>
      <c r="FM345" s="54"/>
      <c r="FN345" s="54"/>
      <c r="FO345" s="54"/>
      <c r="FP345" s="54"/>
      <c r="FQ345" s="54"/>
      <c r="FR345" s="54"/>
      <c r="FS345" s="54"/>
      <c r="FT345" s="54"/>
      <c r="FU345" s="54"/>
      <c r="FV345" s="54"/>
      <c r="FW345" s="54"/>
      <c r="FX345" s="54"/>
      <c r="FY345" s="54"/>
      <c r="FZ345" s="54"/>
      <c r="GA345" s="54"/>
      <c r="GB345" s="54"/>
      <c r="GC345" s="54"/>
      <c r="GD345" s="54"/>
      <c r="GE345" s="54"/>
      <c r="GF345" s="54"/>
      <c r="GG345" s="54"/>
      <c r="GH345" s="54"/>
      <c r="GI345" s="54"/>
      <c r="GJ345" s="54"/>
      <c r="GK345" s="54"/>
      <c r="GL345" s="54"/>
      <c r="GM345" s="54"/>
      <c r="GN345" s="54"/>
      <c r="GO345" s="54"/>
      <c r="GP345" s="54"/>
      <c r="GQ345" s="54"/>
      <c r="GR345" s="54"/>
      <c r="GS345" s="54"/>
      <c r="GT345" s="54"/>
      <c r="GU345" s="54"/>
      <c r="GV345" s="54"/>
      <c r="GW345" s="54"/>
      <c r="GX345" s="54"/>
      <c r="GY345" s="54"/>
      <c r="GZ345" s="54"/>
      <c r="HA345" s="54"/>
      <c r="HB345" s="54"/>
      <c r="HC345" s="54"/>
      <c r="HD345" s="54"/>
      <c r="HE345" s="54"/>
      <c r="HF345" s="54"/>
      <c r="HG345" s="54"/>
      <c r="HH345" s="54"/>
      <c r="HI345" s="54"/>
      <c r="HJ345" s="54"/>
      <c r="HK345" s="54"/>
      <c r="HL345" s="54"/>
      <c r="HM345" s="54"/>
      <c r="HN345" s="54"/>
      <c r="HO345" s="54"/>
      <c r="HP345" s="54"/>
      <c r="HQ345" s="54"/>
      <c r="HR345" s="54"/>
      <c r="HS345" s="54"/>
      <c r="HT345" s="54"/>
      <c r="HU345" s="54"/>
      <c r="HV345" s="54"/>
      <c r="HW345" s="54"/>
      <c r="HX345" s="54"/>
      <c r="HY345" s="54"/>
      <c r="HZ345" s="54"/>
      <c r="IA345" s="54"/>
      <c r="IB345" s="54"/>
      <c r="IC345" s="54"/>
      <c r="ID345" s="54"/>
      <c r="IE345" s="54"/>
      <c r="IF345" s="54"/>
      <c r="IG345" s="54"/>
      <c r="IH345" s="54"/>
      <c r="II345" s="54"/>
      <c r="IJ345" s="54"/>
      <c r="IK345" s="54"/>
      <c r="IL345" s="54"/>
      <c r="IM345" s="54"/>
      <c r="IN345" s="54"/>
      <c r="IO345" s="54"/>
      <c r="IP345" s="54"/>
      <c r="IQ345" s="54"/>
      <c r="IR345" s="54"/>
      <c r="IS345" s="54"/>
      <c r="IT345" s="54"/>
      <c r="IU345" s="54"/>
      <c r="IV345" s="54"/>
      <c r="IW345" s="54"/>
      <c r="IX345" s="54"/>
      <c r="IY345" s="54"/>
      <c r="IZ345" s="54"/>
      <c r="JA345" s="54"/>
      <c r="JB345" s="54"/>
      <c r="JC345" s="54"/>
      <c r="JD345" s="54"/>
      <c r="JE345" s="54"/>
      <c r="JF345" s="54"/>
      <c r="JG345" s="54"/>
      <c r="JH345" s="54"/>
      <c r="JI345" s="54"/>
      <c r="JJ345" s="54"/>
      <c r="JK345" s="54"/>
      <c r="JL345" s="54"/>
      <c r="JM345" s="54"/>
      <c r="JN345" s="54"/>
      <c r="JO345" s="54"/>
      <c r="JP345" s="54"/>
      <c r="JQ345" s="54"/>
      <c r="JR345" s="54"/>
      <c r="JS345" s="54"/>
      <c r="JT345" s="54"/>
      <c r="JU345" s="54"/>
      <c r="JV345" s="54"/>
      <c r="JW345" s="54"/>
      <c r="JX345" s="54"/>
      <c r="JY345" s="54"/>
      <c r="JZ345" s="54"/>
      <c r="KA345" s="54"/>
      <c r="KB345" s="54"/>
      <c r="KC345" s="54"/>
      <c r="KD345" s="54"/>
      <c r="KE345" s="54"/>
      <c r="KF345" s="54"/>
      <c r="KG345" s="54"/>
      <c r="KH345" s="54"/>
      <c r="KI345" s="54"/>
      <c r="KJ345" s="54"/>
      <c r="KK345" s="54"/>
      <c r="KL345" s="54"/>
      <c r="KM345" s="54"/>
      <c r="KN345" s="54"/>
      <c r="KO345" s="54"/>
      <c r="KP345" s="54"/>
      <c r="KQ345" s="54"/>
      <c r="KR345" s="54"/>
      <c r="KS345" s="54"/>
      <c r="KT345" s="54"/>
      <c r="KU345" s="54"/>
      <c r="KV345" s="54"/>
      <c r="KW345" s="54"/>
      <c r="KX345" s="54"/>
      <c r="KY345" s="54"/>
      <c r="KZ345" s="54"/>
      <c r="LA345" s="54"/>
      <c r="LB345" s="54"/>
      <c r="LC345" s="54"/>
      <c r="LD345" s="54"/>
      <c r="LE345" s="54"/>
      <c r="LF345" s="54"/>
      <c r="LG345" s="54"/>
      <c r="LH345" s="54"/>
      <c r="LI345" s="54"/>
      <c r="LJ345" s="54"/>
      <c r="LK345" s="54"/>
      <c r="LL345" s="54"/>
      <c r="LM345" s="54"/>
      <c r="LN345" s="54"/>
      <c r="LO345" s="54"/>
      <c r="LP345" s="54"/>
      <c r="LQ345" s="54"/>
      <c r="LR345" s="54"/>
      <c r="LS345" s="54"/>
      <c r="LT345" s="54"/>
      <c r="LU345" s="54"/>
      <c r="LV345" s="54"/>
      <c r="LW345" s="54"/>
      <c r="LX345" s="54"/>
      <c r="LY345" s="54"/>
      <c r="LZ345" s="54"/>
      <c r="MA345" s="54"/>
      <c r="MB345" s="54"/>
      <c r="MC345" s="54"/>
      <c r="MD345" s="54"/>
      <c r="ME345" s="54"/>
      <c r="MF345" s="54"/>
      <c r="MG345" s="54"/>
      <c r="MH345" s="54"/>
      <c r="MI345" s="54"/>
      <c r="MJ345" s="54"/>
      <c r="MK345" s="54"/>
      <c r="ML345" s="54"/>
      <c r="MM345" s="54"/>
      <c r="MN345" s="54"/>
      <c r="MO345" s="54"/>
      <c r="MP345" s="54"/>
      <c r="MQ345" s="54"/>
      <c r="MR345" s="54"/>
      <c r="MS345" s="54"/>
      <c r="MT345" s="54"/>
      <c r="MU345" s="54"/>
      <c r="MV345" s="54"/>
      <c r="MW345" s="54"/>
      <c r="MX345" s="54"/>
      <c r="MY345" s="54"/>
      <c r="MZ345" s="54"/>
      <c r="NA345" s="54"/>
      <c r="NB345" s="54"/>
      <c r="NC345" s="54"/>
      <c r="ND345" s="54"/>
      <c r="NE345" s="54"/>
      <c r="NF345" s="54"/>
      <c r="NG345" s="54"/>
      <c r="NH345" s="54"/>
      <c r="NI345" s="54"/>
      <c r="NJ345" s="54"/>
      <c r="NK345" s="54"/>
      <c r="NL345" s="54"/>
      <c r="NM345" s="54"/>
      <c r="NN345" s="54"/>
      <c r="NO345" s="54"/>
      <c r="NP345" s="54"/>
      <c r="NQ345" s="54"/>
      <c r="NR345" s="54"/>
      <c r="NS345" s="54"/>
      <c r="NT345" s="54"/>
      <c r="NU345" s="54"/>
      <c r="NV345" s="54"/>
      <c r="NW345" s="54"/>
      <c r="NX345" s="54"/>
      <c r="NY345" s="54"/>
      <c r="NZ345" s="54"/>
      <c r="OA345" s="54"/>
      <c r="OB345" s="54"/>
      <c r="OC345" s="54"/>
      <c r="OD345" s="54"/>
      <c r="OE345" s="54"/>
      <c r="OF345" s="54"/>
      <c r="OG345" s="54"/>
      <c r="OH345" s="54"/>
      <c r="OI345" s="54"/>
      <c r="OJ345" s="54"/>
      <c r="OK345" s="54"/>
      <c r="OL345" s="54"/>
      <c r="OM345" s="54"/>
      <c r="ON345" s="54"/>
      <c r="OO345" s="54"/>
      <c r="OP345" s="54"/>
      <c r="OQ345" s="54"/>
      <c r="OR345" s="54"/>
      <c r="OS345" s="54"/>
      <c r="OT345" s="54"/>
      <c r="OU345" s="54"/>
      <c r="OV345" s="54"/>
      <c r="OW345" s="54"/>
      <c r="OX345" s="54"/>
      <c r="OY345" s="54"/>
      <c r="OZ345" s="54"/>
      <c r="PA345" s="54"/>
      <c r="PB345" s="54"/>
      <c r="PC345" s="54"/>
      <c r="PD345" s="54"/>
      <c r="PE345" s="54"/>
      <c r="PF345" s="54"/>
      <c r="PG345" s="54"/>
      <c r="PH345" s="54"/>
      <c r="PI345" s="54"/>
      <c r="PJ345" s="54"/>
      <c r="PK345" s="54"/>
      <c r="PL345" s="54"/>
      <c r="PM345" s="54"/>
      <c r="PN345" s="54"/>
      <c r="PO345" s="54"/>
      <c r="PP345" s="54"/>
      <c r="PQ345" s="54"/>
      <c r="PR345" s="54"/>
      <c r="PS345" s="54"/>
      <c r="PT345" s="54"/>
      <c r="PU345" s="54"/>
      <c r="PV345" s="54"/>
      <c r="PW345" s="54"/>
      <c r="PX345" s="54"/>
      <c r="PY345" s="54"/>
      <c r="PZ345" s="54"/>
      <c r="QA345" s="54"/>
      <c r="QB345" s="54"/>
      <c r="QC345" s="54"/>
      <c r="QD345" s="54"/>
      <c r="QE345" s="54"/>
      <c r="QF345" s="54"/>
      <c r="QG345" s="54"/>
      <c r="QH345" s="54"/>
      <c r="QI345" s="54"/>
      <c r="QJ345" s="54"/>
      <c r="QK345" s="54"/>
      <c r="QL345" s="54"/>
      <c r="QM345" s="54"/>
      <c r="QN345" s="54"/>
      <c r="QO345" s="54"/>
      <c r="QP345" s="54"/>
      <c r="QQ345" s="54"/>
      <c r="QR345" s="54"/>
      <c r="QS345" s="54"/>
      <c r="QT345" s="54"/>
      <c r="QU345" s="54"/>
      <c r="QV345" s="54"/>
      <c r="QW345" s="54"/>
      <c r="QX345" s="54"/>
      <c r="QY345" s="54"/>
      <c r="QZ345" s="54"/>
      <c r="RA345" s="54"/>
      <c r="RB345" s="54"/>
      <c r="RC345" s="54"/>
      <c r="RD345" s="54"/>
      <c r="RE345" s="54"/>
      <c r="RF345" s="54"/>
      <c r="RG345" s="54"/>
      <c r="RH345" s="54"/>
      <c r="RI345" s="54"/>
      <c r="RJ345" s="54"/>
      <c r="RK345" s="54"/>
      <c r="RL345" s="54"/>
      <c r="RM345" s="54"/>
      <c r="RN345" s="54"/>
      <c r="RO345" s="54"/>
      <c r="RP345" s="54"/>
      <c r="RQ345" s="54"/>
      <c r="RR345" s="54"/>
      <c r="RS345" s="54"/>
      <c r="RT345" s="54"/>
      <c r="RU345" s="54"/>
      <c r="RV345" s="54"/>
      <c r="RW345" s="54"/>
      <c r="RX345" s="54"/>
      <c r="RY345" s="54"/>
      <c r="RZ345" s="54"/>
      <c r="SA345" s="54"/>
      <c r="SB345" s="54"/>
      <c r="SC345" s="54"/>
      <c r="SD345" s="54"/>
      <c r="SE345" s="54"/>
      <c r="SF345" s="54"/>
      <c r="SG345" s="54"/>
      <c r="SH345" s="54"/>
      <c r="SI345" s="54"/>
      <c r="SJ345" s="54"/>
      <c r="SK345" s="54"/>
      <c r="SL345" s="54"/>
      <c r="SM345" s="54"/>
      <c r="SN345" s="54"/>
      <c r="SO345" s="54"/>
      <c r="SP345" s="54"/>
      <c r="SQ345" s="54"/>
      <c r="SR345" s="54"/>
      <c r="SS345" s="54"/>
      <c r="ST345" s="54"/>
      <c r="SU345" s="54"/>
      <c r="SV345" s="54"/>
      <c r="SW345" s="54"/>
      <c r="SX345" s="54"/>
      <c r="SY345" s="54"/>
      <c r="SZ345" s="54"/>
      <c r="TA345" s="54"/>
      <c r="TB345" s="54"/>
      <c r="TC345" s="54"/>
      <c r="TD345" s="54"/>
      <c r="TE345" s="54"/>
      <c r="TF345" s="54"/>
      <c r="TG345" s="54"/>
      <c r="TH345" s="54"/>
      <c r="TI345" s="54"/>
      <c r="TJ345" s="54"/>
      <c r="TK345" s="54"/>
      <c r="TL345" s="54"/>
      <c r="TM345" s="54"/>
      <c r="TN345" s="54"/>
      <c r="TO345" s="54"/>
      <c r="TP345" s="54"/>
      <c r="TQ345" s="54"/>
      <c r="TR345" s="54"/>
      <c r="TS345" s="54"/>
      <c r="TT345" s="54"/>
      <c r="TU345" s="54"/>
      <c r="TV345" s="54"/>
      <c r="TW345" s="54"/>
      <c r="TX345" s="54"/>
      <c r="TY345" s="54"/>
      <c r="TZ345" s="54"/>
      <c r="UA345" s="54"/>
      <c r="UB345" s="54"/>
      <c r="UC345" s="54"/>
      <c r="UD345" s="54"/>
      <c r="UE345" s="54"/>
      <c r="UF345" s="54"/>
      <c r="UG345" s="54"/>
      <c r="UH345" s="54"/>
      <c r="UI345" s="54"/>
      <c r="UJ345" s="54"/>
      <c r="UK345" s="54"/>
      <c r="UL345" s="54"/>
      <c r="UM345" s="54"/>
      <c r="UN345" s="54"/>
      <c r="UO345" s="54"/>
      <c r="UP345" s="54"/>
      <c r="UQ345" s="54"/>
      <c r="UR345" s="54"/>
      <c r="US345" s="54"/>
      <c r="UT345" s="54"/>
      <c r="UU345" s="54"/>
      <c r="UV345" s="54"/>
      <c r="UW345" s="54"/>
      <c r="UX345" s="54"/>
      <c r="UY345" s="54"/>
      <c r="UZ345" s="54"/>
      <c r="VA345" s="54"/>
      <c r="VB345" s="54"/>
      <c r="VC345" s="54"/>
      <c r="VD345" s="54"/>
      <c r="VE345" s="54"/>
      <c r="VF345" s="54"/>
      <c r="VG345" s="54"/>
      <c r="VH345" s="54"/>
      <c r="VI345" s="54"/>
      <c r="VJ345" s="54"/>
      <c r="VK345" s="54"/>
      <c r="VL345" s="54"/>
      <c r="VM345" s="54"/>
      <c r="VN345" s="54"/>
      <c r="VO345" s="54"/>
      <c r="VP345" s="54"/>
      <c r="VQ345" s="54"/>
      <c r="VR345" s="54"/>
      <c r="VS345" s="54"/>
      <c r="VT345" s="54"/>
      <c r="VU345" s="54"/>
      <c r="VV345" s="54"/>
      <c r="VW345" s="54"/>
      <c r="VX345" s="54"/>
      <c r="VY345" s="54"/>
      <c r="VZ345" s="54"/>
      <c r="WA345" s="54"/>
      <c r="WB345" s="54"/>
      <c r="WC345" s="54"/>
      <c r="WD345" s="54"/>
      <c r="WE345" s="54"/>
      <c r="WF345" s="54"/>
      <c r="WG345" s="54"/>
      <c r="WH345" s="54"/>
      <c r="WI345" s="54"/>
      <c r="WJ345" s="54"/>
      <c r="WK345" s="54"/>
      <c r="WL345" s="54"/>
      <c r="WM345" s="54"/>
      <c r="WN345" s="54"/>
      <c r="WO345" s="54"/>
      <c r="WP345" s="54"/>
      <c r="WQ345" s="54"/>
      <c r="WR345" s="54"/>
      <c r="WS345" s="54"/>
      <c r="WT345" s="54"/>
      <c r="WU345" s="54"/>
      <c r="WV345" s="54"/>
      <c r="WW345" s="54"/>
      <c r="WX345" s="54"/>
      <c r="WY345" s="54"/>
      <c r="WZ345" s="54"/>
      <c r="XA345" s="54"/>
      <c r="XB345" s="54"/>
      <c r="XC345" s="54"/>
      <c r="XD345" s="54"/>
      <c r="XE345" s="54"/>
      <c r="XF345" s="54"/>
      <c r="XG345" s="54"/>
      <c r="XH345" s="54"/>
      <c r="XI345" s="54"/>
      <c r="XJ345" s="54"/>
      <c r="XK345" s="54"/>
      <c r="XL345" s="54"/>
      <c r="XM345" s="54"/>
      <c r="XN345" s="54"/>
      <c r="XO345" s="54"/>
      <c r="XP345" s="54"/>
      <c r="XQ345" s="54"/>
      <c r="XR345" s="54"/>
      <c r="XS345" s="54"/>
      <c r="XT345" s="54"/>
      <c r="XU345" s="54"/>
      <c r="XV345" s="54"/>
      <c r="XW345" s="54"/>
      <c r="XX345" s="54"/>
      <c r="XY345" s="54"/>
      <c r="XZ345" s="54"/>
      <c r="YA345" s="54"/>
      <c r="YB345" s="54"/>
      <c r="YC345" s="54"/>
      <c r="YD345" s="54"/>
      <c r="YE345" s="54"/>
      <c r="YF345" s="54"/>
      <c r="YG345" s="54"/>
      <c r="YH345" s="54"/>
      <c r="YI345" s="54"/>
      <c r="YJ345" s="54"/>
      <c r="YK345" s="54"/>
      <c r="YL345" s="54"/>
      <c r="YM345" s="54"/>
      <c r="YN345" s="54"/>
      <c r="YO345" s="54"/>
      <c r="YP345" s="54"/>
      <c r="YQ345" s="54"/>
      <c r="YR345" s="54"/>
      <c r="YS345" s="54"/>
      <c r="YT345" s="54"/>
      <c r="YU345" s="54"/>
      <c r="YV345" s="54"/>
      <c r="YW345" s="54"/>
      <c r="YX345" s="54"/>
      <c r="YY345" s="54"/>
      <c r="YZ345" s="54"/>
      <c r="ZA345" s="54"/>
      <c r="ZB345" s="54"/>
      <c r="ZC345" s="54"/>
      <c r="ZD345" s="54"/>
      <c r="ZE345" s="54"/>
      <c r="ZF345" s="54"/>
      <c r="ZG345" s="54"/>
      <c r="ZH345" s="54"/>
      <c r="ZI345" s="54"/>
      <c r="ZJ345" s="54"/>
      <c r="ZK345" s="54"/>
      <c r="ZL345" s="54"/>
      <c r="ZM345" s="54"/>
      <c r="ZN345" s="54"/>
      <c r="ZO345" s="54"/>
      <c r="ZP345" s="54"/>
      <c r="ZQ345" s="54"/>
      <c r="ZR345" s="54"/>
      <c r="ZS345" s="54"/>
      <c r="ZT345" s="54"/>
      <c r="ZU345" s="54"/>
      <c r="ZV345" s="54"/>
      <c r="ZW345" s="54"/>
      <c r="ZX345" s="54"/>
      <c r="ZY345" s="54"/>
      <c r="ZZ345" s="54"/>
      <c r="AAA345" s="54"/>
      <c r="AAB345" s="54"/>
      <c r="AAC345" s="54"/>
      <c r="AAD345" s="54"/>
      <c r="AAE345" s="54"/>
      <c r="AAF345" s="54"/>
      <c r="AAG345" s="54"/>
      <c r="AAH345" s="54"/>
      <c r="AAI345" s="54"/>
      <c r="AAJ345" s="54"/>
      <c r="AAK345" s="54"/>
      <c r="AAL345" s="54"/>
      <c r="AAM345" s="54"/>
      <c r="AAN345" s="54"/>
      <c r="AAO345" s="54"/>
      <c r="AAP345" s="54"/>
      <c r="AAQ345" s="54"/>
      <c r="AAR345" s="54"/>
      <c r="AAS345" s="54"/>
      <c r="AAT345" s="54"/>
      <c r="AAU345" s="54"/>
      <c r="AAV345" s="54"/>
      <c r="AAW345" s="54"/>
      <c r="AAX345" s="54"/>
      <c r="AAY345" s="54"/>
      <c r="AAZ345" s="54"/>
      <c r="ABA345" s="54"/>
      <c r="ABB345" s="54"/>
      <c r="ABC345" s="54"/>
      <c r="ABD345" s="54"/>
      <c r="ABE345" s="54"/>
      <c r="ABF345" s="54"/>
      <c r="ABG345" s="54"/>
      <c r="ABH345" s="54"/>
      <c r="ABI345" s="54"/>
      <c r="ABJ345" s="54"/>
      <c r="ABK345" s="54"/>
      <c r="ABL345" s="54"/>
      <c r="ABM345" s="54"/>
      <c r="ABN345" s="54"/>
      <c r="ABO345" s="54"/>
      <c r="ABP345" s="54"/>
      <c r="ABQ345" s="54"/>
      <c r="ABR345" s="54"/>
      <c r="ABS345" s="54"/>
      <c r="ABT345" s="54"/>
      <c r="ABU345" s="54"/>
      <c r="ABV345" s="54"/>
      <c r="ABW345" s="54"/>
      <c r="ABX345" s="54"/>
      <c r="ABY345" s="54"/>
      <c r="ABZ345" s="54"/>
      <c r="ACA345" s="54"/>
      <c r="ACB345" s="54"/>
      <c r="ACC345" s="54"/>
      <c r="ACD345" s="54"/>
      <c r="ACE345" s="54"/>
      <c r="ACF345" s="54"/>
      <c r="ACG345" s="54"/>
      <c r="ACH345" s="54"/>
      <c r="ACI345" s="54"/>
      <c r="ACJ345" s="54"/>
      <c r="ACK345" s="54"/>
      <c r="ACL345" s="54"/>
      <c r="ACM345" s="54"/>
      <c r="ACN345" s="54"/>
      <c r="ACO345" s="54"/>
      <c r="ACP345" s="54"/>
      <c r="ACQ345" s="54"/>
      <c r="ACR345" s="54"/>
      <c r="ACS345" s="54"/>
      <c r="ACT345" s="54"/>
      <c r="ACU345" s="54"/>
      <c r="ACV345" s="54"/>
      <c r="ACW345" s="54"/>
      <c r="ACX345" s="54"/>
      <c r="ACY345" s="54"/>
      <c r="ACZ345" s="54"/>
      <c r="ADA345" s="54"/>
      <c r="ADB345" s="54"/>
      <c r="ADC345" s="54"/>
      <c r="ADD345" s="54"/>
      <c r="ADE345" s="54"/>
      <c r="ADF345" s="54"/>
      <c r="ADG345" s="54"/>
      <c r="ADH345" s="54"/>
      <c r="ADI345" s="54"/>
      <c r="ADJ345" s="54"/>
      <c r="ADK345" s="54"/>
      <c r="ADL345" s="54"/>
      <c r="ADM345" s="54"/>
      <c r="ADN345" s="54"/>
      <c r="ADO345" s="54"/>
      <c r="ADP345" s="54"/>
      <c r="ADQ345" s="54"/>
      <c r="ADR345" s="54"/>
      <c r="ADS345" s="54"/>
      <c r="ADT345" s="54"/>
      <c r="ADU345" s="54"/>
      <c r="ADV345" s="54"/>
      <c r="ADW345" s="54"/>
      <c r="ADX345" s="54"/>
      <c r="ADY345" s="54"/>
      <c r="ADZ345" s="54"/>
      <c r="AEA345" s="54"/>
      <c r="AEB345" s="54"/>
      <c r="AEC345" s="54"/>
      <c r="AED345" s="54"/>
      <c r="AEE345" s="54"/>
      <c r="AEF345" s="54"/>
      <c r="AEG345" s="54"/>
      <c r="AEH345" s="54"/>
      <c r="AEI345" s="54"/>
      <c r="AEJ345" s="54"/>
      <c r="AEK345" s="54"/>
      <c r="AEL345" s="54"/>
      <c r="AEM345" s="54"/>
      <c r="AEN345" s="54"/>
      <c r="AEO345" s="54"/>
      <c r="AEP345" s="54"/>
      <c r="AEQ345" s="54"/>
      <c r="AER345" s="54"/>
      <c r="AES345" s="54"/>
      <c r="AET345" s="54"/>
      <c r="AEU345" s="54"/>
      <c r="AEV345" s="54"/>
      <c r="AEW345" s="54"/>
      <c r="AEX345" s="54"/>
      <c r="AEY345" s="54"/>
      <c r="AEZ345" s="54"/>
      <c r="AFA345" s="54"/>
      <c r="AFB345" s="54"/>
      <c r="AFC345" s="54"/>
      <c r="AFD345" s="54"/>
      <c r="AFE345" s="54"/>
      <c r="AFF345" s="54"/>
      <c r="AFG345" s="54"/>
      <c r="AFH345" s="54"/>
      <c r="AFI345" s="54"/>
      <c r="AFJ345" s="54"/>
      <c r="AFK345" s="54"/>
      <c r="AFL345" s="54"/>
      <c r="AFM345" s="54"/>
      <c r="AFN345" s="54"/>
      <c r="AFO345" s="54"/>
      <c r="AFP345" s="54"/>
      <c r="AFQ345" s="54"/>
      <c r="AFR345" s="54"/>
      <c r="AFS345" s="54"/>
      <c r="AFT345" s="54"/>
      <c r="AFU345" s="54"/>
      <c r="AFV345" s="54"/>
      <c r="AFW345" s="54"/>
      <c r="AFX345" s="54"/>
      <c r="AFY345" s="54"/>
      <c r="AFZ345" s="54"/>
      <c r="AGA345" s="54"/>
      <c r="AGB345" s="54"/>
      <c r="AGC345" s="54"/>
      <c r="AGD345" s="54"/>
      <c r="AGE345" s="54"/>
      <c r="AGF345" s="54"/>
      <c r="AGG345" s="54"/>
      <c r="AGH345" s="54"/>
      <c r="AGI345" s="54"/>
      <c r="AGJ345" s="54"/>
      <c r="AGK345" s="54"/>
      <c r="AGL345" s="54"/>
      <c r="AGM345" s="54"/>
      <c r="AGN345" s="54"/>
      <c r="AGO345" s="54"/>
      <c r="AGP345" s="54"/>
      <c r="AGQ345" s="54"/>
      <c r="AGR345" s="54"/>
      <c r="AGS345" s="54"/>
      <c r="AGT345" s="54"/>
      <c r="AGU345" s="54"/>
      <c r="AGV345" s="54"/>
      <c r="AGW345" s="54"/>
      <c r="AGX345" s="54"/>
      <c r="AGY345" s="54"/>
      <c r="AGZ345" s="54"/>
      <c r="AHA345" s="54"/>
      <c r="AHB345" s="54"/>
      <c r="AHC345" s="54"/>
      <c r="AHD345" s="54"/>
      <c r="AHE345" s="54"/>
      <c r="AHF345" s="54"/>
      <c r="AHG345" s="54"/>
      <c r="AHH345" s="54"/>
      <c r="AHI345" s="54"/>
      <c r="AHJ345" s="54"/>
      <c r="AHK345" s="54"/>
      <c r="AHL345" s="54"/>
      <c r="AHM345" s="54"/>
      <c r="AHN345" s="54"/>
      <c r="AHO345" s="54"/>
      <c r="AHP345" s="54"/>
      <c r="AHQ345" s="54"/>
      <c r="AHR345" s="54"/>
      <c r="AHS345" s="54"/>
      <c r="AHT345" s="54"/>
      <c r="AHU345" s="54"/>
      <c r="AHV345" s="54"/>
      <c r="AHW345" s="54"/>
      <c r="AHX345" s="54"/>
      <c r="AHY345" s="54"/>
      <c r="AHZ345" s="54"/>
      <c r="AIA345" s="54"/>
      <c r="AIB345" s="54"/>
      <c r="AIC345" s="54"/>
      <c r="AID345" s="54"/>
      <c r="AIE345" s="54"/>
      <c r="AIF345" s="54"/>
      <c r="AIG345" s="54"/>
      <c r="AIH345" s="54"/>
      <c r="AII345" s="54"/>
      <c r="AIJ345" s="54"/>
      <c r="AIK345" s="54"/>
      <c r="AIL345" s="54"/>
      <c r="AIM345" s="54"/>
      <c r="AIN345" s="54"/>
      <c r="AIO345" s="54"/>
      <c r="AIP345" s="54"/>
      <c r="AIQ345" s="54"/>
      <c r="AIR345" s="54"/>
      <c r="AIS345" s="54"/>
      <c r="AIT345" s="54"/>
      <c r="AIU345" s="54"/>
      <c r="AIV345" s="54"/>
      <c r="AIW345" s="54"/>
      <c r="AIX345" s="54"/>
      <c r="AIY345" s="54"/>
      <c r="AIZ345" s="54"/>
      <c r="AJA345" s="54"/>
      <c r="AJB345" s="54"/>
      <c r="AJC345" s="54"/>
      <c r="AJD345" s="54"/>
      <c r="AJE345" s="54"/>
      <c r="AJF345" s="54"/>
      <c r="AJG345" s="54"/>
      <c r="AJH345" s="54"/>
      <c r="AJI345" s="54"/>
      <c r="AJJ345" s="54"/>
      <c r="AJK345" s="54"/>
      <c r="AJL345" s="54"/>
      <c r="AJM345" s="54"/>
      <c r="AJN345" s="54"/>
      <c r="AJO345" s="54"/>
      <c r="AJP345" s="54"/>
      <c r="AJQ345" s="54"/>
      <c r="AJR345" s="54"/>
      <c r="AJS345" s="54"/>
      <c r="AJT345" s="54"/>
      <c r="AJU345" s="54"/>
      <c r="AJV345" s="54"/>
      <c r="AJW345" s="54"/>
      <c r="AJX345" s="54"/>
      <c r="AJY345" s="54"/>
      <c r="AJZ345" s="54"/>
      <c r="AKA345" s="54"/>
      <c r="AKB345" s="54"/>
      <c r="AKC345" s="54"/>
      <c r="AKD345" s="54"/>
      <c r="AKE345" s="54"/>
      <c r="AKF345" s="54"/>
      <c r="AKG345" s="54"/>
      <c r="AKH345" s="54"/>
      <c r="AKI345" s="54"/>
      <c r="AKJ345" s="54"/>
      <c r="AKK345" s="54"/>
      <c r="AKL345" s="54"/>
      <c r="AKM345" s="54"/>
      <c r="AKN345" s="54"/>
      <c r="AKO345" s="54"/>
      <c r="AKP345" s="54"/>
      <c r="AKQ345" s="54"/>
      <c r="AKR345" s="54"/>
      <c r="AKS345" s="54"/>
      <c r="AKT345" s="54"/>
      <c r="AKU345" s="54"/>
      <c r="AKV345" s="54"/>
      <c r="AKW345" s="54"/>
      <c r="AKX345" s="54"/>
      <c r="AKY345" s="54"/>
      <c r="AKZ345" s="54"/>
      <c r="ALA345" s="54"/>
      <c r="ALB345" s="54"/>
      <c r="ALC345" s="54"/>
      <c r="ALD345" s="54"/>
      <c r="ALE345" s="54"/>
      <c r="ALF345" s="54"/>
      <c r="ALG345" s="54"/>
      <c r="ALH345" s="54"/>
      <c r="ALI345" s="54"/>
      <c r="ALJ345" s="54"/>
      <c r="ALK345" s="54"/>
      <c r="ALL345" s="54"/>
      <c r="ALM345" s="54"/>
      <c r="ALN345" s="54"/>
      <c r="ALO345" s="54"/>
      <c r="ALP345" s="54"/>
      <c r="ALQ345" s="54"/>
      <c r="ALR345" s="54"/>
      <c r="ALS345" s="54"/>
      <c r="ALT345" s="54"/>
    </row>
    <row r="346" spans="1:1008" customFormat="1" ht="30" customHeight="1" thickBot="1">
      <c r="A346" s="239"/>
      <c r="B346" s="240"/>
      <c r="C346" s="51">
        <f>D343</f>
        <v>0</v>
      </c>
      <c r="D346" s="43">
        <f>C346/54*100</f>
        <v>0</v>
      </c>
      <c r="E346" s="8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  <c r="DW346" s="54"/>
      <c r="DX346" s="54"/>
      <c r="DY346" s="54"/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  <c r="ES346" s="54"/>
      <c r="ET346" s="54"/>
      <c r="EU346" s="54"/>
      <c r="EV346" s="54"/>
      <c r="EW346" s="54"/>
      <c r="EX346" s="54"/>
      <c r="EY346" s="54"/>
      <c r="EZ346" s="54"/>
      <c r="FA346" s="54"/>
      <c r="FB346" s="54"/>
      <c r="FC346" s="54"/>
      <c r="FD346" s="54"/>
      <c r="FE346" s="54"/>
      <c r="FF346" s="54"/>
      <c r="FG346" s="54"/>
      <c r="FH346" s="54"/>
      <c r="FI346" s="54"/>
      <c r="FJ346" s="54"/>
      <c r="FK346" s="54"/>
      <c r="FL346" s="54"/>
      <c r="FM346" s="54"/>
      <c r="FN346" s="54"/>
      <c r="FO346" s="54"/>
      <c r="FP346" s="54"/>
      <c r="FQ346" s="54"/>
      <c r="FR346" s="54"/>
      <c r="FS346" s="54"/>
      <c r="FT346" s="54"/>
      <c r="FU346" s="54"/>
      <c r="FV346" s="54"/>
      <c r="FW346" s="54"/>
      <c r="FX346" s="54"/>
      <c r="FY346" s="54"/>
      <c r="FZ346" s="54"/>
      <c r="GA346" s="54"/>
      <c r="GB346" s="54"/>
      <c r="GC346" s="54"/>
      <c r="GD346" s="54"/>
      <c r="GE346" s="54"/>
      <c r="GF346" s="54"/>
      <c r="GG346" s="54"/>
      <c r="GH346" s="54"/>
      <c r="GI346" s="54"/>
      <c r="GJ346" s="54"/>
      <c r="GK346" s="54"/>
      <c r="GL346" s="54"/>
      <c r="GM346" s="54"/>
      <c r="GN346" s="54"/>
      <c r="GO346" s="54"/>
      <c r="GP346" s="54"/>
      <c r="GQ346" s="54"/>
      <c r="GR346" s="54"/>
      <c r="GS346" s="54"/>
      <c r="GT346" s="54"/>
      <c r="GU346" s="54"/>
      <c r="GV346" s="54"/>
      <c r="GW346" s="54"/>
      <c r="GX346" s="54"/>
      <c r="GY346" s="54"/>
      <c r="GZ346" s="54"/>
      <c r="HA346" s="54"/>
      <c r="HB346" s="54"/>
      <c r="HC346" s="54"/>
      <c r="HD346" s="54"/>
      <c r="HE346" s="54"/>
      <c r="HF346" s="54"/>
      <c r="HG346" s="54"/>
      <c r="HH346" s="54"/>
      <c r="HI346" s="54"/>
      <c r="HJ346" s="54"/>
      <c r="HK346" s="54"/>
      <c r="HL346" s="54"/>
      <c r="HM346" s="54"/>
      <c r="HN346" s="54"/>
      <c r="HO346" s="54"/>
      <c r="HP346" s="54"/>
      <c r="HQ346" s="54"/>
      <c r="HR346" s="54"/>
      <c r="HS346" s="54"/>
      <c r="HT346" s="54"/>
      <c r="HU346" s="54"/>
      <c r="HV346" s="54"/>
      <c r="HW346" s="54"/>
      <c r="HX346" s="54"/>
      <c r="HY346" s="54"/>
      <c r="HZ346" s="54"/>
      <c r="IA346" s="54"/>
      <c r="IB346" s="54"/>
      <c r="IC346" s="54"/>
      <c r="ID346" s="54"/>
      <c r="IE346" s="54"/>
      <c r="IF346" s="54"/>
      <c r="IG346" s="54"/>
      <c r="IH346" s="54"/>
      <c r="II346" s="54"/>
      <c r="IJ346" s="54"/>
      <c r="IK346" s="54"/>
      <c r="IL346" s="54"/>
      <c r="IM346" s="54"/>
      <c r="IN346" s="54"/>
      <c r="IO346" s="54"/>
      <c r="IP346" s="54"/>
      <c r="IQ346" s="54"/>
      <c r="IR346" s="54"/>
      <c r="IS346" s="54"/>
      <c r="IT346" s="54"/>
      <c r="IU346" s="54"/>
      <c r="IV346" s="54"/>
      <c r="IW346" s="54"/>
      <c r="IX346" s="54"/>
      <c r="IY346" s="54"/>
      <c r="IZ346" s="54"/>
      <c r="JA346" s="54"/>
      <c r="JB346" s="54"/>
      <c r="JC346" s="54"/>
      <c r="JD346" s="54"/>
      <c r="JE346" s="54"/>
      <c r="JF346" s="54"/>
      <c r="JG346" s="54"/>
      <c r="JH346" s="54"/>
      <c r="JI346" s="54"/>
      <c r="JJ346" s="54"/>
      <c r="JK346" s="54"/>
      <c r="JL346" s="54"/>
      <c r="JM346" s="54"/>
      <c r="JN346" s="54"/>
      <c r="JO346" s="54"/>
      <c r="JP346" s="54"/>
      <c r="JQ346" s="54"/>
      <c r="JR346" s="54"/>
      <c r="JS346" s="54"/>
      <c r="JT346" s="54"/>
      <c r="JU346" s="54"/>
      <c r="JV346" s="54"/>
      <c r="JW346" s="54"/>
      <c r="JX346" s="54"/>
      <c r="JY346" s="54"/>
      <c r="JZ346" s="54"/>
      <c r="KA346" s="54"/>
      <c r="KB346" s="54"/>
      <c r="KC346" s="54"/>
      <c r="KD346" s="54"/>
      <c r="KE346" s="54"/>
      <c r="KF346" s="54"/>
      <c r="KG346" s="54"/>
      <c r="KH346" s="54"/>
      <c r="KI346" s="54"/>
      <c r="KJ346" s="54"/>
      <c r="KK346" s="54"/>
      <c r="KL346" s="54"/>
      <c r="KM346" s="54"/>
      <c r="KN346" s="54"/>
      <c r="KO346" s="54"/>
      <c r="KP346" s="54"/>
      <c r="KQ346" s="54"/>
      <c r="KR346" s="54"/>
      <c r="KS346" s="54"/>
      <c r="KT346" s="54"/>
      <c r="KU346" s="54"/>
      <c r="KV346" s="54"/>
      <c r="KW346" s="54"/>
      <c r="KX346" s="54"/>
      <c r="KY346" s="54"/>
      <c r="KZ346" s="54"/>
      <c r="LA346" s="54"/>
      <c r="LB346" s="54"/>
      <c r="LC346" s="54"/>
      <c r="LD346" s="54"/>
      <c r="LE346" s="54"/>
      <c r="LF346" s="54"/>
      <c r="LG346" s="54"/>
      <c r="LH346" s="54"/>
      <c r="LI346" s="54"/>
      <c r="LJ346" s="54"/>
      <c r="LK346" s="54"/>
      <c r="LL346" s="54"/>
      <c r="LM346" s="54"/>
      <c r="LN346" s="54"/>
      <c r="LO346" s="54"/>
      <c r="LP346" s="54"/>
      <c r="LQ346" s="54"/>
      <c r="LR346" s="54"/>
      <c r="LS346" s="54"/>
      <c r="LT346" s="54"/>
      <c r="LU346" s="54"/>
      <c r="LV346" s="54"/>
      <c r="LW346" s="54"/>
      <c r="LX346" s="54"/>
      <c r="LY346" s="54"/>
      <c r="LZ346" s="54"/>
      <c r="MA346" s="54"/>
      <c r="MB346" s="54"/>
      <c r="MC346" s="54"/>
      <c r="MD346" s="54"/>
      <c r="ME346" s="54"/>
      <c r="MF346" s="54"/>
      <c r="MG346" s="54"/>
      <c r="MH346" s="54"/>
      <c r="MI346" s="54"/>
      <c r="MJ346" s="54"/>
      <c r="MK346" s="54"/>
      <c r="ML346" s="54"/>
      <c r="MM346" s="54"/>
      <c r="MN346" s="54"/>
      <c r="MO346" s="54"/>
      <c r="MP346" s="54"/>
      <c r="MQ346" s="54"/>
      <c r="MR346" s="54"/>
      <c r="MS346" s="54"/>
      <c r="MT346" s="54"/>
      <c r="MU346" s="54"/>
      <c r="MV346" s="54"/>
      <c r="MW346" s="54"/>
      <c r="MX346" s="54"/>
      <c r="MY346" s="54"/>
      <c r="MZ346" s="54"/>
      <c r="NA346" s="54"/>
      <c r="NB346" s="54"/>
      <c r="NC346" s="54"/>
      <c r="ND346" s="54"/>
      <c r="NE346" s="54"/>
      <c r="NF346" s="54"/>
      <c r="NG346" s="54"/>
      <c r="NH346" s="54"/>
      <c r="NI346" s="54"/>
      <c r="NJ346" s="54"/>
      <c r="NK346" s="54"/>
      <c r="NL346" s="54"/>
      <c r="NM346" s="54"/>
      <c r="NN346" s="54"/>
      <c r="NO346" s="54"/>
      <c r="NP346" s="54"/>
      <c r="NQ346" s="54"/>
      <c r="NR346" s="54"/>
      <c r="NS346" s="54"/>
      <c r="NT346" s="54"/>
      <c r="NU346" s="54"/>
      <c r="NV346" s="54"/>
      <c r="NW346" s="54"/>
      <c r="NX346" s="54"/>
      <c r="NY346" s="54"/>
      <c r="NZ346" s="54"/>
      <c r="OA346" s="54"/>
      <c r="OB346" s="54"/>
      <c r="OC346" s="54"/>
      <c r="OD346" s="54"/>
      <c r="OE346" s="54"/>
      <c r="OF346" s="54"/>
      <c r="OG346" s="54"/>
      <c r="OH346" s="54"/>
      <c r="OI346" s="54"/>
      <c r="OJ346" s="54"/>
      <c r="OK346" s="54"/>
      <c r="OL346" s="54"/>
      <c r="OM346" s="54"/>
      <c r="ON346" s="54"/>
      <c r="OO346" s="54"/>
      <c r="OP346" s="54"/>
      <c r="OQ346" s="54"/>
      <c r="OR346" s="54"/>
      <c r="OS346" s="54"/>
      <c r="OT346" s="54"/>
      <c r="OU346" s="54"/>
      <c r="OV346" s="54"/>
      <c r="OW346" s="54"/>
      <c r="OX346" s="54"/>
      <c r="OY346" s="54"/>
      <c r="OZ346" s="54"/>
      <c r="PA346" s="54"/>
      <c r="PB346" s="54"/>
      <c r="PC346" s="54"/>
      <c r="PD346" s="54"/>
      <c r="PE346" s="54"/>
      <c r="PF346" s="54"/>
      <c r="PG346" s="54"/>
      <c r="PH346" s="54"/>
      <c r="PI346" s="54"/>
      <c r="PJ346" s="54"/>
      <c r="PK346" s="54"/>
      <c r="PL346" s="54"/>
      <c r="PM346" s="54"/>
      <c r="PN346" s="54"/>
      <c r="PO346" s="54"/>
      <c r="PP346" s="54"/>
      <c r="PQ346" s="54"/>
      <c r="PR346" s="54"/>
      <c r="PS346" s="54"/>
      <c r="PT346" s="54"/>
      <c r="PU346" s="54"/>
      <c r="PV346" s="54"/>
      <c r="PW346" s="54"/>
      <c r="PX346" s="54"/>
      <c r="PY346" s="54"/>
      <c r="PZ346" s="54"/>
      <c r="QA346" s="54"/>
      <c r="QB346" s="54"/>
      <c r="QC346" s="54"/>
      <c r="QD346" s="54"/>
      <c r="QE346" s="54"/>
      <c r="QF346" s="54"/>
      <c r="QG346" s="54"/>
      <c r="QH346" s="54"/>
      <c r="QI346" s="54"/>
      <c r="QJ346" s="54"/>
      <c r="QK346" s="54"/>
      <c r="QL346" s="54"/>
      <c r="QM346" s="54"/>
      <c r="QN346" s="54"/>
      <c r="QO346" s="54"/>
      <c r="QP346" s="54"/>
      <c r="QQ346" s="54"/>
      <c r="QR346" s="54"/>
      <c r="QS346" s="54"/>
      <c r="QT346" s="54"/>
      <c r="QU346" s="54"/>
      <c r="QV346" s="54"/>
      <c r="QW346" s="54"/>
      <c r="QX346" s="54"/>
      <c r="QY346" s="54"/>
      <c r="QZ346" s="54"/>
      <c r="RA346" s="54"/>
      <c r="RB346" s="54"/>
      <c r="RC346" s="54"/>
      <c r="RD346" s="54"/>
      <c r="RE346" s="54"/>
      <c r="RF346" s="54"/>
      <c r="RG346" s="54"/>
      <c r="RH346" s="54"/>
      <c r="RI346" s="54"/>
      <c r="RJ346" s="54"/>
      <c r="RK346" s="54"/>
      <c r="RL346" s="54"/>
      <c r="RM346" s="54"/>
      <c r="RN346" s="54"/>
      <c r="RO346" s="54"/>
      <c r="RP346" s="54"/>
      <c r="RQ346" s="54"/>
      <c r="RR346" s="54"/>
      <c r="RS346" s="54"/>
      <c r="RT346" s="54"/>
      <c r="RU346" s="54"/>
      <c r="RV346" s="54"/>
      <c r="RW346" s="54"/>
      <c r="RX346" s="54"/>
      <c r="RY346" s="54"/>
      <c r="RZ346" s="54"/>
      <c r="SA346" s="54"/>
      <c r="SB346" s="54"/>
      <c r="SC346" s="54"/>
      <c r="SD346" s="54"/>
      <c r="SE346" s="54"/>
      <c r="SF346" s="54"/>
      <c r="SG346" s="54"/>
      <c r="SH346" s="54"/>
      <c r="SI346" s="54"/>
      <c r="SJ346" s="54"/>
      <c r="SK346" s="54"/>
      <c r="SL346" s="54"/>
      <c r="SM346" s="54"/>
      <c r="SN346" s="54"/>
      <c r="SO346" s="54"/>
      <c r="SP346" s="54"/>
      <c r="SQ346" s="54"/>
      <c r="SR346" s="54"/>
      <c r="SS346" s="54"/>
      <c r="ST346" s="54"/>
      <c r="SU346" s="54"/>
      <c r="SV346" s="54"/>
      <c r="SW346" s="54"/>
      <c r="SX346" s="54"/>
      <c r="SY346" s="54"/>
      <c r="SZ346" s="54"/>
      <c r="TA346" s="54"/>
      <c r="TB346" s="54"/>
      <c r="TC346" s="54"/>
      <c r="TD346" s="54"/>
      <c r="TE346" s="54"/>
      <c r="TF346" s="54"/>
      <c r="TG346" s="54"/>
      <c r="TH346" s="54"/>
      <c r="TI346" s="54"/>
      <c r="TJ346" s="54"/>
      <c r="TK346" s="54"/>
      <c r="TL346" s="54"/>
      <c r="TM346" s="54"/>
      <c r="TN346" s="54"/>
      <c r="TO346" s="54"/>
      <c r="TP346" s="54"/>
      <c r="TQ346" s="54"/>
      <c r="TR346" s="54"/>
      <c r="TS346" s="54"/>
      <c r="TT346" s="54"/>
      <c r="TU346" s="54"/>
      <c r="TV346" s="54"/>
      <c r="TW346" s="54"/>
      <c r="TX346" s="54"/>
      <c r="TY346" s="54"/>
      <c r="TZ346" s="54"/>
      <c r="UA346" s="54"/>
      <c r="UB346" s="54"/>
      <c r="UC346" s="54"/>
      <c r="UD346" s="54"/>
      <c r="UE346" s="54"/>
      <c r="UF346" s="54"/>
      <c r="UG346" s="54"/>
      <c r="UH346" s="54"/>
      <c r="UI346" s="54"/>
      <c r="UJ346" s="54"/>
      <c r="UK346" s="54"/>
      <c r="UL346" s="54"/>
      <c r="UM346" s="54"/>
      <c r="UN346" s="54"/>
      <c r="UO346" s="54"/>
      <c r="UP346" s="54"/>
      <c r="UQ346" s="54"/>
      <c r="UR346" s="54"/>
      <c r="US346" s="54"/>
      <c r="UT346" s="54"/>
      <c r="UU346" s="54"/>
      <c r="UV346" s="54"/>
      <c r="UW346" s="54"/>
      <c r="UX346" s="54"/>
      <c r="UY346" s="54"/>
      <c r="UZ346" s="54"/>
      <c r="VA346" s="54"/>
      <c r="VB346" s="54"/>
      <c r="VC346" s="54"/>
      <c r="VD346" s="54"/>
      <c r="VE346" s="54"/>
      <c r="VF346" s="54"/>
      <c r="VG346" s="54"/>
      <c r="VH346" s="54"/>
      <c r="VI346" s="54"/>
      <c r="VJ346" s="54"/>
      <c r="VK346" s="54"/>
      <c r="VL346" s="54"/>
      <c r="VM346" s="54"/>
      <c r="VN346" s="54"/>
      <c r="VO346" s="54"/>
      <c r="VP346" s="54"/>
      <c r="VQ346" s="54"/>
      <c r="VR346" s="54"/>
      <c r="VS346" s="54"/>
      <c r="VT346" s="54"/>
      <c r="VU346" s="54"/>
      <c r="VV346" s="54"/>
      <c r="VW346" s="54"/>
      <c r="VX346" s="54"/>
      <c r="VY346" s="54"/>
      <c r="VZ346" s="54"/>
      <c r="WA346" s="54"/>
      <c r="WB346" s="54"/>
      <c r="WC346" s="54"/>
      <c r="WD346" s="54"/>
      <c r="WE346" s="54"/>
      <c r="WF346" s="54"/>
      <c r="WG346" s="54"/>
      <c r="WH346" s="54"/>
      <c r="WI346" s="54"/>
      <c r="WJ346" s="54"/>
      <c r="WK346" s="54"/>
      <c r="WL346" s="54"/>
      <c r="WM346" s="54"/>
      <c r="WN346" s="54"/>
      <c r="WO346" s="54"/>
      <c r="WP346" s="54"/>
      <c r="WQ346" s="54"/>
      <c r="WR346" s="54"/>
      <c r="WS346" s="54"/>
      <c r="WT346" s="54"/>
      <c r="WU346" s="54"/>
      <c r="WV346" s="54"/>
      <c r="WW346" s="54"/>
      <c r="WX346" s="54"/>
      <c r="WY346" s="54"/>
      <c r="WZ346" s="54"/>
      <c r="XA346" s="54"/>
      <c r="XB346" s="54"/>
      <c r="XC346" s="54"/>
      <c r="XD346" s="54"/>
      <c r="XE346" s="54"/>
      <c r="XF346" s="54"/>
      <c r="XG346" s="54"/>
      <c r="XH346" s="54"/>
      <c r="XI346" s="54"/>
      <c r="XJ346" s="54"/>
      <c r="XK346" s="54"/>
      <c r="XL346" s="54"/>
      <c r="XM346" s="54"/>
      <c r="XN346" s="54"/>
      <c r="XO346" s="54"/>
      <c r="XP346" s="54"/>
      <c r="XQ346" s="54"/>
      <c r="XR346" s="54"/>
      <c r="XS346" s="54"/>
      <c r="XT346" s="54"/>
      <c r="XU346" s="54"/>
      <c r="XV346" s="54"/>
      <c r="XW346" s="54"/>
      <c r="XX346" s="54"/>
      <c r="XY346" s="54"/>
      <c r="XZ346" s="54"/>
      <c r="YA346" s="54"/>
      <c r="YB346" s="54"/>
      <c r="YC346" s="54"/>
      <c r="YD346" s="54"/>
      <c r="YE346" s="54"/>
      <c r="YF346" s="54"/>
      <c r="YG346" s="54"/>
      <c r="YH346" s="54"/>
      <c r="YI346" s="54"/>
      <c r="YJ346" s="54"/>
      <c r="YK346" s="54"/>
      <c r="YL346" s="54"/>
      <c r="YM346" s="54"/>
      <c r="YN346" s="54"/>
      <c r="YO346" s="54"/>
      <c r="YP346" s="54"/>
      <c r="YQ346" s="54"/>
      <c r="YR346" s="54"/>
      <c r="YS346" s="54"/>
      <c r="YT346" s="54"/>
      <c r="YU346" s="54"/>
      <c r="YV346" s="54"/>
      <c r="YW346" s="54"/>
      <c r="YX346" s="54"/>
      <c r="YY346" s="54"/>
      <c r="YZ346" s="54"/>
      <c r="ZA346" s="54"/>
      <c r="ZB346" s="54"/>
      <c r="ZC346" s="54"/>
      <c r="ZD346" s="54"/>
      <c r="ZE346" s="54"/>
      <c r="ZF346" s="54"/>
      <c r="ZG346" s="54"/>
      <c r="ZH346" s="54"/>
      <c r="ZI346" s="54"/>
      <c r="ZJ346" s="54"/>
      <c r="ZK346" s="54"/>
      <c r="ZL346" s="54"/>
      <c r="ZM346" s="54"/>
      <c r="ZN346" s="54"/>
      <c r="ZO346" s="54"/>
      <c r="ZP346" s="54"/>
      <c r="ZQ346" s="54"/>
      <c r="ZR346" s="54"/>
      <c r="ZS346" s="54"/>
      <c r="ZT346" s="54"/>
      <c r="ZU346" s="54"/>
      <c r="ZV346" s="54"/>
      <c r="ZW346" s="54"/>
      <c r="ZX346" s="54"/>
      <c r="ZY346" s="54"/>
      <c r="ZZ346" s="54"/>
      <c r="AAA346" s="54"/>
      <c r="AAB346" s="54"/>
      <c r="AAC346" s="54"/>
      <c r="AAD346" s="54"/>
      <c r="AAE346" s="54"/>
      <c r="AAF346" s="54"/>
      <c r="AAG346" s="54"/>
      <c r="AAH346" s="54"/>
      <c r="AAI346" s="54"/>
      <c r="AAJ346" s="54"/>
      <c r="AAK346" s="54"/>
      <c r="AAL346" s="54"/>
      <c r="AAM346" s="54"/>
      <c r="AAN346" s="54"/>
      <c r="AAO346" s="54"/>
      <c r="AAP346" s="54"/>
      <c r="AAQ346" s="54"/>
      <c r="AAR346" s="54"/>
      <c r="AAS346" s="54"/>
      <c r="AAT346" s="54"/>
      <c r="AAU346" s="54"/>
      <c r="AAV346" s="54"/>
      <c r="AAW346" s="54"/>
      <c r="AAX346" s="54"/>
      <c r="AAY346" s="54"/>
      <c r="AAZ346" s="54"/>
      <c r="ABA346" s="54"/>
      <c r="ABB346" s="54"/>
      <c r="ABC346" s="54"/>
      <c r="ABD346" s="54"/>
      <c r="ABE346" s="54"/>
      <c r="ABF346" s="54"/>
      <c r="ABG346" s="54"/>
      <c r="ABH346" s="54"/>
      <c r="ABI346" s="54"/>
      <c r="ABJ346" s="54"/>
      <c r="ABK346" s="54"/>
      <c r="ABL346" s="54"/>
      <c r="ABM346" s="54"/>
      <c r="ABN346" s="54"/>
      <c r="ABO346" s="54"/>
      <c r="ABP346" s="54"/>
      <c r="ABQ346" s="54"/>
      <c r="ABR346" s="54"/>
      <c r="ABS346" s="54"/>
      <c r="ABT346" s="54"/>
      <c r="ABU346" s="54"/>
      <c r="ABV346" s="54"/>
      <c r="ABW346" s="54"/>
      <c r="ABX346" s="54"/>
      <c r="ABY346" s="54"/>
      <c r="ABZ346" s="54"/>
      <c r="ACA346" s="54"/>
      <c r="ACB346" s="54"/>
      <c r="ACC346" s="54"/>
      <c r="ACD346" s="54"/>
      <c r="ACE346" s="54"/>
      <c r="ACF346" s="54"/>
      <c r="ACG346" s="54"/>
      <c r="ACH346" s="54"/>
      <c r="ACI346" s="54"/>
      <c r="ACJ346" s="54"/>
      <c r="ACK346" s="54"/>
      <c r="ACL346" s="54"/>
      <c r="ACM346" s="54"/>
      <c r="ACN346" s="54"/>
      <c r="ACO346" s="54"/>
      <c r="ACP346" s="54"/>
      <c r="ACQ346" s="54"/>
      <c r="ACR346" s="54"/>
      <c r="ACS346" s="54"/>
      <c r="ACT346" s="54"/>
      <c r="ACU346" s="54"/>
      <c r="ACV346" s="54"/>
      <c r="ACW346" s="54"/>
      <c r="ACX346" s="54"/>
      <c r="ACY346" s="54"/>
      <c r="ACZ346" s="54"/>
      <c r="ADA346" s="54"/>
      <c r="ADB346" s="54"/>
      <c r="ADC346" s="54"/>
      <c r="ADD346" s="54"/>
      <c r="ADE346" s="54"/>
      <c r="ADF346" s="54"/>
      <c r="ADG346" s="54"/>
      <c r="ADH346" s="54"/>
      <c r="ADI346" s="54"/>
      <c r="ADJ346" s="54"/>
      <c r="ADK346" s="54"/>
      <c r="ADL346" s="54"/>
      <c r="ADM346" s="54"/>
      <c r="ADN346" s="54"/>
      <c r="ADO346" s="54"/>
      <c r="ADP346" s="54"/>
      <c r="ADQ346" s="54"/>
      <c r="ADR346" s="54"/>
      <c r="ADS346" s="54"/>
      <c r="ADT346" s="54"/>
      <c r="ADU346" s="54"/>
      <c r="ADV346" s="54"/>
      <c r="ADW346" s="54"/>
      <c r="ADX346" s="54"/>
      <c r="ADY346" s="54"/>
      <c r="ADZ346" s="54"/>
      <c r="AEA346" s="54"/>
      <c r="AEB346" s="54"/>
      <c r="AEC346" s="54"/>
      <c r="AED346" s="54"/>
      <c r="AEE346" s="54"/>
      <c r="AEF346" s="54"/>
      <c r="AEG346" s="54"/>
      <c r="AEH346" s="54"/>
      <c r="AEI346" s="54"/>
      <c r="AEJ346" s="54"/>
      <c r="AEK346" s="54"/>
      <c r="AEL346" s="54"/>
      <c r="AEM346" s="54"/>
      <c r="AEN346" s="54"/>
      <c r="AEO346" s="54"/>
      <c r="AEP346" s="54"/>
      <c r="AEQ346" s="54"/>
      <c r="AER346" s="54"/>
      <c r="AES346" s="54"/>
      <c r="AET346" s="54"/>
      <c r="AEU346" s="54"/>
      <c r="AEV346" s="54"/>
      <c r="AEW346" s="54"/>
      <c r="AEX346" s="54"/>
      <c r="AEY346" s="54"/>
      <c r="AEZ346" s="54"/>
      <c r="AFA346" s="54"/>
      <c r="AFB346" s="54"/>
      <c r="AFC346" s="54"/>
      <c r="AFD346" s="54"/>
      <c r="AFE346" s="54"/>
      <c r="AFF346" s="54"/>
      <c r="AFG346" s="54"/>
      <c r="AFH346" s="54"/>
      <c r="AFI346" s="54"/>
      <c r="AFJ346" s="54"/>
      <c r="AFK346" s="54"/>
      <c r="AFL346" s="54"/>
      <c r="AFM346" s="54"/>
      <c r="AFN346" s="54"/>
      <c r="AFO346" s="54"/>
      <c r="AFP346" s="54"/>
      <c r="AFQ346" s="54"/>
      <c r="AFR346" s="54"/>
      <c r="AFS346" s="54"/>
      <c r="AFT346" s="54"/>
      <c r="AFU346" s="54"/>
      <c r="AFV346" s="54"/>
      <c r="AFW346" s="54"/>
      <c r="AFX346" s="54"/>
      <c r="AFY346" s="54"/>
      <c r="AFZ346" s="54"/>
      <c r="AGA346" s="54"/>
      <c r="AGB346" s="54"/>
      <c r="AGC346" s="54"/>
      <c r="AGD346" s="54"/>
      <c r="AGE346" s="54"/>
      <c r="AGF346" s="54"/>
      <c r="AGG346" s="54"/>
      <c r="AGH346" s="54"/>
      <c r="AGI346" s="54"/>
      <c r="AGJ346" s="54"/>
      <c r="AGK346" s="54"/>
      <c r="AGL346" s="54"/>
      <c r="AGM346" s="54"/>
      <c r="AGN346" s="54"/>
      <c r="AGO346" s="54"/>
      <c r="AGP346" s="54"/>
      <c r="AGQ346" s="54"/>
      <c r="AGR346" s="54"/>
      <c r="AGS346" s="54"/>
      <c r="AGT346" s="54"/>
      <c r="AGU346" s="54"/>
      <c r="AGV346" s="54"/>
      <c r="AGW346" s="54"/>
      <c r="AGX346" s="54"/>
      <c r="AGY346" s="54"/>
      <c r="AGZ346" s="54"/>
      <c r="AHA346" s="54"/>
      <c r="AHB346" s="54"/>
      <c r="AHC346" s="54"/>
      <c r="AHD346" s="54"/>
      <c r="AHE346" s="54"/>
      <c r="AHF346" s="54"/>
      <c r="AHG346" s="54"/>
      <c r="AHH346" s="54"/>
      <c r="AHI346" s="54"/>
      <c r="AHJ346" s="54"/>
      <c r="AHK346" s="54"/>
      <c r="AHL346" s="54"/>
      <c r="AHM346" s="54"/>
      <c r="AHN346" s="54"/>
      <c r="AHO346" s="54"/>
      <c r="AHP346" s="54"/>
      <c r="AHQ346" s="54"/>
      <c r="AHR346" s="54"/>
      <c r="AHS346" s="54"/>
      <c r="AHT346" s="54"/>
      <c r="AHU346" s="54"/>
      <c r="AHV346" s="54"/>
      <c r="AHW346" s="54"/>
      <c r="AHX346" s="54"/>
      <c r="AHY346" s="54"/>
      <c r="AHZ346" s="54"/>
      <c r="AIA346" s="54"/>
      <c r="AIB346" s="54"/>
      <c r="AIC346" s="54"/>
      <c r="AID346" s="54"/>
      <c r="AIE346" s="54"/>
      <c r="AIF346" s="54"/>
      <c r="AIG346" s="54"/>
      <c r="AIH346" s="54"/>
      <c r="AII346" s="54"/>
      <c r="AIJ346" s="54"/>
      <c r="AIK346" s="54"/>
      <c r="AIL346" s="54"/>
      <c r="AIM346" s="54"/>
      <c r="AIN346" s="54"/>
      <c r="AIO346" s="54"/>
      <c r="AIP346" s="54"/>
      <c r="AIQ346" s="54"/>
      <c r="AIR346" s="54"/>
      <c r="AIS346" s="54"/>
      <c r="AIT346" s="54"/>
      <c r="AIU346" s="54"/>
      <c r="AIV346" s="54"/>
      <c r="AIW346" s="54"/>
      <c r="AIX346" s="54"/>
      <c r="AIY346" s="54"/>
      <c r="AIZ346" s="54"/>
      <c r="AJA346" s="54"/>
      <c r="AJB346" s="54"/>
      <c r="AJC346" s="54"/>
      <c r="AJD346" s="54"/>
      <c r="AJE346" s="54"/>
      <c r="AJF346" s="54"/>
      <c r="AJG346" s="54"/>
      <c r="AJH346" s="54"/>
      <c r="AJI346" s="54"/>
      <c r="AJJ346" s="54"/>
      <c r="AJK346" s="54"/>
      <c r="AJL346" s="54"/>
      <c r="AJM346" s="54"/>
      <c r="AJN346" s="54"/>
      <c r="AJO346" s="54"/>
      <c r="AJP346" s="54"/>
      <c r="AJQ346" s="54"/>
      <c r="AJR346" s="54"/>
      <c r="AJS346" s="54"/>
      <c r="AJT346" s="54"/>
      <c r="AJU346" s="54"/>
      <c r="AJV346" s="54"/>
      <c r="AJW346" s="54"/>
      <c r="AJX346" s="54"/>
      <c r="AJY346" s="54"/>
      <c r="AJZ346" s="54"/>
      <c r="AKA346" s="54"/>
      <c r="AKB346" s="54"/>
      <c r="AKC346" s="54"/>
      <c r="AKD346" s="54"/>
      <c r="AKE346" s="54"/>
      <c r="AKF346" s="54"/>
      <c r="AKG346" s="54"/>
      <c r="AKH346" s="54"/>
      <c r="AKI346" s="54"/>
      <c r="AKJ346" s="54"/>
      <c r="AKK346" s="54"/>
      <c r="AKL346" s="54"/>
      <c r="AKM346" s="54"/>
      <c r="AKN346" s="54"/>
      <c r="AKO346" s="54"/>
      <c r="AKP346" s="54"/>
      <c r="AKQ346" s="54"/>
      <c r="AKR346" s="54"/>
      <c r="AKS346" s="54"/>
      <c r="AKT346" s="54"/>
      <c r="AKU346" s="54"/>
      <c r="AKV346" s="54"/>
      <c r="AKW346" s="54"/>
      <c r="AKX346" s="54"/>
      <c r="AKY346" s="54"/>
      <c r="AKZ346" s="54"/>
      <c r="ALA346" s="54"/>
      <c r="ALB346" s="54"/>
      <c r="ALC346" s="54"/>
      <c r="ALD346" s="54"/>
      <c r="ALE346" s="54"/>
      <c r="ALF346" s="54"/>
      <c r="ALG346" s="54"/>
      <c r="ALH346" s="54"/>
      <c r="ALI346" s="54"/>
      <c r="ALJ346" s="54"/>
      <c r="ALK346" s="54"/>
      <c r="ALL346" s="54"/>
      <c r="ALM346" s="54"/>
      <c r="ALN346" s="54"/>
      <c r="ALO346" s="54"/>
      <c r="ALP346" s="54"/>
      <c r="ALQ346" s="54"/>
      <c r="ALR346" s="54"/>
      <c r="ALS346" s="54"/>
      <c r="ALT346" s="54"/>
    </row>
    <row r="347" spans="1:1008" customFormat="1" ht="15" customHeight="1" thickBot="1">
      <c r="A347" s="266"/>
      <c r="B347" s="267"/>
      <c r="C347" s="267"/>
      <c r="D347" s="268"/>
      <c r="E347" s="8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  <c r="DW347" s="54"/>
      <c r="DX347" s="54"/>
      <c r="DY347" s="54"/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54"/>
      <c r="EP347" s="54"/>
      <c r="EQ347" s="54"/>
      <c r="ER347" s="54"/>
      <c r="ES347" s="54"/>
      <c r="ET347" s="54"/>
      <c r="EU347" s="54"/>
      <c r="EV347" s="54"/>
      <c r="EW347" s="54"/>
      <c r="EX347" s="54"/>
      <c r="EY347" s="54"/>
      <c r="EZ347" s="54"/>
      <c r="FA347" s="54"/>
      <c r="FB347" s="54"/>
      <c r="FC347" s="54"/>
      <c r="FD347" s="54"/>
      <c r="FE347" s="54"/>
      <c r="FF347" s="54"/>
      <c r="FG347" s="54"/>
      <c r="FH347" s="54"/>
      <c r="FI347" s="54"/>
      <c r="FJ347" s="54"/>
      <c r="FK347" s="54"/>
      <c r="FL347" s="54"/>
      <c r="FM347" s="54"/>
      <c r="FN347" s="54"/>
      <c r="FO347" s="54"/>
      <c r="FP347" s="54"/>
      <c r="FQ347" s="54"/>
      <c r="FR347" s="54"/>
      <c r="FS347" s="54"/>
      <c r="FT347" s="54"/>
      <c r="FU347" s="54"/>
      <c r="FV347" s="54"/>
      <c r="FW347" s="54"/>
      <c r="FX347" s="54"/>
      <c r="FY347" s="54"/>
      <c r="FZ347" s="54"/>
      <c r="GA347" s="54"/>
      <c r="GB347" s="54"/>
      <c r="GC347" s="54"/>
      <c r="GD347" s="54"/>
      <c r="GE347" s="54"/>
      <c r="GF347" s="54"/>
      <c r="GG347" s="54"/>
      <c r="GH347" s="54"/>
      <c r="GI347" s="54"/>
      <c r="GJ347" s="54"/>
      <c r="GK347" s="54"/>
      <c r="GL347" s="54"/>
      <c r="GM347" s="54"/>
      <c r="GN347" s="54"/>
      <c r="GO347" s="54"/>
      <c r="GP347" s="54"/>
      <c r="GQ347" s="54"/>
      <c r="GR347" s="54"/>
      <c r="GS347" s="54"/>
      <c r="GT347" s="54"/>
      <c r="GU347" s="54"/>
      <c r="GV347" s="54"/>
      <c r="GW347" s="54"/>
      <c r="GX347" s="54"/>
      <c r="GY347" s="54"/>
      <c r="GZ347" s="54"/>
      <c r="HA347" s="54"/>
      <c r="HB347" s="54"/>
      <c r="HC347" s="54"/>
      <c r="HD347" s="54"/>
      <c r="HE347" s="54"/>
      <c r="HF347" s="54"/>
      <c r="HG347" s="54"/>
      <c r="HH347" s="54"/>
      <c r="HI347" s="54"/>
      <c r="HJ347" s="54"/>
      <c r="HK347" s="54"/>
      <c r="HL347" s="54"/>
      <c r="HM347" s="54"/>
      <c r="HN347" s="54"/>
      <c r="HO347" s="54"/>
      <c r="HP347" s="54"/>
      <c r="HQ347" s="54"/>
      <c r="HR347" s="54"/>
      <c r="HS347" s="54"/>
      <c r="HT347" s="54"/>
      <c r="HU347" s="54"/>
      <c r="HV347" s="54"/>
      <c r="HW347" s="54"/>
      <c r="HX347" s="54"/>
      <c r="HY347" s="54"/>
      <c r="HZ347" s="54"/>
      <c r="IA347" s="54"/>
      <c r="IB347" s="54"/>
      <c r="IC347" s="54"/>
      <c r="ID347" s="54"/>
      <c r="IE347" s="54"/>
      <c r="IF347" s="54"/>
      <c r="IG347" s="54"/>
      <c r="IH347" s="54"/>
      <c r="II347" s="54"/>
      <c r="IJ347" s="54"/>
      <c r="IK347" s="54"/>
      <c r="IL347" s="54"/>
      <c r="IM347" s="54"/>
      <c r="IN347" s="54"/>
      <c r="IO347" s="54"/>
      <c r="IP347" s="54"/>
      <c r="IQ347" s="54"/>
      <c r="IR347" s="54"/>
      <c r="IS347" s="54"/>
      <c r="IT347" s="54"/>
      <c r="IU347" s="54"/>
      <c r="IV347" s="54"/>
      <c r="IW347" s="54"/>
      <c r="IX347" s="54"/>
      <c r="IY347" s="54"/>
      <c r="IZ347" s="54"/>
      <c r="JA347" s="54"/>
      <c r="JB347" s="54"/>
      <c r="JC347" s="54"/>
      <c r="JD347" s="54"/>
      <c r="JE347" s="54"/>
      <c r="JF347" s="54"/>
      <c r="JG347" s="54"/>
      <c r="JH347" s="54"/>
      <c r="JI347" s="54"/>
      <c r="JJ347" s="54"/>
      <c r="JK347" s="54"/>
      <c r="JL347" s="54"/>
      <c r="JM347" s="54"/>
      <c r="JN347" s="54"/>
      <c r="JO347" s="54"/>
      <c r="JP347" s="54"/>
      <c r="JQ347" s="54"/>
      <c r="JR347" s="54"/>
      <c r="JS347" s="54"/>
      <c r="JT347" s="54"/>
      <c r="JU347" s="54"/>
      <c r="JV347" s="54"/>
      <c r="JW347" s="54"/>
      <c r="JX347" s="54"/>
      <c r="JY347" s="54"/>
      <c r="JZ347" s="54"/>
      <c r="KA347" s="54"/>
      <c r="KB347" s="54"/>
      <c r="KC347" s="54"/>
      <c r="KD347" s="54"/>
      <c r="KE347" s="54"/>
      <c r="KF347" s="54"/>
      <c r="KG347" s="54"/>
      <c r="KH347" s="54"/>
      <c r="KI347" s="54"/>
      <c r="KJ347" s="54"/>
      <c r="KK347" s="54"/>
      <c r="KL347" s="54"/>
      <c r="KM347" s="54"/>
      <c r="KN347" s="54"/>
      <c r="KO347" s="54"/>
      <c r="KP347" s="54"/>
      <c r="KQ347" s="54"/>
      <c r="KR347" s="54"/>
      <c r="KS347" s="54"/>
      <c r="KT347" s="54"/>
      <c r="KU347" s="54"/>
      <c r="KV347" s="54"/>
      <c r="KW347" s="54"/>
      <c r="KX347" s="54"/>
      <c r="KY347" s="54"/>
      <c r="KZ347" s="54"/>
      <c r="LA347" s="54"/>
      <c r="LB347" s="54"/>
      <c r="LC347" s="54"/>
      <c r="LD347" s="54"/>
      <c r="LE347" s="54"/>
      <c r="LF347" s="54"/>
      <c r="LG347" s="54"/>
      <c r="LH347" s="54"/>
      <c r="LI347" s="54"/>
      <c r="LJ347" s="54"/>
      <c r="LK347" s="54"/>
      <c r="LL347" s="54"/>
      <c r="LM347" s="54"/>
      <c r="LN347" s="54"/>
      <c r="LO347" s="54"/>
      <c r="LP347" s="54"/>
      <c r="LQ347" s="54"/>
      <c r="LR347" s="54"/>
      <c r="LS347" s="54"/>
      <c r="LT347" s="54"/>
      <c r="LU347" s="54"/>
      <c r="LV347" s="54"/>
      <c r="LW347" s="54"/>
      <c r="LX347" s="54"/>
      <c r="LY347" s="54"/>
      <c r="LZ347" s="54"/>
      <c r="MA347" s="54"/>
      <c r="MB347" s="54"/>
      <c r="MC347" s="54"/>
      <c r="MD347" s="54"/>
      <c r="ME347" s="54"/>
      <c r="MF347" s="54"/>
      <c r="MG347" s="54"/>
      <c r="MH347" s="54"/>
      <c r="MI347" s="54"/>
      <c r="MJ347" s="54"/>
      <c r="MK347" s="54"/>
      <c r="ML347" s="54"/>
      <c r="MM347" s="54"/>
      <c r="MN347" s="54"/>
      <c r="MO347" s="54"/>
      <c r="MP347" s="54"/>
      <c r="MQ347" s="54"/>
      <c r="MR347" s="54"/>
      <c r="MS347" s="54"/>
      <c r="MT347" s="54"/>
      <c r="MU347" s="54"/>
      <c r="MV347" s="54"/>
      <c r="MW347" s="54"/>
      <c r="MX347" s="54"/>
      <c r="MY347" s="54"/>
      <c r="MZ347" s="54"/>
      <c r="NA347" s="54"/>
      <c r="NB347" s="54"/>
      <c r="NC347" s="54"/>
      <c r="ND347" s="54"/>
      <c r="NE347" s="54"/>
      <c r="NF347" s="54"/>
      <c r="NG347" s="54"/>
      <c r="NH347" s="54"/>
      <c r="NI347" s="54"/>
      <c r="NJ347" s="54"/>
      <c r="NK347" s="54"/>
      <c r="NL347" s="54"/>
      <c r="NM347" s="54"/>
      <c r="NN347" s="54"/>
      <c r="NO347" s="54"/>
      <c r="NP347" s="54"/>
      <c r="NQ347" s="54"/>
      <c r="NR347" s="54"/>
      <c r="NS347" s="54"/>
      <c r="NT347" s="54"/>
      <c r="NU347" s="54"/>
      <c r="NV347" s="54"/>
      <c r="NW347" s="54"/>
      <c r="NX347" s="54"/>
      <c r="NY347" s="54"/>
      <c r="NZ347" s="54"/>
      <c r="OA347" s="54"/>
      <c r="OB347" s="54"/>
      <c r="OC347" s="54"/>
      <c r="OD347" s="54"/>
      <c r="OE347" s="54"/>
      <c r="OF347" s="54"/>
      <c r="OG347" s="54"/>
      <c r="OH347" s="54"/>
      <c r="OI347" s="54"/>
      <c r="OJ347" s="54"/>
      <c r="OK347" s="54"/>
      <c r="OL347" s="54"/>
      <c r="OM347" s="54"/>
      <c r="ON347" s="54"/>
      <c r="OO347" s="54"/>
      <c r="OP347" s="54"/>
      <c r="OQ347" s="54"/>
      <c r="OR347" s="54"/>
      <c r="OS347" s="54"/>
      <c r="OT347" s="54"/>
      <c r="OU347" s="54"/>
      <c r="OV347" s="54"/>
      <c r="OW347" s="54"/>
      <c r="OX347" s="54"/>
      <c r="OY347" s="54"/>
      <c r="OZ347" s="54"/>
      <c r="PA347" s="54"/>
      <c r="PB347" s="54"/>
      <c r="PC347" s="54"/>
      <c r="PD347" s="54"/>
      <c r="PE347" s="54"/>
      <c r="PF347" s="54"/>
      <c r="PG347" s="54"/>
      <c r="PH347" s="54"/>
      <c r="PI347" s="54"/>
      <c r="PJ347" s="54"/>
      <c r="PK347" s="54"/>
      <c r="PL347" s="54"/>
      <c r="PM347" s="54"/>
      <c r="PN347" s="54"/>
      <c r="PO347" s="54"/>
      <c r="PP347" s="54"/>
      <c r="PQ347" s="54"/>
      <c r="PR347" s="54"/>
      <c r="PS347" s="54"/>
      <c r="PT347" s="54"/>
      <c r="PU347" s="54"/>
      <c r="PV347" s="54"/>
      <c r="PW347" s="54"/>
      <c r="PX347" s="54"/>
      <c r="PY347" s="54"/>
      <c r="PZ347" s="54"/>
      <c r="QA347" s="54"/>
      <c r="QB347" s="54"/>
      <c r="QC347" s="54"/>
      <c r="QD347" s="54"/>
      <c r="QE347" s="54"/>
      <c r="QF347" s="54"/>
      <c r="QG347" s="54"/>
      <c r="QH347" s="54"/>
      <c r="QI347" s="54"/>
      <c r="QJ347" s="54"/>
      <c r="QK347" s="54"/>
      <c r="QL347" s="54"/>
      <c r="QM347" s="54"/>
      <c r="QN347" s="54"/>
      <c r="QO347" s="54"/>
      <c r="QP347" s="54"/>
      <c r="QQ347" s="54"/>
      <c r="QR347" s="54"/>
      <c r="QS347" s="54"/>
      <c r="QT347" s="54"/>
      <c r="QU347" s="54"/>
      <c r="QV347" s="54"/>
      <c r="QW347" s="54"/>
      <c r="QX347" s="54"/>
      <c r="QY347" s="54"/>
      <c r="QZ347" s="54"/>
      <c r="RA347" s="54"/>
      <c r="RB347" s="54"/>
      <c r="RC347" s="54"/>
      <c r="RD347" s="54"/>
      <c r="RE347" s="54"/>
      <c r="RF347" s="54"/>
      <c r="RG347" s="54"/>
      <c r="RH347" s="54"/>
      <c r="RI347" s="54"/>
      <c r="RJ347" s="54"/>
      <c r="RK347" s="54"/>
      <c r="RL347" s="54"/>
      <c r="RM347" s="54"/>
      <c r="RN347" s="54"/>
      <c r="RO347" s="54"/>
      <c r="RP347" s="54"/>
      <c r="RQ347" s="54"/>
      <c r="RR347" s="54"/>
      <c r="RS347" s="54"/>
      <c r="RT347" s="54"/>
      <c r="RU347" s="54"/>
      <c r="RV347" s="54"/>
      <c r="RW347" s="54"/>
      <c r="RX347" s="54"/>
      <c r="RY347" s="54"/>
      <c r="RZ347" s="54"/>
      <c r="SA347" s="54"/>
      <c r="SB347" s="54"/>
      <c r="SC347" s="54"/>
      <c r="SD347" s="54"/>
      <c r="SE347" s="54"/>
      <c r="SF347" s="54"/>
      <c r="SG347" s="54"/>
      <c r="SH347" s="54"/>
      <c r="SI347" s="54"/>
      <c r="SJ347" s="54"/>
      <c r="SK347" s="54"/>
      <c r="SL347" s="54"/>
      <c r="SM347" s="54"/>
      <c r="SN347" s="54"/>
      <c r="SO347" s="54"/>
      <c r="SP347" s="54"/>
      <c r="SQ347" s="54"/>
      <c r="SR347" s="54"/>
      <c r="SS347" s="54"/>
      <c r="ST347" s="54"/>
      <c r="SU347" s="54"/>
      <c r="SV347" s="54"/>
      <c r="SW347" s="54"/>
      <c r="SX347" s="54"/>
      <c r="SY347" s="54"/>
      <c r="SZ347" s="54"/>
      <c r="TA347" s="54"/>
      <c r="TB347" s="54"/>
      <c r="TC347" s="54"/>
      <c r="TD347" s="54"/>
      <c r="TE347" s="54"/>
      <c r="TF347" s="54"/>
      <c r="TG347" s="54"/>
      <c r="TH347" s="54"/>
      <c r="TI347" s="54"/>
      <c r="TJ347" s="54"/>
      <c r="TK347" s="54"/>
      <c r="TL347" s="54"/>
      <c r="TM347" s="54"/>
      <c r="TN347" s="54"/>
      <c r="TO347" s="54"/>
      <c r="TP347" s="54"/>
      <c r="TQ347" s="54"/>
      <c r="TR347" s="54"/>
      <c r="TS347" s="54"/>
      <c r="TT347" s="54"/>
      <c r="TU347" s="54"/>
      <c r="TV347" s="54"/>
      <c r="TW347" s="54"/>
      <c r="TX347" s="54"/>
      <c r="TY347" s="54"/>
      <c r="TZ347" s="54"/>
      <c r="UA347" s="54"/>
      <c r="UB347" s="54"/>
      <c r="UC347" s="54"/>
      <c r="UD347" s="54"/>
      <c r="UE347" s="54"/>
      <c r="UF347" s="54"/>
      <c r="UG347" s="54"/>
      <c r="UH347" s="54"/>
      <c r="UI347" s="54"/>
      <c r="UJ347" s="54"/>
      <c r="UK347" s="54"/>
      <c r="UL347" s="54"/>
      <c r="UM347" s="54"/>
      <c r="UN347" s="54"/>
      <c r="UO347" s="54"/>
      <c r="UP347" s="54"/>
      <c r="UQ347" s="54"/>
      <c r="UR347" s="54"/>
      <c r="US347" s="54"/>
      <c r="UT347" s="54"/>
      <c r="UU347" s="54"/>
      <c r="UV347" s="54"/>
      <c r="UW347" s="54"/>
      <c r="UX347" s="54"/>
      <c r="UY347" s="54"/>
      <c r="UZ347" s="54"/>
      <c r="VA347" s="54"/>
      <c r="VB347" s="54"/>
      <c r="VC347" s="54"/>
      <c r="VD347" s="54"/>
      <c r="VE347" s="54"/>
      <c r="VF347" s="54"/>
      <c r="VG347" s="54"/>
      <c r="VH347" s="54"/>
      <c r="VI347" s="54"/>
      <c r="VJ347" s="54"/>
      <c r="VK347" s="54"/>
      <c r="VL347" s="54"/>
      <c r="VM347" s="54"/>
      <c r="VN347" s="54"/>
      <c r="VO347" s="54"/>
      <c r="VP347" s="54"/>
      <c r="VQ347" s="54"/>
      <c r="VR347" s="54"/>
      <c r="VS347" s="54"/>
      <c r="VT347" s="54"/>
      <c r="VU347" s="54"/>
      <c r="VV347" s="54"/>
      <c r="VW347" s="54"/>
      <c r="VX347" s="54"/>
      <c r="VY347" s="54"/>
      <c r="VZ347" s="54"/>
      <c r="WA347" s="54"/>
      <c r="WB347" s="54"/>
      <c r="WC347" s="54"/>
      <c r="WD347" s="54"/>
      <c r="WE347" s="54"/>
      <c r="WF347" s="54"/>
      <c r="WG347" s="54"/>
      <c r="WH347" s="54"/>
      <c r="WI347" s="54"/>
      <c r="WJ347" s="54"/>
      <c r="WK347" s="54"/>
      <c r="WL347" s="54"/>
      <c r="WM347" s="54"/>
      <c r="WN347" s="54"/>
      <c r="WO347" s="54"/>
      <c r="WP347" s="54"/>
      <c r="WQ347" s="54"/>
      <c r="WR347" s="54"/>
      <c r="WS347" s="54"/>
      <c r="WT347" s="54"/>
      <c r="WU347" s="54"/>
      <c r="WV347" s="54"/>
      <c r="WW347" s="54"/>
      <c r="WX347" s="54"/>
      <c r="WY347" s="54"/>
      <c r="WZ347" s="54"/>
      <c r="XA347" s="54"/>
      <c r="XB347" s="54"/>
      <c r="XC347" s="54"/>
      <c r="XD347" s="54"/>
      <c r="XE347" s="54"/>
      <c r="XF347" s="54"/>
      <c r="XG347" s="54"/>
      <c r="XH347" s="54"/>
      <c r="XI347" s="54"/>
      <c r="XJ347" s="54"/>
      <c r="XK347" s="54"/>
      <c r="XL347" s="54"/>
      <c r="XM347" s="54"/>
      <c r="XN347" s="54"/>
      <c r="XO347" s="54"/>
      <c r="XP347" s="54"/>
      <c r="XQ347" s="54"/>
      <c r="XR347" s="54"/>
      <c r="XS347" s="54"/>
      <c r="XT347" s="54"/>
      <c r="XU347" s="54"/>
      <c r="XV347" s="54"/>
      <c r="XW347" s="54"/>
      <c r="XX347" s="54"/>
      <c r="XY347" s="54"/>
      <c r="XZ347" s="54"/>
      <c r="YA347" s="54"/>
      <c r="YB347" s="54"/>
      <c r="YC347" s="54"/>
      <c r="YD347" s="54"/>
      <c r="YE347" s="54"/>
      <c r="YF347" s="54"/>
      <c r="YG347" s="54"/>
      <c r="YH347" s="54"/>
      <c r="YI347" s="54"/>
      <c r="YJ347" s="54"/>
      <c r="YK347" s="54"/>
      <c r="YL347" s="54"/>
      <c r="YM347" s="54"/>
      <c r="YN347" s="54"/>
      <c r="YO347" s="54"/>
      <c r="YP347" s="54"/>
      <c r="YQ347" s="54"/>
      <c r="YR347" s="54"/>
      <c r="YS347" s="54"/>
      <c r="YT347" s="54"/>
      <c r="YU347" s="54"/>
      <c r="YV347" s="54"/>
      <c r="YW347" s="54"/>
      <c r="YX347" s="54"/>
      <c r="YY347" s="54"/>
      <c r="YZ347" s="54"/>
      <c r="ZA347" s="54"/>
      <c r="ZB347" s="54"/>
      <c r="ZC347" s="54"/>
      <c r="ZD347" s="54"/>
      <c r="ZE347" s="54"/>
      <c r="ZF347" s="54"/>
      <c r="ZG347" s="54"/>
      <c r="ZH347" s="54"/>
      <c r="ZI347" s="54"/>
      <c r="ZJ347" s="54"/>
      <c r="ZK347" s="54"/>
      <c r="ZL347" s="54"/>
      <c r="ZM347" s="54"/>
      <c r="ZN347" s="54"/>
      <c r="ZO347" s="54"/>
      <c r="ZP347" s="54"/>
      <c r="ZQ347" s="54"/>
      <c r="ZR347" s="54"/>
      <c r="ZS347" s="54"/>
      <c r="ZT347" s="54"/>
      <c r="ZU347" s="54"/>
      <c r="ZV347" s="54"/>
      <c r="ZW347" s="54"/>
      <c r="ZX347" s="54"/>
      <c r="ZY347" s="54"/>
      <c r="ZZ347" s="54"/>
      <c r="AAA347" s="54"/>
      <c r="AAB347" s="54"/>
      <c r="AAC347" s="54"/>
      <c r="AAD347" s="54"/>
      <c r="AAE347" s="54"/>
      <c r="AAF347" s="54"/>
      <c r="AAG347" s="54"/>
      <c r="AAH347" s="54"/>
      <c r="AAI347" s="54"/>
      <c r="AAJ347" s="54"/>
      <c r="AAK347" s="54"/>
      <c r="AAL347" s="54"/>
      <c r="AAM347" s="54"/>
      <c r="AAN347" s="54"/>
      <c r="AAO347" s="54"/>
      <c r="AAP347" s="54"/>
      <c r="AAQ347" s="54"/>
      <c r="AAR347" s="54"/>
      <c r="AAS347" s="54"/>
      <c r="AAT347" s="54"/>
      <c r="AAU347" s="54"/>
      <c r="AAV347" s="54"/>
      <c r="AAW347" s="54"/>
      <c r="AAX347" s="54"/>
      <c r="AAY347" s="54"/>
      <c r="AAZ347" s="54"/>
      <c r="ABA347" s="54"/>
      <c r="ABB347" s="54"/>
      <c r="ABC347" s="54"/>
      <c r="ABD347" s="54"/>
      <c r="ABE347" s="54"/>
      <c r="ABF347" s="54"/>
      <c r="ABG347" s="54"/>
      <c r="ABH347" s="54"/>
      <c r="ABI347" s="54"/>
      <c r="ABJ347" s="54"/>
      <c r="ABK347" s="54"/>
      <c r="ABL347" s="54"/>
      <c r="ABM347" s="54"/>
      <c r="ABN347" s="54"/>
      <c r="ABO347" s="54"/>
      <c r="ABP347" s="54"/>
      <c r="ABQ347" s="54"/>
      <c r="ABR347" s="54"/>
      <c r="ABS347" s="54"/>
      <c r="ABT347" s="54"/>
      <c r="ABU347" s="54"/>
      <c r="ABV347" s="54"/>
      <c r="ABW347" s="54"/>
      <c r="ABX347" s="54"/>
      <c r="ABY347" s="54"/>
      <c r="ABZ347" s="54"/>
      <c r="ACA347" s="54"/>
      <c r="ACB347" s="54"/>
      <c r="ACC347" s="54"/>
      <c r="ACD347" s="54"/>
      <c r="ACE347" s="54"/>
      <c r="ACF347" s="54"/>
      <c r="ACG347" s="54"/>
      <c r="ACH347" s="54"/>
      <c r="ACI347" s="54"/>
      <c r="ACJ347" s="54"/>
      <c r="ACK347" s="54"/>
      <c r="ACL347" s="54"/>
      <c r="ACM347" s="54"/>
      <c r="ACN347" s="54"/>
      <c r="ACO347" s="54"/>
      <c r="ACP347" s="54"/>
      <c r="ACQ347" s="54"/>
      <c r="ACR347" s="54"/>
      <c r="ACS347" s="54"/>
      <c r="ACT347" s="54"/>
      <c r="ACU347" s="54"/>
      <c r="ACV347" s="54"/>
      <c r="ACW347" s="54"/>
      <c r="ACX347" s="54"/>
      <c r="ACY347" s="54"/>
      <c r="ACZ347" s="54"/>
      <c r="ADA347" s="54"/>
      <c r="ADB347" s="54"/>
      <c r="ADC347" s="54"/>
      <c r="ADD347" s="54"/>
      <c r="ADE347" s="54"/>
      <c r="ADF347" s="54"/>
      <c r="ADG347" s="54"/>
      <c r="ADH347" s="54"/>
      <c r="ADI347" s="54"/>
      <c r="ADJ347" s="54"/>
      <c r="ADK347" s="54"/>
      <c r="ADL347" s="54"/>
      <c r="ADM347" s="54"/>
      <c r="ADN347" s="54"/>
      <c r="ADO347" s="54"/>
      <c r="ADP347" s="54"/>
      <c r="ADQ347" s="54"/>
      <c r="ADR347" s="54"/>
      <c r="ADS347" s="54"/>
      <c r="ADT347" s="54"/>
      <c r="ADU347" s="54"/>
      <c r="ADV347" s="54"/>
      <c r="ADW347" s="54"/>
      <c r="ADX347" s="54"/>
      <c r="ADY347" s="54"/>
      <c r="ADZ347" s="54"/>
      <c r="AEA347" s="54"/>
      <c r="AEB347" s="54"/>
      <c r="AEC347" s="54"/>
      <c r="AED347" s="54"/>
      <c r="AEE347" s="54"/>
      <c r="AEF347" s="54"/>
      <c r="AEG347" s="54"/>
      <c r="AEH347" s="54"/>
      <c r="AEI347" s="54"/>
      <c r="AEJ347" s="54"/>
      <c r="AEK347" s="54"/>
      <c r="AEL347" s="54"/>
      <c r="AEM347" s="54"/>
      <c r="AEN347" s="54"/>
      <c r="AEO347" s="54"/>
      <c r="AEP347" s="54"/>
      <c r="AEQ347" s="54"/>
      <c r="AER347" s="54"/>
      <c r="AES347" s="54"/>
      <c r="AET347" s="54"/>
      <c r="AEU347" s="54"/>
      <c r="AEV347" s="54"/>
      <c r="AEW347" s="54"/>
      <c r="AEX347" s="54"/>
      <c r="AEY347" s="54"/>
      <c r="AEZ347" s="54"/>
      <c r="AFA347" s="54"/>
      <c r="AFB347" s="54"/>
      <c r="AFC347" s="54"/>
      <c r="AFD347" s="54"/>
      <c r="AFE347" s="54"/>
      <c r="AFF347" s="54"/>
      <c r="AFG347" s="54"/>
      <c r="AFH347" s="54"/>
      <c r="AFI347" s="54"/>
      <c r="AFJ347" s="54"/>
      <c r="AFK347" s="54"/>
      <c r="AFL347" s="54"/>
      <c r="AFM347" s="54"/>
      <c r="AFN347" s="54"/>
      <c r="AFO347" s="54"/>
      <c r="AFP347" s="54"/>
      <c r="AFQ347" s="54"/>
      <c r="AFR347" s="54"/>
      <c r="AFS347" s="54"/>
      <c r="AFT347" s="54"/>
      <c r="AFU347" s="54"/>
      <c r="AFV347" s="54"/>
      <c r="AFW347" s="54"/>
      <c r="AFX347" s="54"/>
      <c r="AFY347" s="54"/>
      <c r="AFZ347" s="54"/>
      <c r="AGA347" s="54"/>
      <c r="AGB347" s="54"/>
      <c r="AGC347" s="54"/>
      <c r="AGD347" s="54"/>
      <c r="AGE347" s="54"/>
      <c r="AGF347" s="54"/>
      <c r="AGG347" s="54"/>
      <c r="AGH347" s="54"/>
      <c r="AGI347" s="54"/>
      <c r="AGJ347" s="54"/>
      <c r="AGK347" s="54"/>
      <c r="AGL347" s="54"/>
      <c r="AGM347" s="54"/>
      <c r="AGN347" s="54"/>
      <c r="AGO347" s="54"/>
      <c r="AGP347" s="54"/>
      <c r="AGQ347" s="54"/>
      <c r="AGR347" s="54"/>
      <c r="AGS347" s="54"/>
      <c r="AGT347" s="54"/>
      <c r="AGU347" s="54"/>
      <c r="AGV347" s="54"/>
      <c r="AGW347" s="54"/>
      <c r="AGX347" s="54"/>
      <c r="AGY347" s="54"/>
      <c r="AGZ347" s="54"/>
      <c r="AHA347" s="54"/>
      <c r="AHB347" s="54"/>
      <c r="AHC347" s="54"/>
      <c r="AHD347" s="54"/>
      <c r="AHE347" s="54"/>
      <c r="AHF347" s="54"/>
      <c r="AHG347" s="54"/>
      <c r="AHH347" s="54"/>
      <c r="AHI347" s="54"/>
      <c r="AHJ347" s="54"/>
      <c r="AHK347" s="54"/>
      <c r="AHL347" s="54"/>
      <c r="AHM347" s="54"/>
      <c r="AHN347" s="54"/>
      <c r="AHO347" s="54"/>
      <c r="AHP347" s="54"/>
      <c r="AHQ347" s="54"/>
      <c r="AHR347" s="54"/>
      <c r="AHS347" s="54"/>
      <c r="AHT347" s="54"/>
      <c r="AHU347" s="54"/>
      <c r="AHV347" s="54"/>
      <c r="AHW347" s="54"/>
      <c r="AHX347" s="54"/>
      <c r="AHY347" s="54"/>
      <c r="AHZ347" s="54"/>
      <c r="AIA347" s="54"/>
      <c r="AIB347" s="54"/>
      <c r="AIC347" s="54"/>
      <c r="AID347" s="54"/>
      <c r="AIE347" s="54"/>
      <c r="AIF347" s="54"/>
      <c r="AIG347" s="54"/>
      <c r="AIH347" s="54"/>
      <c r="AII347" s="54"/>
      <c r="AIJ347" s="54"/>
      <c r="AIK347" s="54"/>
      <c r="AIL347" s="54"/>
      <c r="AIM347" s="54"/>
      <c r="AIN347" s="54"/>
      <c r="AIO347" s="54"/>
      <c r="AIP347" s="54"/>
      <c r="AIQ347" s="54"/>
      <c r="AIR347" s="54"/>
      <c r="AIS347" s="54"/>
      <c r="AIT347" s="54"/>
      <c r="AIU347" s="54"/>
      <c r="AIV347" s="54"/>
      <c r="AIW347" s="54"/>
      <c r="AIX347" s="54"/>
      <c r="AIY347" s="54"/>
      <c r="AIZ347" s="54"/>
      <c r="AJA347" s="54"/>
      <c r="AJB347" s="54"/>
      <c r="AJC347" s="54"/>
      <c r="AJD347" s="54"/>
      <c r="AJE347" s="54"/>
      <c r="AJF347" s="54"/>
      <c r="AJG347" s="54"/>
      <c r="AJH347" s="54"/>
      <c r="AJI347" s="54"/>
      <c r="AJJ347" s="54"/>
      <c r="AJK347" s="54"/>
      <c r="AJL347" s="54"/>
      <c r="AJM347" s="54"/>
      <c r="AJN347" s="54"/>
      <c r="AJO347" s="54"/>
      <c r="AJP347" s="54"/>
      <c r="AJQ347" s="54"/>
      <c r="AJR347" s="54"/>
      <c r="AJS347" s="54"/>
      <c r="AJT347" s="54"/>
      <c r="AJU347" s="54"/>
      <c r="AJV347" s="54"/>
      <c r="AJW347" s="54"/>
      <c r="AJX347" s="54"/>
      <c r="AJY347" s="54"/>
      <c r="AJZ347" s="54"/>
      <c r="AKA347" s="54"/>
      <c r="AKB347" s="54"/>
      <c r="AKC347" s="54"/>
      <c r="AKD347" s="54"/>
      <c r="AKE347" s="54"/>
      <c r="AKF347" s="54"/>
      <c r="AKG347" s="54"/>
      <c r="AKH347" s="54"/>
      <c r="AKI347" s="54"/>
      <c r="AKJ347" s="54"/>
      <c r="AKK347" s="54"/>
      <c r="AKL347" s="54"/>
      <c r="AKM347" s="54"/>
      <c r="AKN347" s="54"/>
      <c r="AKO347" s="54"/>
      <c r="AKP347" s="54"/>
      <c r="AKQ347" s="54"/>
      <c r="AKR347" s="54"/>
      <c r="AKS347" s="54"/>
      <c r="AKT347" s="54"/>
      <c r="AKU347" s="54"/>
      <c r="AKV347" s="54"/>
      <c r="AKW347" s="54"/>
      <c r="AKX347" s="54"/>
      <c r="AKY347" s="54"/>
      <c r="AKZ347" s="54"/>
      <c r="ALA347" s="54"/>
      <c r="ALB347" s="54"/>
      <c r="ALC347" s="54"/>
      <c r="ALD347" s="54"/>
      <c r="ALE347" s="54"/>
      <c r="ALF347" s="54"/>
      <c r="ALG347" s="54"/>
      <c r="ALH347" s="54"/>
      <c r="ALI347" s="54"/>
      <c r="ALJ347" s="54"/>
      <c r="ALK347" s="54"/>
      <c r="ALL347" s="54"/>
      <c r="ALM347" s="54"/>
      <c r="ALN347" s="54"/>
      <c r="ALO347" s="54"/>
      <c r="ALP347" s="54"/>
      <c r="ALQ347" s="54"/>
      <c r="ALR347" s="54"/>
      <c r="ALS347" s="54"/>
      <c r="ALT347" s="54"/>
    </row>
    <row r="348" spans="1:1008" customFormat="1" ht="30" customHeight="1">
      <c r="A348" s="237" t="s">
        <v>193</v>
      </c>
      <c r="B348" s="238"/>
      <c r="C348" s="40" t="s">
        <v>176</v>
      </c>
      <c r="D348" s="46" t="s">
        <v>177</v>
      </c>
      <c r="E348" s="8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  <c r="ES348" s="54"/>
      <c r="ET348" s="54"/>
      <c r="EU348" s="54"/>
      <c r="EV348" s="54"/>
      <c r="EW348" s="54"/>
      <c r="EX348" s="54"/>
      <c r="EY348" s="54"/>
      <c r="EZ348" s="54"/>
      <c r="FA348" s="54"/>
      <c r="FB348" s="54"/>
      <c r="FC348" s="54"/>
      <c r="FD348" s="54"/>
      <c r="FE348" s="54"/>
      <c r="FF348" s="54"/>
      <c r="FG348" s="54"/>
      <c r="FH348" s="54"/>
      <c r="FI348" s="54"/>
      <c r="FJ348" s="54"/>
      <c r="FK348" s="54"/>
      <c r="FL348" s="54"/>
      <c r="FM348" s="54"/>
      <c r="FN348" s="54"/>
      <c r="FO348" s="54"/>
      <c r="FP348" s="54"/>
      <c r="FQ348" s="54"/>
      <c r="FR348" s="54"/>
      <c r="FS348" s="54"/>
      <c r="FT348" s="54"/>
      <c r="FU348" s="54"/>
      <c r="FV348" s="54"/>
      <c r="FW348" s="54"/>
      <c r="FX348" s="54"/>
      <c r="FY348" s="54"/>
      <c r="FZ348" s="54"/>
      <c r="GA348" s="54"/>
      <c r="GB348" s="54"/>
      <c r="GC348" s="54"/>
      <c r="GD348" s="54"/>
      <c r="GE348" s="54"/>
      <c r="GF348" s="54"/>
      <c r="GG348" s="54"/>
      <c r="GH348" s="54"/>
      <c r="GI348" s="54"/>
      <c r="GJ348" s="54"/>
      <c r="GK348" s="54"/>
      <c r="GL348" s="54"/>
      <c r="GM348" s="54"/>
      <c r="GN348" s="54"/>
      <c r="GO348" s="54"/>
      <c r="GP348" s="54"/>
      <c r="GQ348" s="54"/>
      <c r="GR348" s="54"/>
      <c r="GS348" s="54"/>
      <c r="GT348" s="54"/>
      <c r="GU348" s="54"/>
      <c r="GV348" s="54"/>
      <c r="GW348" s="54"/>
      <c r="GX348" s="54"/>
      <c r="GY348" s="54"/>
      <c r="GZ348" s="54"/>
      <c r="HA348" s="54"/>
      <c r="HB348" s="54"/>
      <c r="HC348" s="54"/>
      <c r="HD348" s="54"/>
      <c r="HE348" s="54"/>
      <c r="HF348" s="54"/>
      <c r="HG348" s="54"/>
      <c r="HH348" s="54"/>
      <c r="HI348" s="54"/>
      <c r="HJ348" s="54"/>
      <c r="HK348" s="54"/>
      <c r="HL348" s="54"/>
      <c r="HM348" s="54"/>
      <c r="HN348" s="54"/>
      <c r="HO348" s="54"/>
      <c r="HP348" s="54"/>
      <c r="HQ348" s="54"/>
      <c r="HR348" s="54"/>
      <c r="HS348" s="54"/>
      <c r="HT348" s="54"/>
      <c r="HU348" s="54"/>
      <c r="HV348" s="54"/>
      <c r="HW348" s="54"/>
      <c r="HX348" s="54"/>
      <c r="HY348" s="54"/>
      <c r="HZ348" s="54"/>
      <c r="IA348" s="54"/>
      <c r="IB348" s="54"/>
      <c r="IC348" s="54"/>
      <c r="ID348" s="54"/>
      <c r="IE348" s="54"/>
      <c r="IF348" s="54"/>
      <c r="IG348" s="54"/>
      <c r="IH348" s="54"/>
      <c r="II348" s="54"/>
      <c r="IJ348" s="54"/>
      <c r="IK348" s="54"/>
      <c r="IL348" s="54"/>
      <c r="IM348" s="54"/>
      <c r="IN348" s="54"/>
      <c r="IO348" s="54"/>
      <c r="IP348" s="54"/>
      <c r="IQ348" s="54"/>
      <c r="IR348" s="54"/>
      <c r="IS348" s="54"/>
      <c r="IT348" s="54"/>
      <c r="IU348" s="54"/>
      <c r="IV348" s="54"/>
      <c r="IW348" s="54"/>
      <c r="IX348" s="54"/>
      <c r="IY348" s="54"/>
      <c r="IZ348" s="54"/>
      <c r="JA348" s="54"/>
      <c r="JB348" s="54"/>
      <c r="JC348" s="54"/>
      <c r="JD348" s="54"/>
      <c r="JE348" s="54"/>
      <c r="JF348" s="54"/>
      <c r="JG348" s="54"/>
      <c r="JH348" s="54"/>
      <c r="JI348" s="54"/>
      <c r="JJ348" s="54"/>
      <c r="JK348" s="54"/>
      <c r="JL348" s="54"/>
      <c r="JM348" s="54"/>
      <c r="JN348" s="54"/>
      <c r="JO348" s="54"/>
      <c r="JP348" s="54"/>
      <c r="JQ348" s="54"/>
      <c r="JR348" s="54"/>
      <c r="JS348" s="54"/>
      <c r="JT348" s="54"/>
      <c r="JU348" s="54"/>
      <c r="JV348" s="54"/>
      <c r="JW348" s="54"/>
      <c r="JX348" s="54"/>
      <c r="JY348" s="54"/>
      <c r="JZ348" s="54"/>
      <c r="KA348" s="54"/>
      <c r="KB348" s="54"/>
      <c r="KC348" s="54"/>
      <c r="KD348" s="54"/>
      <c r="KE348" s="54"/>
      <c r="KF348" s="54"/>
      <c r="KG348" s="54"/>
      <c r="KH348" s="54"/>
      <c r="KI348" s="54"/>
      <c r="KJ348" s="54"/>
      <c r="KK348" s="54"/>
      <c r="KL348" s="54"/>
      <c r="KM348" s="54"/>
      <c r="KN348" s="54"/>
      <c r="KO348" s="54"/>
      <c r="KP348" s="54"/>
      <c r="KQ348" s="54"/>
      <c r="KR348" s="54"/>
      <c r="KS348" s="54"/>
      <c r="KT348" s="54"/>
      <c r="KU348" s="54"/>
      <c r="KV348" s="54"/>
      <c r="KW348" s="54"/>
      <c r="KX348" s="54"/>
      <c r="KY348" s="54"/>
      <c r="KZ348" s="54"/>
      <c r="LA348" s="54"/>
      <c r="LB348" s="54"/>
      <c r="LC348" s="54"/>
      <c r="LD348" s="54"/>
      <c r="LE348" s="54"/>
      <c r="LF348" s="54"/>
      <c r="LG348" s="54"/>
      <c r="LH348" s="54"/>
      <c r="LI348" s="54"/>
      <c r="LJ348" s="54"/>
      <c r="LK348" s="54"/>
      <c r="LL348" s="54"/>
      <c r="LM348" s="54"/>
      <c r="LN348" s="54"/>
      <c r="LO348" s="54"/>
      <c r="LP348" s="54"/>
      <c r="LQ348" s="54"/>
      <c r="LR348" s="54"/>
      <c r="LS348" s="54"/>
      <c r="LT348" s="54"/>
      <c r="LU348" s="54"/>
      <c r="LV348" s="54"/>
      <c r="LW348" s="54"/>
      <c r="LX348" s="54"/>
      <c r="LY348" s="54"/>
      <c r="LZ348" s="54"/>
      <c r="MA348" s="54"/>
      <c r="MB348" s="54"/>
      <c r="MC348" s="54"/>
      <c r="MD348" s="54"/>
      <c r="ME348" s="54"/>
      <c r="MF348" s="54"/>
      <c r="MG348" s="54"/>
      <c r="MH348" s="54"/>
      <c r="MI348" s="54"/>
      <c r="MJ348" s="54"/>
      <c r="MK348" s="54"/>
      <c r="ML348" s="54"/>
      <c r="MM348" s="54"/>
      <c r="MN348" s="54"/>
      <c r="MO348" s="54"/>
      <c r="MP348" s="54"/>
      <c r="MQ348" s="54"/>
      <c r="MR348" s="54"/>
      <c r="MS348" s="54"/>
      <c r="MT348" s="54"/>
      <c r="MU348" s="54"/>
      <c r="MV348" s="54"/>
      <c r="MW348" s="54"/>
      <c r="MX348" s="54"/>
      <c r="MY348" s="54"/>
      <c r="MZ348" s="54"/>
      <c r="NA348" s="54"/>
      <c r="NB348" s="54"/>
      <c r="NC348" s="54"/>
      <c r="ND348" s="54"/>
      <c r="NE348" s="54"/>
      <c r="NF348" s="54"/>
      <c r="NG348" s="54"/>
      <c r="NH348" s="54"/>
      <c r="NI348" s="54"/>
      <c r="NJ348" s="54"/>
      <c r="NK348" s="54"/>
      <c r="NL348" s="54"/>
      <c r="NM348" s="54"/>
      <c r="NN348" s="54"/>
      <c r="NO348" s="54"/>
      <c r="NP348" s="54"/>
      <c r="NQ348" s="54"/>
      <c r="NR348" s="54"/>
      <c r="NS348" s="54"/>
      <c r="NT348" s="54"/>
      <c r="NU348" s="54"/>
      <c r="NV348" s="54"/>
      <c r="NW348" s="54"/>
      <c r="NX348" s="54"/>
      <c r="NY348" s="54"/>
      <c r="NZ348" s="54"/>
      <c r="OA348" s="54"/>
      <c r="OB348" s="54"/>
      <c r="OC348" s="54"/>
      <c r="OD348" s="54"/>
      <c r="OE348" s="54"/>
      <c r="OF348" s="54"/>
      <c r="OG348" s="54"/>
      <c r="OH348" s="54"/>
      <c r="OI348" s="54"/>
      <c r="OJ348" s="54"/>
      <c r="OK348" s="54"/>
      <c r="OL348" s="54"/>
      <c r="OM348" s="54"/>
      <c r="ON348" s="54"/>
      <c r="OO348" s="54"/>
      <c r="OP348" s="54"/>
      <c r="OQ348" s="54"/>
      <c r="OR348" s="54"/>
      <c r="OS348" s="54"/>
      <c r="OT348" s="54"/>
      <c r="OU348" s="54"/>
      <c r="OV348" s="54"/>
      <c r="OW348" s="54"/>
      <c r="OX348" s="54"/>
      <c r="OY348" s="54"/>
      <c r="OZ348" s="54"/>
      <c r="PA348" s="54"/>
      <c r="PB348" s="54"/>
      <c r="PC348" s="54"/>
      <c r="PD348" s="54"/>
      <c r="PE348" s="54"/>
      <c r="PF348" s="54"/>
      <c r="PG348" s="54"/>
      <c r="PH348" s="54"/>
      <c r="PI348" s="54"/>
      <c r="PJ348" s="54"/>
      <c r="PK348" s="54"/>
      <c r="PL348" s="54"/>
      <c r="PM348" s="54"/>
      <c r="PN348" s="54"/>
      <c r="PO348" s="54"/>
      <c r="PP348" s="54"/>
      <c r="PQ348" s="54"/>
      <c r="PR348" s="54"/>
      <c r="PS348" s="54"/>
      <c r="PT348" s="54"/>
      <c r="PU348" s="54"/>
      <c r="PV348" s="54"/>
      <c r="PW348" s="54"/>
      <c r="PX348" s="54"/>
      <c r="PY348" s="54"/>
      <c r="PZ348" s="54"/>
      <c r="QA348" s="54"/>
      <c r="QB348" s="54"/>
      <c r="QC348" s="54"/>
      <c r="QD348" s="54"/>
      <c r="QE348" s="54"/>
      <c r="QF348" s="54"/>
      <c r="QG348" s="54"/>
      <c r="QH348" s="54"/>
      <c r="QI348" s="54"/>
      <c r="QJ348" s="54"/>
      <c r="QK348" s="54"/>
      <c r="QL348" s="54"/>
      <c r="QM348" s="54"/>
      <c r="QN348" s="54"/>
      <c r="QO348" s="54"/>
      <c r="QP348" s="54"/>
      <c r="QQ348" s="54"/>
      <c r="QR348" s="54"/>
      <c r="QS348" s="54"/>
      <c r="QT348" s="54"/>
      <c r="QU348" s="54"/>
      <c r="QV348" s="54"/>
      <c r="QW348" s="54"/>
      <c r="QX348" s="54"/>
      <c r="QY348" s="54"/>
      <c r="QZ348" s="54"/>
      <c r="RA348" s="54"/>
      <c r="RB348" s="54"/>
      <c r="RC348" s="54"/>
      <c r="RD348" s="54"/>
      <c r="RE348" s="54"/>
      <c r="RF348" s="54"/>
      <c r="RG348" s="54"/>
      <c r="RH348" s="54"/>
      <c r="RI348" s="54"/>
      <c r="RJ348" s="54"/>
      <c r="RK348" s="54"/>
      <c r="RL348" s="54"/>
      <c r="RM348" s="54"/>
      <c r="RN348" s="54"/>
      <c r="RO348" s="54"/>
      <c r="RP348" s="54"/>
      <c r="RQ348" s="54"/>
      <c r="RR348" s="54"/>
      <c r="RS348" s="54"/>
      <c r="RT348" s="54"/>
      <c r="RU348" s="54"/>
      <c r="RV348" s="54"/>
      <c r="RW348" s="54"/>
      <c r="RX348" s="54"/>
      <c r="RY348" s="54"/>
      <c r="RZ348" s="54"/>
      <c r="SA348" s="54"/>
      <c r="SB348" s="54"/>
      <c r="SC348" s="54"/>
      <c r="SD348" s="54"/>
      <c r="SE348" s="54"/>
      <c r="SF348" s="54"/>
      <c r="SG348" s="54"/>
      <c r="SH348" s="54"/>
      <c r="SI348" s="54"/>
      <c r="SJ348" s="54"/>
      <c r="SK348" s="54"/>
      <c r="SL348" s="54"/>
      <c r="SM348" s="54"/>
      <c r="SN348" s="54"/>
      <c r="SO348" s="54"/>
      <c r="SP348" s="54"/>
      <c r="SQ348" s="54"/>
      <c r="SR348" s="54"/>
      <c r="SS348" s="54"/>
      <c r="ST348" s="54"/>
      <c r="SU348" s="54"/>
      <c r="SV348" s="54"/>
      <c r="SW348" s="54"/>
      <c r="SX348" s="54"/>
      <c r="SY348" s="54"/>
      <c r="SZ348" s="54"/>
      <c r="TA348" s="54"/>
      <c r="TB348" s="54"/>
      <c r="TC348" s="54"/>
      <c r="TD348" s="54"/>
      <c r="TE348" s="54"/>
      <c r="TF348" s="54"/>
      <c r="TG348" s="54"/>
      <c r="TH348" s="54"/>
      <c r="TI348" s="54"/>
      <c r="TJ348" s="54"/>
      <c r="TK348" s="54"/>
      <c r="TL348" s="54"/>
      <c r="TM348" s="54"/>
      <c r="TN348" s="54"/>
      <c r="TO348" s="54"/>
      <c r="TP348" s="54"/>
      <c r="TQ348" s="54"/>
      <c r="TR348" s="54"/>
      <c r="TS348" s="54"/>
      <c r="TT348" s="54"/>
      <c r="TU348" s="54"/>
      <c r="TV348" s="54"/>
      <c r="TW348" s="54"/>
      <c r="TX348" s="54"/>
      <c r="TY348" s="54"/>
      <c r="TZ348" s="54"/>
      <c r="UA348" s="54"/>
      <c r="UB348" s="54"/>
      <c r="UC348" s="54"/>
      <c r="UD348" s="54"/>
      <c r="UE348" s="54"/>
      <c r="UF348" s="54"/>
      <c r="UG348" s="54"/>
      <c r="UH348" s="54"/>
      <c r="UI348" s="54"/>
      <c r="UJ348" s="54"/>
      <c r="UK348" s="54"/>
      <c r="UL348" s="54"/>
      <c r="UM348" s="54"/>
      <c r="UN348" s="54"/>
      <c r="UO348" s="54"/>
      <c r="UP348" s="54"/>
      <c r="UQ348" s="54"/>
      <c r="UR348" s="54"/>
      <c r="US348" s="54"/>
      <c r="UT348" s="54"/>
      <c r="UU348" s="54"/>
      <c r="UV348" s="54"/>
      <c r="UW348" s="54"/>
      <c r="UX348" s="54"/>
      <c r="UY348" s="54"/>
      <c r="UZ348" s="54"/>
      <c r="VA348" s="54"/>
      <c r="VB348" s="54"/>
      <c r="VC348" s="54"/>
      <c r="VD348" s="54"/>
      <c r="VE348" s="54"/>
      <c r="VF348" s="54"/>
      <c r="VG348" s="54"/>
      <c r="VH348" s="54"/>
      <c r="VI348" s="54"/>
      <c r="VJ348" s="54"/>
      <c r="VK348" s="54"/>
      <c r="VL348" s="54"/>
      <c r="VM348" s="54"/>
      <c r="VN348" s="54"/>
      <c r="VO348" s="54"/>
      <c r="VP348" s="54"/>
      <c r="VQ348" s="54"/>
      <c r="VR348" s="54"/>
      <c r="VS348" s="54"/>
      <c r="VT348" s="54"/>
      <c r="VU348" s="54"/>
      <c r="VV348" s="54"/>
      <c r="VW348" s="54"/>
      <c r="VX348" s="54"/>
      <c r="VY348" s="54"/>
      <c r="VZ348" s="54"/>
      <c r="WA348" s="54"/>
      <c r="WB348" s="54"/>
      <c r="WC348" s="54"/>
      <c r="WD348" s="54"/>
      <c r="WE348" s="54"/>
      <c r="WF348" s="54"/>
      <c r="WG348" s="54"/>
      <c r="WH348" s="54"/>
      <c r="WI348" s="54"/>
      <c r="WJ348" s="54"/>
      <c r="WK348" s="54"/>
      <c r="WL348" s="54"/>
      <c r="WM348" s="54"/>
      <c r="WN348" s="54"/>
      <c r="WO348" s="54"/>
      <c r="WP348" s="54"/>
      <c r="WQ348" s="54"/>
      <c r="WR348" s="54"/>
      <c r="WS348" s="54"/>
      <c r="WT348" s="54"/>
      <c r="WU348" s="54"/>
      <c r="WV348" s="54"/>
      <c r="WW348" s="54"/>
      <c r="WX348" s="54"/>
      <c r="WY348" s="54"/>
      <c r="WZ348" s="54"/>
      <c r="XA348" s="54"/>
      <c r="XB348" s="54"/>
      <c r="XC348" s="54"/>
      <c r="XD348" s="54"/>
      <c r="XE348" s="54"/>
      <c r="XF348" s="54"/>
      <c r="XG348" s="54"/>
      <c r="XH348" s="54"/>
      <c r="XI348" s="54"/>
      <c r="XJ348" s="54"/>
      <c r="XK348" s="54"/>
      <c r="XL348" s="54"/>
      <c r="XM348" s="54"/>
      <c r="XN348" s="54"/>
      <c r="XO348" s="54"/>
      <c r="XP348" s="54"/>
      <c r="XQ348" s="54"/>
      <c r="XR348" s="54"/>
      <c r="XS348" s="54"/>
      <c r="XT348" s="54"/>
      <c r="XU348" s="54"/>
      <c r="XV348" s="54"/>
      <c r="XW348" s="54"/>
      <c r="XX348" s="54"/>
      <c r="XY348" s="54"/>
      <c r="XZ348" s="54"/>
      <c r="YA348" s="54"/>
      <c r="YB348" s="54"/>
      <c r="YC348" s="54"/>
      <c r="YD348" s="54"/>
      <c r="YE348" s="54"/>
      <c r="YF348" s="54"/>
      <c r="YG348" s="54"/>
      <c r="YH348" s="54"/>
      <c r="YI348" s="54"/>
      <c r="YJ348" s="54"/>
      <c r="YK348" s="54"/>
      <c r="YL348" s="54"/>
      <c r="YM348" s="54"/>
      <c r="YN348" s="54"/>
      <c r="YO348" s="54"/>
      <c r="YP348" s="54"/>
      <c r="YQ348" s="54"/>
      <c r="YR348" s="54"/>
      <c r="YS348" s="54"/>
      <c r="YT348" s="54"/>
      <c r="YU348" s="54"/>
      <c r="YV348" s="54"/>
      <c r="YW348" s="54"/>
      <c r="YX348" s="54"/>
      <c r="YY348" s="54"/>
      <c r="YZ348" s="54"/>
      <c r="ZA348" s="54"/>
      <c r="ZB348" s="54"/>
      <c r="ZC348" s="54"/>
      <c r="ZD348" s="54"/>
      <c r="ZE348" s="54"/>
      <c r="ZF348" s="54"/>
      <c r="ZG348" s="54"/>
      <c r="ZH348" s="54"/>
      <c r="ZI348" s="54"/>
      <c r="ZJ348" s="54"/>
      <c r="ZK348" s="54"/>
      <c r="ZL348" s="54"/>
      <c r="ZM348" s="54"/>
      <c r="ZN348" s="54"/>
      <c r="ZO348" s="54"/>
      <c r="ZP348" s="54"/>
      <c r="ZQ348" s="54"/>
      <c r="ZR348" s="54"/>
      <c r="ZS348" s="54"/>
      <c r="ZT348" s="54"/>
      <c r="ZU348" s="54"/>
      <c r="ZV348" s="54"/>
      <c r="ZW348" s="54"/>
      <c r="ZX348" s="54"/>
      <c r="ZY348" s="54"/>
      <c r="ZZ348" s="54"/>
      <c r="AAA348" s="54"/>
      <c r="AAB348" s="54"/>
      <c r="AAC348" s="54"/>
      <c r="AAD348" s="54"/>
      <c r="AAE348" s="54"/>
      <c r="AAF348" s="54"/>
      <c r="AAG348" s="54"/>
      <c r="AAH348" s="54"/>
      <c r="AAI348" s="54"/>
      <c r="AAJ348" s="54"/>
      <c r="AAK348" s="54"/>
      <c r="AAL348" s="54"/>
      <c r="AAM348" s="54"/>
      <c r="AAN348" s="54"/>
      <c r="AAO348" s="54"/>
      <c r="AAP348" s="54"/>
      <c r="AAQ348" s="54"/>
      <c r="AAR348" s="54"/>
      <c r="AAS348" s="54"/>
      <c r="AAT348" s="54"/>
      <c r="AAU348" s="54"/>
      <c r="AAV348" s="54"/>
      <c r="AAW348" s="54"/>
      <c r="AAX348" s="54"/>
      <c r="AAY348" s="54"/>
      <c r="AAZ348" s="54"/>
      <c r="ABA348" s="54"/>
      <c r="ABB348" s="54"/>
      <c r="ABC348" s="54"/>
      <c r="ABD348" s="54"/>
      <c r="ABE348" s="54"/>
      <c r="ABF348" s="54"/>
      <c r="ABG348" s="54"/>
      <c r="ABH348" s="54"/>
      <c r="ABI348" s="54"/>
      <c r="ABJ348" s="54"/>
      <c r="ABK348" s="54"/>
      <c r="ABL348" s="54"/>
      <c r="ABM348" s="54"/>
      <c r="ABN348" s="54"/>
      <c r="ABO348" s="54"/>
      <c r="ABP348" s="54"/>
      <c r="ABQ348" s="54"/>
      <c r="ABR348" s="54"/>
      <c r="ABS348" s="54"/>
      <c r="ABT348" s="54"/>
      <c r="ABU348" s="54"/>
      <c r="ABV348" s="54"/>
      <c r="ABW348" s="54"/>
      <c r="ABX348" s="54"/>
      <c r="ABY348" s="54"/>
      <c r="ABZ348" s="54"/>
      <c r="ACA348" s="54"/>
      <c r="ACB348" s="54"/>
      <c r="ACC348" s="54"/>
      <c r="ACD348" s="54"/>
      <c r="ACE348" s="54"/>
      <c r="ACF348" s="54"/>
      <c r="ACG348" s="54"/>
      <c r="ACH348" s="54"/>
      <c r="ACI348" s="54"/>
      <c r="ACJ348" s="54"/>
      <c r="ACK348" s="54"/>
      <c r="ACL348" s="54"/>
      <c r="ACM348" s="54"/>
      <c r="ACN348" s="54"/>
      <c r="ACO348" s="54"/>
      <c r="ACP348" s="54"/>
      <c r="ACQ348" s="54"/>
      <c r="ACR348" s="54"/>
      <c r="ACS348" s="54"/>
      <c r="ACT348" s="54"/>
      <c r="ACU348" s="54"/>
      <c r="ACV348" s="54"/>
      <c r="ACW348" s="54"/>
      <c r="ACX348" s="54"/>
      <c r="ACY348" s="54"/>
      <c r="ACZ348" s="54"/>
      <c r="ADA348" s="54"/>
      <c r="ADB348" s="54"/>
      <c r="ADC348" s="54"/>
      <c r="ADD348" s="54"/>
      <c r="ADE348" s="54"/>
      <c r="ADF348" s="54"/>
      <c r="ADG348" s="54"/>
      <c r="ADH348" s="54"/>
      <c r="ADI348" s="54"/>
      <c r="ADJ348" s="54"/>
      <c r="ADK348" s="54"/>
      <c r="ADL348" s="54"/>
      <c r="ADM348" s="54"/>
      <c r="ADN348" s="54"/>
      <c r="ADO348" s="54"/>
      <c r="ADP348" s="54"/>
      <c r="ADQ348" s="54"/>
      <c r="ADR348" s="54"/>
      <c r="ADS348" s="54"/>
      <c r="ADT348" s="54"/>
      <c r="ADU348" s="54"/>
      <c r="ADV348" s="54"/>
      <c r="ADW348" s="54"/>
      <c r="ADX348" s="54"/>
      <c r="ADY348" s="54"/>
      <c r="ADZ348" s="54"/>
      <c r="AEA348" s="54"/>
      <c r="AEB348" s="54"/>
      <c r="AEC348" s="54"/>
      <c r="AED348" s="54"/>
      <c r="AEE348" s="54"/>
      <c r="AEF348" s="54"/>
      <c r="AEG348" s="54"/>
      <c r="AEH348" s="54"/>
      <c r="AEI348" s="54"/>
      <c r="AEJ348" s="54"/>
      <c r="AEK348" s="54"/>
      <c r="AEL348" s="54"/>
      <c r="AEM348" s="54"/>
      <c r="AEN348" s="54"/>
      <c r="AEO348" s="54"/>
      <c r="AEP348" s="54"/>
      <c r="AEQ348" s="54"/>
      <c r="AER348" s="54"/>
      <c r="AES348" s="54"/>
      <c r="AET348" s="54"/>
      <c r="AEU348" s="54"/>
      <c r="AEV348" s="54"/>
      <c r="AEW348" s="54"/>
      <c r="AEX348" s="54"/>
      <c r="AEY348" s="54"/>
      <c r="AEZ348" s="54"/>
      <c r="AFA348" s="54"/>
      <c r="AFB348" s="54"/>
      <c r="AFC348" s="54"/>
      <c r="AFD348" s="54"/>
      <c r="AFE348" s="54"/>
      <c r="AFF348" s="54"/>
      <c r="AFG348" s="54"/>
      <c r="AFH348" s="54"/>
      <c r="AFI348" s="54"/>
      <c r="AFJ348" s="54"/>
      <c r="AFK348" s="54"/>
      <c r="AFL348" s="54"/>
      <c r="AFM348" s="54"/>
      <c r="AFN348" s="54"/>
      <c r="AFO348" s="54"/>
      <c r="AFP348" s="54"/>
      <c r="AFQ348" s="54"/>
      <c r="AFR348" s="54"/>
      <c r="AFS348" s="54"/>
      <c r="AFT348" s="54"/>
      <c r="AFU348" s="54"/>
      <c r="AFV348" s="54"/>
      <c r="AFW348" s="54"/>
      <c r="AFX348" s="54"/>
      <c r="AFY348" s="54"/>
      <c r="AFZ348" s="54"/>
      <c r="AGA348" s="54"/>
      <c r="AGB348" s="54"/>
      <c r="AGC348" s="54"/>
      <c r="AGD348" s="54"/>
      <c r="AGE348" s="54"/>
      <c r="AGF348" s="54"/>
      <c r="AGG348" s="54"/>
      <c r="AGH348" s="54"/>
      <c r="AGI348" s="54"/>
      <c r="AGJ348" s="54"/>
      <c r="AGK348" s="54"/>
      <c r="AGL348" s="54"/>
      <c r="AGM348" s="54"/>
      <c r="AGN348" s="54"/>
      <c r="AGO348" s="54"/>
      <c r="AGP348" s="54"/>
      <c r="AGQ348" s="54"/>
      <c r="AGR348" s="54"/>
      <c r="AGS348" s="54"/>
      <c r="AGT348" s="54"/>
      <c r="AGU348" s="54"/>
      <c r="AGV348" s="54"/>
      <c r="AGW348" s="54"/>
      <c r="AGX348" s="54"/>
      <c r="AGY348" s="54"/>
      <c r="AGZ348" s="54"/>
      <c r="AHA348" s="54"/>
      <c r="AHB348" s="54"/>
      <c r="AHC348" s="54"/>
      <c r="AHD348" s="54"/>
      <c r="AHE348" s="54"/>
      <c r="AHF348" s="54"/>
      <c r="AHG348" s="54"/>
      <c r="AHH348" s="54"/>
      <c r="AHI348" s="54"/>
      <c r="AHJ348" s="54"/>
      <c r="AHK348" s="54"/>
      <c r="AHL348" s="54"/>
      <c r="AHM348" s="54"/>
      <c r="AHN348" s="54"/>
      <c r="AHO348" s="54"/>
      <c r="AHP348" s="54"/>
      <c r="AHQ348" s="54"/>
      <c r="AHR348" s="54"/>
      <c r="AHS348" s="54"/>
      <c r="AHT348" s="54"/>
      <c r="AHU348" s="54"/>
      <c r="AHV348" s="54"/>
      <c r="AHW348" s="54"/>
      <c r="AHX348" s="54"/>
      <c r="AHY348" s="54"/>
      <c r="AHZ348" s="54"/>
      <c r="AIA348" s="54"/>
      <c r="AIB348" s="54"/>
      <c r="AIC348" s="54"/>
      <c r="AID348" s="54"/>
      <c r="AIE348" s="54"/>
      <c r="AIF348" s="54"/>
      <c r="AIG348" s="54"/>
      <c r="AIH348" s="54"/>
      <c r="AII348" s="54"/>
      <c r="AIJ348" s="54"/>
      <c r="AIK348" s="54"/>
      <c r="AIL348" s="54"/>
      <c r="AIM348" s="54"/>
      <c r="AIN348" s="54"/>
      <c r="AIO348" s="54"/>
      <c r="AIP348" s="54"/>
      <c r="AIQ348" s="54"/>
      <c r="AIR348" s="54"/>
      <c r="AIS348" s="54"/>
      <c r="AIT348" s="54"/>
      <c r="AIU348" s="54"/>
      <c r="AIV348" s="54"/>
      <c r="AIW348" s="54"/>
      <c r="AIX348" s="54"/>
      <c r="AIY348" s="54"/>
      <c r="AIZ348" s="54"/>
      <c r="AJA348" s="54"/>
      <c r="AJB348" s="54"/>
      <c r="AJC348" s="54"/>
      <c r="AJD348" s="54"/>
      <c r="AJE348" s="54"/>
      <c r="AJF348" s="54"/>
      <c r="AJG348" s="54"/>
      <c r="AJH348" s="54"/>
      <c r="AJI348" s="54"/>
      <c r="AJJ348" s="54"/>
      <c r="AJK348" s="54"/>
      <c r="AJL348" s="54"/>
      <c r="AJM348" s="54"/>
      <c r="AJN348" s="54"/>
      <c r="AJO348" s="54"/>
      <c r="AJP348" s="54"/>
      <c r="AJQ348" s="54"/>
      <c r="AJR348" s="54"/>
      <c r="AJS348" s="54"/>
      <c r="AJT348" s="54"/>
      <c r="AJU348" s="54"/>
      <c r="AJV348" s="54"/>
      <c r="AJW348" s="54"/>
      <c r="AJX348" s="54"/>
      <c r="AJY348" s="54"/>
      <c r="AJZ348" s="54"/>
      <c r="AKA348" s="54"/>
      <c r="AKB348" s="54"/>
      <c r="AKC348" s="54"/>
      <c r="AKD348" s="54"/>
      <c r="AKE348" s="54"/>
      <c r="AKF348" s="54"/>
      <c r="AKG348" s="54"/>
      <c r="AKH348" s="54"/>
      <c r="AKI348" s="54"/>
      <c r="AKJ348" s="54"/>
      <c r="AKK348" s="54"/>
      <c r="AKL348" s="54"/>
      <c r="AKM348" s="54"/>
      <c r="AKN348" s="54"/>
      <c r="AKO348" s="54"/>
      <c r="AKP348" s="54"/>
      <c r="AKQ348" s="54"/>
      <c r="AKR348" s="54"/>
      <c r="AKS348" s="54"/>
      <c r="AKT348" s="54"/>
      <c r="AKU348" s="54"/>
      <c r="AKV348" s="54"/>
      <c r="AKW348" s="54"/>
      <c r="AKX348" s="54"/>
      <c r="AKY348" s="54"/>
      <c r="AKZ348" s="54"/>
      <c r="ALA348" s="54"/>
      <c r="ALB348" s="54"/>
      <c r="ALC348" s="54"/>
      <c r="ALD348" s="54"/>
      <c r="ALE348" s="54"/>
      <c r="ALF348" s="54"/>
      <c r="ALG348" s="54"/>
      <c r="ALH348" s="54"/>
      <c r="ALI348" s="54"/>
      <c r="ALJ348" s="54"/>
      <c r="ALK348" s="54"/>
      <c r="ALL348" s="54"/>
      <c r="ALM348" s="54"/>
      <c r="ALN348" s="54"/>
      <c r="ALO348" s="54"/>
      <c r="ALP348" s="54"/>
      <c r="ALQ348" s="54"/>
      <c r="ALR348" s="54"/>
      <c r="ALS348" s="54"/>
      <c r="ALT348" s="54"/>
    </row>
    <row r="349" spans="1:1008" customFormat="1" ht="30" customHeight="1" thickBot="1">
      <c r="A349" s="239"/>
      <c r="B349" s="240"/>
      <c r="C349" s="58">
        <f>C346</f>
        <v>0</v>
      </c>
      <c r="D349" s="48">
        <f>C349/54*100</f>
        <v>0</v>
      </c>
      <c r="E349" s="8">
        <f>E343</f>
        <v>54</v>
      </c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DT349" s="54"/>
      <c r="DU349" s="54"/>
      <c r="DV349" s="54"/>
      <c r="DW349" s="54"/>
      <c r="DX349" s="54"/>
      <c r="DY349" s="54"/>
      <c r="DZ349" s="54"/>
      <c r="EA349" s="54"/>
      <c r="EB349" s="54"/>
      <c r="EC349" s="54"/>
      <c r="ED349" s="54"/>
      <c r="EE349" s="54"/>
      <c r="EF349" s="54"/>
      <c r="EG349" s="54"/>
      <c r="EH349" s="54"/>
      <c r="EI349" s="54"/>
      <c r="EJ349" s="54"/>
      <c r="EK349" s="54"/>
      <c r="EL349" s="54"/>
      <c r="EM349" s="54"/>
      <c r="EN349" s="54"/>
      <c r="EO349" s="54"/>
      <c r="EP349" s="54"/>
      <c r="EQ349" s="54"/>
      <c r="ER349" s="54"/>
      <c r="ES349" s="54"/>
      <c r="ET349" s="54"/>
      <c r="EU349" s="54"/>
      <c r="EV349" s="54"/>
      <c r="EW349" s="54"/>
      <c r="EX349" s="54"/>
      <c r="EY349" s="54"/>
      <c r="EZ349" s="54"/>
      <c r="FA349" s="54"/>
      <c r="FB349" s="54"/>
      <c r="FC349" s="54"/>
      <c r="FD349" s="54"/>
      <c r="FE349" s="54"/>
      <c r="FF349" s="54"/>
      <c r="FG349" s="54"/>
      <c r="FH349" s="54"/>
      <c r="FI349" s="54"/>
      <c r="FJ349" s="54"/>
      <c r="FK349" s="54"/>
      <c r="FL349" s="54"/>
      <c r="FM349" s="54"/>
      <c r="FN349" s="54"/>
      <c r="FO349" s="54"/>
      <c r="FP349" s="54"/>
      <c r="FQ349" s="54"/>
      <c r="FR349" s="54"/>
      <c r="FS349" s="54"/>
      <c r="FT349" s="54"/>
      <c r="FU349" s="54"/>
      <c r="FV349" s="54"/>
      <c r="FW349" s="54"/>
      <c r="FX349" s="54"/>
      <c r="FY349" s="54"/>
      <c r="FZ349" s="54"/>
      <c r="GA349" s="54"/>
      <c r="GB349" s="54"/>
      <c r="GC349" s="54"/>
      <c r="GD349" s="54"/>
      <c r="GE349" s="54"/>
      <c r="GF349" s="54"/>
      <c r="GG349" s="54"/>
      <c r="GH349" s="54"/>
      <c r="GI349" s="54"/>
      <c r="GJ349" s="54"/>
      <c r="GK349" s="54"/>
      <c r="GL349" s="54"/>
      <c r="GM349" s="54"/>
      <c r="GN349" s="54"/>
      <c r="GO349" s="54"/>
      <c r="GP349" s="54"/>
      <c r="GQ349" s="54"/>
      <c r="GR349" s="54"/>
      <c r="GS349" s="54"/>
      <c r="GT349" s="54"/>
      <c r="GU349" s="54"/>
      <c r="GV349" s="54"/>
      <c r="GW349" s="54"/>
      <c r="GX349" s="54"/>
      <c r="GY349" s="54"/>
      <c r="GZ349" s="54"/>
      <c r="HA349" s="54"/>
      <c r="HB349" s="54"/>
      <c r="HC349" s="54"/>
      <c r="HD349" s="54"/>
      <c r="HE349" s="54"/>
      <c r="HF349" s="54"/>
      <c r="HG349" s="54"/>
      <c r="HH349" s="54"/>
      <c r="HI349" s="54"/>
      <c r="HJ349" s="54"/>
      <c r="HK349" s="54"/>
      <c r="HL349" s="54"/>
      <c r="HM349" s="54"/>
      <c r="HN349" s="54"/>
      <c r="HO349" s="54"/>
      <c r="HP349" s="54"/>
      <c r="HQ349" s="54"/>
      <c r="HR349" s="54"/>
      <c r="HS349" s="54"/>
      <c r="HT349" s="54"/>
      <c r="HU349" s="54"/>
      <c r="HV349" s="54"/>
      <c r="HW349" s="54"/>
      <c r="HX349" s="54"/>
      <c r="HY349" s="54"/>
      <c r="HZ349" s="54"/>
      <c r="IA349" s="54"/>
      <c r="IB349" s="54"/>
      <c r="IC349" s="54"/>
      <c r="ID349" s="54"/>
      <c r="IE349" s="54"/>
      <c r="IF349" s="54"/>
      <c r="IG349" s="54"/>
      <c r="IH349" s="54"/>
      <c r="II349" s="54"/>
      <c r="IJ349" s="54"/>
      <c r="IK349" s="54"/>
      <c r="IL349" s="54"/>
      <c r="IM349" s="54"/>
      <c r="IN349" s="54"/>
      <c r="IO349" s="54"/>
      <c r="IP349" s="54"/>
      <c r="IQ349" s="54"/>
      <c r="IR349" s="54"/>
      <c r="IS349" s="54"/>
      <c r="IT349" s="54"/>
      <c r="IU349" s="54"/>
      <c r="IV349" s="54"/>
      <c r="IW349" s="54"/>
      <c r="IX349" s="54"/>
      <c r="IY349" s="54"/>
      <c r="IZ349" s="54"/>
      <c r="JA349" s="54"/>
      <c r="JB349" s="54"/>
      <c r="JC349" s="54"/>
      <c r="JD349" s="54"/>
      <c r="JE349" s="54"/>
      <c r="JF349" s="54"/>
      <c r="JG349" s="54"/>
      <c r="JH349" s="54"/>
      <c r="JI349" s="54"/>
      <c r="JJ349" s="54"/>
      <c r="JK349" s="54"/>
      <c r="JL349" s="54"/>
      <c r="JM349" s="54"/>
      <c r="JN349" s="54"/>
      <c r="JO349" s="54"/>
      <c r="JP349" s="54"/>
      <c r="JQ349" s="54"/>
      <c r="JR349" s="54"/>
      <c r="JS349" s="54"/>
      <c r="JT349" s="54"/>
      <c r="JU349" s="54"/>
      <c r="JV349" s="54"/>
      <c r="JW349" s="54"/>
      <c r="JX349" s="54"/>
      <c r="JY349" s="54"/>
      <c r="JZ349" s="54"/>
      <c r="KA349" s="54"/>
      <c r="KB349" s="54"/>
      <c r="KC349" s="54"/>
      <c r="KD349" s="54"/>
      <c r="KE349" s="54"/>
      <c r="KF349" s="54"/>
      <c r="KG349" s="54"/>
      <c r="KH349" s="54"/>
      <c r="KI349" s="54"/>
      <c r="KJ349" s="54"/>
      <c r="KK349" s="54"/>
      <c r="KL349" s="54"/>
      <c r="KM349" s="54"/>
      <c r="KN349" s="54"/>
      <c r="KO349" s="54"/>
      <c r="KP349" s="54"/>
      <c r="KQ349" s="54"/>
      <c r="KR349" s="54"/>
      <c r="KS349" s="54"/>
      <c r="KT349" s="54"/>
      <c r="KU349" s="54"/>
      <c r="KV349" s="54"/>
      <c r="KW349" s="54"/>
      <c r="KX349" s="54"/>
      <c r="KY349" s="54"/>
      <c r="KZ349" s="54"/>
      <c r="LA349" s="54"/>
      <c r="LB349" s="54"/>
      <c r="LC349" s="54"/>
      <c r="LD349" s="54"/>
      <c r="LE349" s="54"/>
      <c r="LF349" s="54"/>
      <c r="LG349" s="54"/>
      <c r="LH349" s="54"/>
      <c r="LI349" s="54"/>
      <c r="LJ349" s="54"/>
      <c r="LK349" s="54"/>
      <c r="LL349" s="54"/>
      <c r="LM349" s="54"/>
      <c r="LN349" s="54"/>
      <c r="LO349" s="54"/>
      <c r="LP349" s="54"/>
      <c r="LQ349" s="54"/>
      <c r="LR349" s="54"/>
      <c r="LS349" s="54"/>
      <c r="LT349" s="54"/>
      <c r="LU349" s="54"/>
      <c r="LV349" s="54"/>
      <c r="LW349" s="54"/>
      <c r="LX349" s="54"/>
      <c r="LY349" s="54"/>
      <c r="LZ349" s="54"/>
      <c r="MA349" s="54"/>
      <c r="MB349" s="54"/>
      <c r="MC349" s="54"/>
      <c r="MD349" s="54"/>
      <c r="ME349" s="54"/>
      <c r="MF349" s="54"/>
      <c r="MG349" s="54"/>
      <c r="MH349" s="54"/>
      <c r="MI349" s="54"/>
      <c r="MJ349" s="54"/>
      <c r="MK349" s="54"/>
      <c r="ML349" s="54"/>
      <c r="MM349" s="54"/>
      <c r="MN349" s="54"/>
      <c r="MO349" s="54"/>
      <c r="MP349" s="54"/>
      <c r="MQ349" s="54"/>
      <c r="MR349" s="54"/>
      <c r="MS349" s="54"/>
      <c r="MT349" s="54"/>
      <c r="MU349" s="54"/>
      <c r="MV349" s="54"/>
      <c r="MW349" s="54"/>
      <c r="MX349" s="54"/>
      <c r="MY349" s="54"/>
      <c r="MZ349" s="54"/>
      <c r="NA349" s="54"/>
      <c r="NB349" s="54"/>
      <c r="NC349" s="54"/>
      <c r="ND349" s="54"/>
      <c r="NE349" s="54"/>
      <c r="NF349" s="54"/>
      <c r="NG349" s="54"/>
      <c r="NH349" s="54"/>
      <c r="NI349" s="54"/>
      <c r="NJ349" s="54"/>
      <c r="NK349" s="54"/>
      <c r="NL349" s="54"/>
      <c r="NM349" s="54"/>
      <c r="NN349" s="54"/>
      <c r="NO349" s="54"/>
      <c r="NP349" s="54"/>
      <c r="NQ349" s="54"/>
      <c r="NR349" s="54"/>
      <c r="NS349" s="54"/>
      <c r="NT349" s="54"/>
      <c r="NU349" s="54"/>
      <c r="NV349" s="54"/>
      <c r="NW349" s="54"/>
      <c r="NX349" s="54"/>
      <c r="NY349" s="54"/>
      <c r="NZ349" s="54"/>
      <c r="OA349" s="54"/>
      <c r="OB349" s="54"/>
      <c r="OC349" s="54"/>
      <c r="OD349" s="54"/>
      <c r="OE349" s="54"/>
      <c r="OF349" s="54"/>
      <c r="OG349" s="54"/>
      <c r="OH349" s="54"/>
      <c r="OI349" s="54"/>
      <c r="OJ349" s="54"/>
      <c r="OK349" s="54"/>
      <c r="OL349" s="54"/>
      <c r="OM349" s="54"/>
      <c r="ON349" s="54"/>
      <c r="OO349" s="54"/>
      <c r="OP349" s="54"/>
      <c r="OQ349" s="54"/>
      <c r="OR349" s="54"/>
      <c r="OS349" s="54"/>
      <c r="OT349" s="54"/>
      <c r="OU349" s="54"/>
      <c r="OV349" s="54"/>
      <c r="OW349" s="54"/>
      <c r="OX349" s="54"/>
      <c r="OY349" s="54"/>
      <c r="OZ349" s="54"/>
      <c r="PA349" s="54"/>
      <c r="PB349" s="54"/>
      <c r="PC349" s="54"/>
      <c r="PD349" s="54"/>
      <c r="PE349" s="54"/>
      <c r="PF349" s="54"/>
      <c r="PG349" s="54"/>
      <c r="PH349" s="54"/>
      <c r="PI349" s="54"/>
      <c r="PJ349" s="54"/>
      <c r="PK349" s="54"/>
      <c r="PL349" s="54"/>
      <c r="PM349" s="54"/>
      <c r="PN349" s="54"/>
      <c r="PO349" s="54"/>
      <c r="PP349" s="54"/>
      <c r="PQ349" s="54"/>
      <c r="PR349" s="54"/>
      <c r="PS349" s="54"/>
      <c r="PT349" s="54"/>
      <c r="PU349" s="54"/>
      <c r="PV349" s="54"/>
      <c r="PW349" s="54"/>
      <c r="PX349" s="54"/>
      <c r="PY349" s="54"/>
      <c r="PZ349" s="54"/>
      <c r="QA349" s="54"/>
      <c r="QB349" s="54"/>
      <c r="QC349" s="54"/>
      <c r="QD349" s="54"/>
      <c r="QE349" s="54"/>
      <c r="QF349" s="54"/>
      <c r="QG349" s="54"/>
      <c r="QH349" s="54"/>
      <c r="QI349" s="54"/>
      <c r="QJ349" s="54"/>
      <c r="QK349" s="54"/>
      <c r="QL349" s="54"/>
      <c r="QM349" s="54"/>
      <c r="QN349" s="54"/>
      <c r="QO349" s="54"/>
      <c r="QP349" s="54"/>
      <c r="QQ349" s="54"/>
      <c r="QR349" s="54"/>
      <c r="QS349" s="54"/>
      <c r="QT349" s="54"/>
      <c r="QU349" s="54"/>
      <c r="QV349" s="54"/>
      <c r="QW349" s="54"/>
      <c r="QX349" s="54"/>
      <c r="QY349" s="54"/>
      <c r="QZ349" s="54"/>
      <c r="RA349" s="54"/>
      <c r="RB349" s="54"/>
      <c r="RC349" s="54"/>
      <c r="RD349" s="54"/>
      <c r="RE349" s="54"/>
      <c r="RF349" s="54"/>
      <c r="RG349" s="54"/>
      <c r="RH349" s="54"/>
      <c r="RI349" s="54"/>
      <c r="RJ349" s="54"/>
      <c r="RK349" s="54"/>
      <c r="RL349" s="54"/>
      <c r="RM349" s="54"/>
      <c r="RN349" s="54"/>
      <c r="RO349" s="54"/>
      <c r="RP349" s="54"/>
      <c r="RQ349" s="54"/>
      <c r="RR349" s="54"/>
      <c r="RS349" s="54"/>
      <c r="RT349" s="54"/>
      <c r="RU349" s="54"/>
      <c r="RV349" s="54"/>
      <c r="RW349" s="54"/>
      <c r="RX349" s="54"/>
      <c r="RY349" s="54"/>
      <c r="RZ349" s="54"/>
      <c r="SA349" s="54"/>
      <c r="SB349" s="54"/>
      <c r="SC349" s="54"/>
      <c r="SD349" s="54"/>
      <c r="SE349" s="54"/>
      <c r="SF349" s="54"/>
      <c r="SG349" s="54"/>
      <c r="SH349" s="54"/>
      <c r="SI349" s="54"/>
      <c r="SJ349" s="54"/>
      <c r="SK349" s="54"/>
      <c r="SL349" s="54"/>
      <c r="SM349" s="54"/>
      <c r="SN349" s="54"/>
      <c r="SO349" s="54"/>
      <c r="SP349" s="54"/>
      <c r="SQ349" s="54"/>
      <c r="SR349" s="54"/>
      <c r="SS349" s="54"/>
      <c r="ST349" s="54"/>
      <c r="SU349" s="54"/>
      <c r="SV349" s="54"/>
      <c r="SW349" s="54"/>
      <c r="SX349" s="54"/>
      <c r="SY349" s="54"/>
      <c r="SZ349" s="54"/>
      <c r="TA349" s="54"/>
      <c r="TB349" s="54"/>
      <c r="TC349" s="54"/>
      <c r="TD349" s="54"/>
      <c r="TE349" s="54"/>
      <c r="TF349" s="54"/>
      <c r="TG349" s="54"/>
      <c r="TH349" s="54"/>
      <c r="TI349" s="54"/>
      <c r="TJ349" s="54"/>
      <c r="TK349" s="54"/>
      <c r="TL349" s="54"/>
      <c r="TM349" s="54"/>
      <c r="TN349" s="54"/>
      <c r="TO349" s="54"/>
      <c r="TP349" s="54"/>
      <c r="TQ349" s="54"/>
      <c r="TR349" s="54"/>
      <c r="TS349" s="54"/>
      <c r="TT349" s="54"/>
      <c r="TU349" s="54"/>
      <c r="TV349" s="54"/>
      <c r="TW349" s="54"/>
      <c r="TX349" s="54"/>
      <c r="TY349" s="54"/>
      <c r="TZ349" s="54"/>
      <c r="UA349" s="54"/>
      <c r="UB349" s="54"/>
      <c r="UC349" s="54"/>
      <c r="UD349" s="54"/>
      <c r="UE349" s="54"/>
      <c r="UF349" s="54"/>
      <c r="UG349" s="54"/>
      <c r="UH349" s="54"/>
      <c r="UI349" s="54"/>
      <c r="UJ349" s="54"/>
      <c r="UK349" s="54"/>
      <c r="UL349" s="54"/>
      <c r="UM349" s="54"/>
      <c r="UN349" s="54"/>
      <c r="UO349" s="54"/>
      <c r="UP349" s="54"/>
      <c r="UQ349" s="54"/>
      <c r="UR349" s="54"/>
      <c r="US349" s="54"/>
      <c r="UT349" s="54"/>
      <c r="UU349" s="54"/>
      <c r="UV349" s="54"/>
      <c r="UW349" s="54"/>
      <c r="UX349" s="54"/>
      <c r="UY349" s="54"/>
      <c r="UZ349" s="54"/>
      <c r="VA349" s="54"/>
      <c r="VB349" s="54"/>
      <c r="VC349" s="54"/>
      <c r="VD349" s="54"/>
      <c r="VE349" s="54"/>
      <c r="VF349" s="54"/>
      <c r="VG349" s="54"/>
      <c r="VH349" s="54"/>
      <c r="VI349" s="54"/>
      <c r="VJ349" s="54"/>
      <c r="VK349" s="54"/>
      <c r="VL349" s="54"/>
      <c r="VM349" s="54"/>
      <c r="VN349" s="54"/>
      <c r="VO349" s="54"/>
      <c r="VP349" s="54"/>
      <c r="VQ349" s="54"/>
      <c r="VR349" s="54"/>
      <c r="VS349" s="54"/>
      <c r="VT349" s="54"/>
      <c r="VU349" s="54"/>
      <c r="VV349" s="54"/>
      <c r="VW349" s="54"/>
      <c r="VX349" s="54"/>
      <c r="VY349" s="54"/>
      <c r="VZ349" s="54"/>
      <c r="WA349" s="54"/>
      <c r="WB349" s="54"/>
      <c r="WC349" s="54"/>
      <c r="WD349" s="54"/>
      <c r="WE349" s="54"/>
      <c r="WF349" s="54"/>
      <c r="WG349" s="54"/>
      <c r="WH349" s="54"/>
      <c r="WI349" s="54"/>
      <c r="WJ349" s="54"/>
      <c r="WK349" s="54"/>
      <c r="WL349" s="54"/>
      <c r="WM349" s="54"/>
      <c r="WN349" s="54"/>
      <c r="WO349" s="54"/>
      <c r="WP349" s="54"/>
      <c r="WQ349" s="54"/>
      <c r="WR349" s="54"/>
      <c r="WS349" s="54"/>
      <c r="WT349" s="54"/>
      <c r="WU349" s="54"/>
      <c r="WV349" s="54"/>
      <c r="WW349" s="54"/>
      <c r="WX349" s="54"/>
      <c r="WY349" s="54"/>
      <c r="WZ349" s="54"/>
      <c r="XA349" s="54"/>
      <c r="XB349" s="54"/>
      <c r="XC349" s="54"/>
      <c r="XD349" s="54"/>
      <c r="XE349" s="54"/>
      <c r="XF349" s="54"/>
      <c r="XG349" s="54"/>
      <c r="XH349" s="54"/>
      <c r="XI349" s="54"/>
      <c r="XJ349" s="54"/>
      <c r="XK349" s="54"/>
      <c r="XL349" s="54"/>
      <c r="XM349" s="54"/>
      <c r="XN349" s="54"/>
      <c r="XO349" s="54"/>
      <c r="XP349" s="54"/>
      <c r="XQ349" s="54"/>
      <c r="XR349" s="54"/>
      <c r="XS349" s="54"/>
      <c r="XT349" s="54"/>
      <c r="XU349" s="54"/>
      <c r="XV349" s="54"/>
      <c r="XW349" s="54"/>
      <c r="XX349" s="54"/>
      <c r="XY349" s="54"/>
      <c r="XZ349" s="54"/>
      <c r="YA349" s="54"/>
      <c r="YB349" s="54"/>
      <c r="YC349" s="54"/>
      <c r="YD349" s="54"/>
      <c r="YE349" s="54"/>
      <c r="YF349" s="54"/>
      <c r="YG349" s="54"/>
      <c r="YH349" s="54"/>
      <c r="YI349" s="54"/>
      <c r="YJ349" s="54"/>
      <c r="YK349" s="54"/>
      <c r="YL349" s="54"/>
      <c r="YM349" s="54"/>
      <c r="YN349" s="54"/>
      <c r="YO349" s="54"/>
      <c r="YP349" s="54"/>
      <c r="YQ349" s="54"/>
      <c r="YR349" s="54"/>
      <c r="YS349" s="54"/>
      <c r="YT349" s="54"/>
      <c r="YU349" s="54"/>
      <c r="YV349" s="54"/>
      <c r="YW349" s="54"/>
      <c r="YX349" s="54"/>
      <c r="YY349" s="54"/>
      <c r="YZ349" s="54"/>
      <c r="ZA349" s="54"/>
      <c r="ZB349" s="54"/>
      <c r="ZC349" s="54"/>
      <c r="ZD349" s="54"/>
      <c r="ZE349" s="54"/>
      <c r="ZF349" s="54"/>
      <c r="ZG349" s="54"/>
      <c r="ZH349" s="54"/>
      <c r="ZI349" s="54"/>
      <c r="ZJ349" s="54"/>
      <c r="ZK349" s="54"/>
      <c r="ZL349" s="54"/>
      <c r="ZM349" s="54"/>
      <c r="ZN349" s="54"/>
      <c r="ZO349" s="54"/>
      <c r="ZP349" s="54"/>
      <c r="ZQ349" s="54"/>
      <c r="ZR349" s="54"/>
      <c r="ZS349" s="54"/>
      <c r="ZT349" s="54"/>
      <c r="ZU349" s="54"/>
      <c r="ZV349" s="54"/>
      <c r="ZW349" s="54"/>
      <c r="ZX349" s="54"/>
      <c r="ZY349" s="54"/>
      <c r="ZZ349" s="54"/>
      <c r="AAA349" s="54"/>
      <c r="AAB349" s="54"/>
      <c r="AAC349" s="54"/>
      <c r="AAD349" s="54"/>
      <c r="AAE349" s="54"/>
      <c r="AAF349" s="54"/>
      <c r="AAG349" s="54"/>
      <c r="AAH349" s="54"/>
      <c r="AAI349" s="54"/>
      <c r="AAJ349" s="54"/>
      <c r="AAK349" s="54"/>
      <c r="AAL349" s="54"/>
      <c r="AAM349" s="54"/>
      <c r="AAN349" s="54"/>
      <c r="AAO349" s="54"/>
      <c r="AAP349" s="54"/>
      <c r="AAQ349" s="54"/>
      <c r="AAR349" s="54"/>
      <c r="AAS349" s="54"/>
      <c r="AAT349" s="54"/>
      <c r="AAU349" s="54"/>
      <c r="AAV349" s="54"/>
      <c r="AAW349" s="54"/>
      <c r="AAX349" s="54"/>
      <c r="AAY349" s="54"/>
      <c r="AAZ349" s="54"/>
      <c r="ABA349" s="54"/>
      <c r="ABB349" s="54"/>
      <c r="ABC349" s="54"/>
      <c r="ABD349" s="54"/>
      <c r="ABE349" s="54"/>
      <c r="ABF349" s="54"/>
      <c r="ABG349" s="54"/>
      <c r="ABH349" s="54"/>
      <c r="ABI349" s="54"/>
      <c r="ABJ349" s="54"/>
      <c r="ABK349" s="54"/>
      <c r="ABL349" s="54"/>
      <c r="ABM349" s="54"/>
      <c r="ABN349" s="54"/>
      <c r="ABO349" s="54"/>
      <c r="ABP349" s="54"/>
      <c r="ABQ349" s="54"/>
      <c r="ABR349" s="54"/>
      <c r="ABS349" s="54"/>
      <c r="ABT349" s="54"/>
      <c r="ABU349" s="54"/>
      <c r="ABV349" s="54"/>
      <c r="ABW349" s="54"/>
      <c r="ABX349" s="54"/>
      <c r="ABY349" s="54"/>
      <c r="ABZ349" s="54"/>
      <c r="ACA349" s="54"/>
      <c r="ACB349" s="54"/>
      <c r="ACC349" s="54"/>
      <c r="ACD349" s="54"/>
      <c r="ACE349" s="54"/>
      <c r="ACF349" s="54"/>
      <c r="ACG349" s="54"/>
      <c r="ACH349" s="54"/>
      <c r="ACI349" s="54"/>
      <c r="ACJ349" s="54"/>
      <c r="ACK349" s="54"/>
      <c r="ACL349" s="54"/>
      <c r="ACM349" s="54"/>
      <c r="ACN349" s="54"/>
      <c r="ACO349" s="54"/>
      <c r="ACP349" s="54"/>
      <c r="ACQ349" s="54"/>
      <c r="ACR349" s="54"/>
      <c r="ACS349" s="54"/>
      <c r="ACT349" s="54"/>
      <c r="ACU349" s="54"/>
      <c r="ACV349" s="54"/>
      <c r="ACW349" s="54"/>
      <c r="ACX349" s="54"/>
      <c r="ACY349" s="54"/>
      <c r="ACZ349" s="54"/>
      <c r="ADA349" s="54"/>
      <c r="ADB349" s="54"/>
      <c r="ADC349" s="54"/>
      <c r="ADD349" s="54"/>
      <c r="ADE349" s="54"/>
      <c r="ADF349" s="54"/>
      <c r="ADG349" s="54"/>
      <c r="ADH349" s="54"/>
      <c r="ADI349" s="54"/>
      <c r="ADJ349" s="54"/>
      <c r="ADK349" s="54"/>
      <c r="ADL349" s="54"/>
      <c r="ADM349" s="54"/>
      <c r="ADN349" s="54"/>
      <c r="ADO349" s="54"/>
      <c r="ADP349" s="54"/>
      <c r="ADQ349" s="54"/>
      <c r="ADR349" s="54"/>
      <c r="ADS349" s="54"/>
      <c r="ADT349" s="54"/>
      <c r="ADU349" s="54"/>
      <c r="ADV349" s="54"/>
      <c r="ADW349" s="54"/>
      <c r="ADX349" s="54"/>
      <c r="ADY349" s="54"/>
      <c r="ADZ349" s="54"/>
      <c r="AEA349" s="54"/>
      <c r="AEB349" s="54"/>
      <c r="AEC349" s="54"/>
      <c r="AED349" s="54"/>
      <c r="AEE349" s="54"/>
      <c r="AEF349" s="54"/>
      <c r="AEG349" s="54"/>
      <c r="AEH349" s="54"/>
      <c r="AEI349" s="54"/>
      <c r="AEJ349" s="54"/>
      <c r="AEK349" s="54"/>
      <c r="AEL349" s="54"/>
      <c r="AEM349" s="54"/>
      <c r="AEN349" s="54"/>
      <c r="AEO349" s="54"/>
      <c r="AEP349" s="54"/>
      <c r="AEQ349" s="54"/>
      <c r="AER349" s="54"/>
      <c r="AES349" s="54"/>
      <c r="AET349" s="54"/>
      <c r="AEU349" s="54"/>
      <c r="AEV349" s="54"/>
      <c r="AEW349" s="54"/>
      <c r="AEX349" s="54"/>
      <c r="AEY349" s="54"/>
      <c r="AEZ349" s="54"/>
      <c r="AFA349" s="54"/>
      <c r="AFB349" s="54"/>
      <c r="AFC349" s="54"/>
      <c r="AFD349" s="54"/>
      <c r="AFE349" s="54"/>
      <c r="AFF349" s="54"/>
      <c r="AFG349" s="54"/>
      <c r="AFH349" s="54"/>
      <c r="AFI349" s="54"/>
      <c r="AFJ349" s="54"/>
      <c r="AFK349" s="54"/>
      <c r="AFL349" s="54"/>
      <c r="AFM349" s="54"/>
      <c r="AFN349" s="54"/>
      <c r="AFO349" s="54"/>
      <c r="AFP349" s="54"/>
      <c r="AFQ349" s="54"/>
      <c r="AFR349" s="54"/>
      <c r="AFS349" s="54"/>
      <c r="AFT349" s="54"/>
      <c r="AFU349" s="54"/>
      <c r="AFV349" s="54"/>
      <c r="AFW349" s="54"/>
      <c r="AFX349" s="54"/>
      <c r="AFY349" s="54"/>
      <c r="AFZ349" s="54"/>
      <c r="AGA349" s="54"/>
      <c r="AGB349" s="54"/>
      <c r="AGC349" s="54"/>
      <c r="AGD349" s="54"/>
      <c r="AGE349" s="54"/>
      <c r="AGF349" s="54"/>
      <c r="AGG349" s="54"/>
      <c r="AGH349" s="54"/>
      <c r="AGI349" s="54"/>
      <c r="AGJ349" s="54"/>
      <c r="AGK349" s="54"/>
      <c r="AGL349" s="54"/>
      <c r="AGM349" s="54"/>
      <c r="AGN349" s="54"/>
      <c r="AGO349" s="54"/>
      <c r="AGP349" s="54"/>
      <c r="AGQ349" s="54"/>
      <c r="AGR349" s="54"/>
      <c r="AGS349" s="54"/>
      <c r="AGT349" s="54"/>
      <c r="AGU349" s="54"/>
      <c r="AGV349" s="54"/>
      <c r="AGW349" s="54"/>
      <c r="AGX349" s="54"/>
      <c r="AGY349" s="54"/>
      <c r="AGZ349" s="54"/>
      <c r="AHA349" s="54"/>
      <c r="AHB349" s="54"/>
      <c r="AHC349" s="54"/>
      <c r="AHD349" s="54"/>
      <c r="AHE349" s="54"/>
      <c r="AHF349" s="54"/>
      <c r="AHG349" s="54"/>
      <c r="AHH349" s="54"/>
      <c r="AHI349" s="54"/>
      <c r="AHJ349" s="54"/>
      <c r="AHK349" s="54"/>
      <c r="AHL349" s="54"/>
      <c r="AHM349" s="54"/>
      <c r="AHN349" s="54"/>
      <c r="AHO349" s="54"/>
      <c r="AHP349" s="54"/>
      <c r="AHQ349" s="54"/>
      <c r="AHR349" s="54"/>
      <c r="AHS349" s="54"/>
      <c r="AHT349" s="54"/>
      <c r="AHU349" s="54"/>
      <c r="AHV349" s="54"/>
      <c r="AHW349" s="54"/>
      <c r="AHX349" s="54"/>
      <c r="AHY349" s="54"/>
      <c r="AHZ349" s="54"/>
      <c r="AIA349" s="54"/>
      <c r="AIB349" s="54"/>
      <c r="AIC349" s="54"/>
      <c r="AID349" s="54"/>
      <c r="AIE349" s="54"/>
      <c r="AIF349" s="54"/>
      <c r="AIG349" s="54"/>
      <c r="AIH349" s="54"/>
      <c r="AII349" s="54"/>
      <c r="AIJ349" s="54"/>
      <c r="AIK349" s="54"/>
      <c r="AIL349" s="54"/>
      <c r="AIM349" s="54"/>
      <c r="AIN349" s="54"/>
      <c r="AIO349" s="54"/>
      <c r="AIP349" s="54"/>
      <c r="AIQ349" s="54"/>
      <c r="AIR349" s="54"/>
      <c r="AIS349" s="54"/>
      <c r="AIT349" s="54"/>
      <c r="AIU349" s="54"/>
      <c r="AIV349" s="54"/>
      <c r="AIW349" s="54"/>
      <c r="AIX349" s="54"/>
      <c r="AIY349" s="54"/>
      <c r="AIZ349" s="54"/>
      <c r="AJA349" s="54"/>
      <c r="AJB349" s="54"/>
      <c r="AJC349" s="54"/>
      <c r="AJD349" s="54"/>
      <c r="AJE349" s="54"/>
      <c r="AJF349" s="54"/>
      <c r="AJG349" s="54"/>
      <c r="AJH349" s="54"/>
      <c r="AJI349" s="54"/>
      <c r="AJJ349" s="54"/>
      <c r="AJK349" s="54"/>
      <c r="AJL349" s="54"/>
      <c r="AJM349" s="54"/>
      <c r="AJN349" s="54"/>
      <c r="AJO349" s="54"/>
      <c r="AJP349" s="54"/>
      <c r="AJQ349" s="54"/>
      <c r="AJR349" s="54"/>
      <c r="AJS349" s="54"/>
      <c r="AJT349" s="54"/>
      <c r="AJU349" s="54"/>
      <c r="AJV349" s="54"/>
      <c r="AJW349" s="54"/>
      <c r="AJX349" s="54"/>
      <c r="AJY349" s="54"/>
      <c r="AJZ349" s="54"/>
      <c r="AKA349" s="54"/>
      <c r="AKB349" s="54"/>
      <c r="AKC349" s="54"/>
      <c r="AKD349" s="54"/>
      <c r="AKE349" s="54"/>
      <c r="AKF349" s="54"/>
      <c r="AKG349" s="54"/>
      <c r="AKH349" s="54"/>
      <c r="AKI349" s="54"/>
      <c r="AKJ349" s="54"/>
      <c r="AKK349" s="54"/>
      <c r="AKL349" s="54"/>
      <c r="AKM349" s="54"/>
      <c r="AKN349" s="54"/>
      <c r="AKO349" s="54"/>
      <c r="AKP349" s="54"/>
      <c r="AKQ349" s="54"/>
      <c r="AKR349" s="54"/>
      <c r="AKS349" s="54"/>
      <c r="AKT349" s="54"/>
      <c r="AKU349" s="54"/>
      <c r="AKV349" s="54"/>
      <c r="AKW349" s="54"/>
      <c r="AKX349" s="54"/>
      <c r="AKY349" s="54"/>
      <c r="AKZ349" s="54"/>
      <c r="ALA349" s="54"/>
      <c r="ALB349" s="54"/>
      <c r="ALC349" s="54"/>
      <c r="ALD349" s="54"/>
      <c r="ALE349" s="54"/>
      <c r="ALF349" s="54"/>
      <c r="ALG349" s="54"/>
      <c r="ALH349" s="54"/>
      <c r="ALI349" s="54"/>
      <c r="ALJ349" s="54"/>
      <c r="ALK349" s="54"/>
      <c r="ALL349" s="54"/>
      <c r="ALM349" s="54"/>
      <c r="ALN349" s="54"/>
      <c r="ALO349" s="54"/>
      <c r="ALP349" s="54"/>
      <c r="ALQ349" s="54"/>
      <c r="ALR349" s="54"/>
      <c r="ALS349" s="54"/>
      <c r="ALT349" s="54"/>
    </row>
    <row r="350" spans="1:1008" customFormat="1" ht="15" customHeight="1" thickBot="1">
      <c r="A350" s="373"/>
      <c r="B350" s="373"/>
      <c r="C350" s="373"/>
      <c r="D350" s="373"/>
      <c r="E350" s="8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DT350" s="54"/>
      <c r="DU350" s="54"/>
      <c r="DV350" s="54"/>
      <c r="DW350" s="54"/>
      <c r="DX350" s="54"/>
      <c r="DY350" s="54"/>
      <c r="DZ350" s="54"/>
      <c r="EA350" s="54"/>
      <c r="EB350" s="54"/>
      <c r="EC350" s="54"/>
      <c r="ED350" s="54"/>
      <c r="EE350" s="54"/>
      <c r="EF350" s="54"/>
      <c r="EG350" s="54"/>
      <c r="EH350" s="54"/>
      <c r="EI350" s="54"/>
      <c r="EJ350" s="54"/>
      <c r="EK350" s="54"/>
      <c r="EL350" s="54"/>
      <c r="EM350" s="54"/>
      <c r="EN350" s="54"/>
      <c r="EO350" s="54"/>
      <c r="EP350" s="54"/>
      <c r="EQ350" s="54"/>
      <c r="ER350" s="54"/>
      <c r="ES350" s="54"/>
      <c r="ET350" s="54"/>
      <c r="EU350" s="54"/>
      <c r="EV350" s="54"/>
      <c r="EW350" s="54"/>
      <c r="EX350" s="54"/>
      <c r="EY350" s="54"/>
      <c r="EZ350" s="54"/>
      <c r="FA350" s="54"/>
      <c r="FB350" s="54"/>
      <c r="FC350" s="54"/>
      <c r="FD350" s="54"/>
      <c r="FE350" s="54"/>
      <c r="FF350" s="54"/>
      <c r="FG350" s="54"/>
      <c r="FH350" s="54"/>
      <c r="FI350" s="54"/>
      <c r="FJ350" s="54"/>
      <c r="FK350" s="54"/>
      <c r="FL350" s="54"/>
      <c r="FM350" s="54"/>
      <c r="FN350" s="54"/>
      <c r="FO350" s="54"/>
      <c r="FP350" s="54"/>
      <c r="FQ350" s="54"/>
      <c r="FR350" s="54"/>
      <c r="FS350" s="54"/>
      <c r="FT350" s="54"/>
      <c r="FU350" s="54"/>
      <c r="FV350" s="54"/>
      <c r="FW350" s="54"/>
      <c r="FX350" s="54"/>
      <c r="FY350" s="54"/>
      <c r="FZ350" s="54"/>
      <c r="GA350" s="54"/>
      <c r="GB350" s="54"/>
      <c r="GC350" s="54"/>
      <c r="GD350" s="54"/>
      <c r="GE350" s="54"/>
      <c r="GF350" s="54"/>
      <c r="GG350" s="54"/>
      <c r="GH350" s="54"/>
      <c r="GI350" s="54"/>
      <c r="GJ350" s="54"/>
      <c r="GK350" s="54"/>
      <c r="GL350" s="54"/>
      <c r="GM350" s="54"/>
      <c r="GN350" s="54"/>
      <c r="GO350" s="54"/>
      <c r="GP350" s="54"/>
      <c r="GQ350" s="54"/>
      <c r="GR350" s="54"/>
      <c r="GS350" s="54"/>
      <c r="GT350" s="54"/>
      <c r="GU350" s="54"/>
      <c r="GV350" s="54"/>
      <c r="GW350" s="54"/>
      <c r="GX350" s="54"/>
      <c r="GY350" s="54"/>
      <c r="GZ350" s="54"/>
      <c r="HA350" s="54"/>
      <c r="HB350" s="54"/>
      <c r="HC350" s="54"/>
      <c r="HD350" s="54"/>
      <c r="HE350" s="54"/>
      <c r="HF350" s="54"/>
      <c r="HG350" s="54"/>
      <c r="HH350" s="54"/>
      <c r="HI350" s="54"/>
      <c r="HJ350" s="54"/>
      <c r="HK350" s="54"/>
      <c r="HL350" s="54"/>
      <c r="HM350" s="54"/>
      <c r="HN350" s="54"/>
      <c r="HO350" s="54"/>
      <c r="HP350" s="54"/>
      <c r="HQ350" s="54"/>
      <c r="HR350" s="54"/>
      <c r="HS350" s="54"/>
      <c r="HT350" s="54"/>
      <c r="HU350" s="54"/>
      <c r="HV350" s="54"/>
      <c r="HW350" s="54"/>
      <c r="HX350" s="54"/>
      <c r="HY350" s="54"/>
      <c r="HZ350" s="54"/>
      <c r="IA350" s="54"/>
      <c r="IB350" s="54"/>
      <c r="IC350" s="54"/>
      <c r="ID350" s="54"/>
      <c r="IE350" s="54"/>
      <c r="IF350" s="54"/>
      <c r="IG350" s="54"/>
      <c r="IH350" s="54"/>
      <c r="II350" s="54"/>
      <c r="IJ350" s="54"/>
      <c r="IK350" s="54"/>
      <c r="IL350" s="54"/>
      <c r="IM350" s="54"/>
      <c r="IN350" s="54"/>
      <c r="IO350" s="54"/>
      <c r="IP350" s="54"/>
      <c r="IQ350" s="54"/>
      <c r="IR350" s="54"/>
      <c r="IS350" s="54"/>
      <c r="IT350" s="54"/>
      <c r="IU350" s="54"/>
      <c r="IV350" s="54"/>
      <c r="IW350" s="54"/>
      <c r="IX350" s="54"/>
      <c r="IY350" s="54"/>
      <c r="IZ350" s="54"/>
      <c r="JA350" s="54"/>
      <c r="JB350" s="54"/>
      <c r="JC350" s="54"/>
      <c r="JD350" s="54"/>
      <c r="JE350" s="54"/>
      <c r="JF350" s="54"/>
      <c r="JG350" s="54"/>
      <c r="JH350" s="54"/>
      <c r="JI350" s="54"/>
      <c r="JJ350" s="54"/>
      <c r="JK350" s="54"/>
      <c r="JL350" s="54"/>
      <c r="JM350" s="54"/>
      <c r="JN350" s="54"/>
      <c r="JO350" s="54"/>
      <c r="JP350" s="54"/>
      <c r="JQ350" s="54"/>
      <c r="JR350" s="54"/>
      <c r="JS350" s="54"/>
      <c r="JT350" s="54"/>
      <c r="JU350" s="54"/>
      <c r="JV350" s="54"/>
      <c r="JW350" s="54"/>
      <c r="JX350" s="54"/>
      <c r="JY350" s="54"/>
      <c r="JZ350" s="54"/>
      <c r="KA350" s="54"/>
      <c r="KB350" s="54"/>
      <c r="KC350" s="54"/>
      <c r="KD350" s="54"/>
      <c r="KE350" s="54"/>
      <c r="KF350" s="54"/>
      <c r="KG350" s="54"/>
      <c r="KH350" s="54"/>
      <c r="KI350" s="54"/>
      <c r="KJ350" s="54"/>
      <c r="KK350" s="54"/>
      <c r="KL350" s="54"/>
      <c r="KM350" s="54"/>
      <c r="KN350" s="54"/>
      <c r="KO350" s="54"/>
      <c r="KP350" s="54"/>
      <c r="KQ350" s="54"/>
      <c r="KR350" s="54"/>
      <c r="KS350" s="54"/>
      <c r="KT350" s="54"/>
      <c r="KU350" s="54"/>
      <c r="KV350" s="54"/>
      <c r="KW350" s="54"/>
      <c r="KX350" s="54"/>
      <c r="KY350" s="54"/>
      <c r="KZ350" s="54"/>
      <c r="LA350" s="54"/>
      <c r="LB350" s="54"/>
      <c r="LC350" s="54"/>
      <c r="LD350" s="54"/>
      <c r="LE350" s="54"/>
      <c r="LF350" s="54"/>
      <c r="LG350" s="54"/>
      <c r="LH350" s="54"/>
      <c r="LI350" s="54"/>
      <c r="LJ350" s="54"/>
      <c r="LK350" s="54"/>
      <c r="LL350" s="54"/>
      <c r="LM350" s="54"/>
      <c r="LN350" s="54"/>
      <c r="LO350" s="54"/>
      <c r="LP350" s="54"/>
      <c r="LQ350" s="54"/>
      <c r="LR350" s="54"/>
      <c r="LS350" s="54"/>
      <c r="LT350" s="54"/>
      <c r="LU350" s="54"/>
      <c r="LV350" s="54"/>
      <c r="LW350" s="54"/>
      <c r="LX350" s="54"/>
      <c r="LY350" s="54"/>
      <c r="LZ350" s="54"/>
      <c r="MA350" s="54"/>
      <c r="MB350" s="54"/>
      <c r="MC350" s="54"/>
      <c r="MD350" s="54"/>
      <c r="ME350" s="54"/>
      <c r="MF350" s="54"/>
      <c r="MG350" s="54"/>
      <c r="MH350" s="54"/>
      <c r="MI350" s="54"/>
      <c r="MJ350" s="54"/>
      <c r="MK350" s="54"/>
      <c r="ML350" s="54"/>
      <c r="MM350" s="54"/>
      <c r="MN350" s="54"/>
      <c r="MO350" s="54"/>
      <c r="MP350" s="54"/>
      <c r="MQ350" s="54"/>
      <c r="MR350" s="54"/>
      <c r="MS350" s="54"/>
      <c r="MT350" s="54"/>
      <c r="MU350" s="54"/>
      <c r="MV350" s="54"/>
      <c r="MW350" s="54"/>
      <c r="MX350" s="54"/>
      <c r="MY350" s="54"/>
      <c r="MZ350" s="54"/>
      <c r="NA350" s="54"/>
      <c r="NB350" s="54"/>
      <c r="NC350" s="54"/>
      <c r="ND350" s="54"/>
      <c r="NE350" s="54"/>
      <c r="NF350" s="54"/>
      <c r="NG350" s="54"/>
      <c r="NH350" s="54"/>
      <c r="NI350" s="54"/>
      <c r="NJ350" s="54"/>
      <c r="NK350" s="54"/>
      <c r="NL350" s="54"/>
      <c r="NM350" s="54"/>
      <c r="NN350" s="54"/>
      <c r="NO350" s="54"/>
      <c r="NP350" s="54"/>
      <c r="NQ350" s="54"/>
      <c r="NR350" s="54"/>
      <c r="NS350" s="54"/>
      <c r="NT350" s="54"/>
      <c r="NU350" s="54"/>
      <c r="NV350" s="54"/>
      <c r="NW350" s="54"/>
      <c r="NX350" s="54"/>
      <c r="NY350" s="54"/>
      <c r="NZ350" s="54"/>
      <c r="OA350" s="54"/>
      <c r="OB350" s="54"/>
      <c r="OC350" s="54"/>
      <c r="OD350" s="54"/>
      <c r="OE350" s="54"/>
      <c r="OF350" s="54"/>
      <c r="OG350" s="54"/>
      <c r="OH350" s="54"/>
      <c r="OI350" s="54"/>
      <c r="OJ350" s="54"/>
      <c r="OK350" s="54"/>
      <c r="OL350" s="54"/>
      <c r="OM350" s="54"/>
      <c r="ON350" s="54"/>
      <c r="OO350" s="54"/>
      <c r="OP350" s="54"/>
      <c r="OQ350" s="54"/>
      <c r="OR350" s="54"/>
      <c r="OS350" s="54"/>
      <c r="OT350" s="54"/>
      <c r="OU350" s="54"/>
      <c r="OV350" s="54"/>
      <c r="OW350" s="54"/>
      <c r="OX350" s="54"/>
      <c r="OY350" s="54"/>
      <c r="OZ350" s="54"/>
      <c r="PA350" s="54"/>
      <c r="PB350" s="54"/>
      <c r="PC350" s="54"/>
      <c r="PD350" s="54"/>
      <c r="PE350" s="54"/>
      <c r="PF350" s="54"/>
      <c r="PG350" s="54"/>
      <c r="PH350" s="54"/>
      <c r="PI350" s="54"/>
      <c r="PJ350" s="54"/>
      <c r="PK350" s="54"/>
      <c r="PL350" s="54"/>
      <c r="PM350" s="54"/>
      <c r="PN350" s="54"/>
      <c r="PO350" s="54"/>
      <c r="PP350" s="54"/>
      <c r="PQ350" s="54"/>
      <c r="PR350" s="54"/>
      <c r="PS350" s="54"/>
      <c r="PT350" s="54"/>
      <c r="PU350" s="54"/>
      <c r="PV350" s="54"/>
      <c r="PW350" s="54"/>
      <c r="PX350" s="54"/>
      <c r="PY350" s="54"/>
      <c r="PZ350" s="54"/>
      <c r="QA350" s="54"/>
      <c r="QB350" s="54"/>
      <c r="QC350" s="54"/>
      <c r="QD350" s="54"/>
      <c r="QE350" s="54"/>
      <c r="QF350" s="54"/>
      <c r="QG350" s="54"/>
      <c r="QH350" s="54"/>
      <c r="QI350" s="54"/>
      <c r="QJ350" s="54"/>
      <c r="QK350" s="54"/>
      <c r="QL350" s="54"/>
      <c r="QM350" s="54"/>
      <c r="QN350" s="54"/>
      <c r="QO350" s="54"/>
      <c r="QP350" s="54"/>
      <c r="QQ350" s="54"/>
      <c r="QR350" s="54"/>
      <c r="QS350" s="54"/>
      <c r="QT350" s="54"/>
      <c r="QU350" s="54"/>
      <c r="QV350" s="54"/>
      <c r="QW350" s="54"/>
      <c r="QX350" s="54"/>
      <c r="QY350" s="54"/>
      <c r="QZ350" s="54"/>
      <c r="RA350" s="54"/>
      <c r="RB350" s="54"/>
      <c r="RC350" s="54"/>
      <c r="RD350" s="54"/>
      <c r="RE350" s="54"/>
      <c r="RF350" s="54"/>
      <c r="RG350" s="54"/>
      <c r="RH350" s="54"/>
      <c r="RI350" s="54"/>
      <c r="RJ350" s="54"/>
      <c r="RK350" s="54"/>
      <c r="RL350" s="54"/>
      <c r="RM350" s="54"/>
      <c r="RN350" s="54"/>
      <c r="RO350" s="54"/>
      <c r="RP350" s="54"/>
      <c r="RQ350" s="54"/>
      <c r="RR350" s="54"/>
      <c r="RS350" s="54"/>
      <c r="RT350" s="54"/>
      <c r="RU350" s="54"/>
      <c r="RV350" s="54"/>
      <c r="RW350" s="54"/>
      <c r="RX350" s="54"/>
      <c r="RY350" s="54"/>
      <c r="RZ350" s="54"/>
      <c r="SA350" s="54"/>
      <c r="SB350" s="54"/>
      <c r="SC350" s="54"/>
      <c r="SD350" s="54"/>
      <c r="SE350" s="54"/>
      <c r="SF350" s="54"/>
      <c r="SG350" s="54"/>
      <c r="SH350" s="54"/>
      <c r="SI350" s="54"/>
      <c r="SJ350" s="54"/>
      <c r="SK350" s="54"/>
      <c r="SL350" s="54"/>
      <c r="SM350" s="54"/>
      <c r="SN350" s="54"/>
      <c r="SO350" s="54"/>
      <c r="SP350" s="54"/>
      <c r="SQ350" s="54"/>
      <c r="SR350" s="54"/>
      <c r="SS350" s="54"/>
      <c r="ST350" s="54"/>
      <c r="SU350" s="54"/>
      <c r="SV350" s="54"/>
      <c r="SW350" s="54"/>
      <c r="SX350" s="54"/>
      <c r="SY350" s="54"/>
      <c r="SZ350" s="54"/>
      <c r="TA350" s="54"/>
      <c r="TB350" s="54"/>
      <c r="TC350" s="54"/>
      <c r="TD350" s="54"/>
      <c r="TE350" s="54"/>
      <c r="TF350" s="54"/>
      <c r="TG350" s="54"/>
      <c r="TH350" s="54"/>
      <c r="TI350" s="54"/>
      <c r="TJ350" s="54"/>
      <c r="TK350" s="54"/>
      <c r="TL350" s="54"/>
      <c r="TM350" s="54"/>
      <c r="TN350" s="54"/>
      <c r="TO350" s="54"/>
      <c r="TP350" s="54"/>
      <c r="TQ350" s="54"/>
      <c r="TR350" s="54"/>
      <c r="TS350" s="54"/>
      <c r="TT350" s="54"/>
      <c r="TU350" s="54"/>
      <c r="TV350" s="54"/>
      <c r="TW350" s="54"/>
      <c r="TX350" s="54"/>
      <c r="TY350" s="54"/>
      <c r="TZ350" s="54"/>
      <c r="UA350" s="54"/>
      <c r="UB350" s="54"/>
      <c r="UC350" s="54"/>
      <c r="UD350" s="54"/>
      <c r="UE350" s="54"/>
      <c r="UF350" s="54"/>
      <c r="UG350" s="54"/>
      <c r="UH350" s="54"/>
      <c r="UI350" s="54"/>
      <c r="UJ350" s="54"/>
      <c r="UK350" s="54"/>
      <c r="UL350" s="54"/>
      <c r="UM350" s="54"/>
      <c r="UN350" s="54"/>
      <c r="UO350" s="54"/>
      <c r="UP350" s="54"/>
      <c r="UQ350" s="54"/>
      <c r="UR350" s="54"/>
      <c r="US350" s="54"/>
      <c r="UT350" s="54"/>
      <c r="UU350" s="54"/>
      <c r="UV350" s="54"/>
      <c r="UW350" s="54"/>
      <c r="UX350" s="54"/>
      <c r="UY350" s="54"/>
      <c r="UZ350" s="54"/>
      <c r="VA350" s="54"/>
      <c r="VB350" s="54"/>
      <c r="VC350" s="54"/>
      <c r="VD350" s="54"/>
      <c r="VE350" s="54"/>
      <c r="VF350" s="54"/>
      <c r="VG350" s="54"/>
      <c r="VH350" s="54"/>
      <c r="VI350" s="54"/>
      <c r="VJ350" s="54"/>
      <c r="VK350" s="54"/>
      <c r="VL350" s="54"/>
      <c r="VM350" s="54"/>
      <c r="VN350" s="54"/>
      <c r="VO350" s="54"/>
      <c r="VP350" s="54"/>
      <c r="VQ350" s="54"/>
      <c r="VR350" s="54"/>
      <c r="VS350" s="54"/>
      <c r="VT350" s="54"/>
      <c r="VU350" s="54"/>
      <c r="VV350" s="54"/>
      <c r="VW350" s="54"/>
      <c r="VX350" s="54"/>
      <c r="VY350" s="54"/>
      <c r="VZ350" s="54"/>
      <c r="WA350" s="54"/>
      <c r="WB350" s="54"/>
      <c r="WC350" s="54"/>
      <c r="WD350" s="54"/>
      <c r="WE350" s="54"/>
      <c r="WF350" s="54"/>
      <c r="WG350" s="54"/>
      <c r="WH350" s="54"/>
      <c r="WI350" s="54"/>
      <c r="WJ350" s="54"/>
      <c r="WK350" s="54"/>
      <c r="WL350" s="54"/>
      <c r="WM350" s="54"/>
      <c r="WN350" s="54"/>
      <c r="WO350" s="54"/>
      <c r="WP350" s="54"/>
      <c r="WQ350" s="54"/>
      <c r="WR350" s="54"/>
      <c r="WS350" s="54"/>
      <c r="WT350" s="54"/>
      <c r="WU350" s="54"/>
      <c r="WV350" s="54"/>
      <c r="WW350" s="54"/>
      <c r="WX350" s="54"/>
      <c r="WY350" s="54"/>
      <c r="WZ350" s="54"/>
      <c r="XA350" s="54"/>
      <c r="XB350" s="54"/>
      <c r="XC350" s="54"/>
      <c r="XD350" s="54"/>
      <c r="XE350" s="54"/>
      <c r="XF350" s="54"/>
      <c r="XG350" s="54"/>
      <c r="XH350" s="54"/>
      <c r="XI350" s="54"/>
      <c r="XJ350" s="54"/>
      <c r="XK350" s="54"/>
      <c r="XL350" s="54"/>
      <c r="XM350" s="54"/>
      <c r="XN350" s="54"/>
      <c r="XO350" s="54"/>
      <c r="XP350" s="54"/>
      <c r="XQ350" s="54"/>
      <c r="XR350" s="54"/>
      <c r="XS350" s="54"/>
      <c r="XT350" s="54"/>
      <c r="XU350" s="54"/>
      <c r="XV350" s="54"/>
      <c r="XW350" s="54"/>
      <c r="XX350" s="54"/>
      <c r="XY350" s="54"/>
      <c r="XZ350" s="54"/>
      <c r="YA350" s="54"/>
      <c r="YB350" s="54"/>
      <c r="YC350" s="54"/>
      <c r="YD350" s="54"/>
      <c r="YE350" s="54"/>
      <c r="YF350" s="54"/>
      <c r="YG350" s="54"/>
      <c r="YH350" s="54"/>
      <c r="YI350" s="54"/>
      <c r="YJ350" s="54"/>
      <c r="YK350" s="54"/>
      <c r="YL350" s="54"/>
      <c r="YM350" s="54"/>
      <c r="YN350" s="54"/>
      <c r="YO350" s="54"/>
      <c r="YP350" s="54"/>
      <c r="YQ350" s="54"/>
      <c r="YR350" s="54"/>
      <c r="YS350" s="54"/>
      <c r="YT350" s="54"/>
      <c r="YU350" s="54"/>
      <c r="YV350" s="54"/>
      <c r="YW350" s="54"/>
      <c r="YX350" s="54"/>
      <c r="YY350" s="54"/>
      <c r="YZ350" s="54"/>
      <c r="ZA350" s="54"/>
      <c r="ZB350" s="54"/>
      <c r="ZC350" s="54"/>
      <c r="ZD350" s="54"/>
      <c r="ZE350" s="54"/>
      <c r="ZF350" s="54"/>
      <c r="ZG350" s="54"/>
      <c r="ZH350" s="54"/>
      <c r="ZI350" s="54"/>
      <c r="ZJ350" s="54"/>
      <c r="ZK350" s="54"/>
      <c r="ZL350" s="54"/>
      <c r="ZM350" s="54"/>
      <c r="ZN350" s="54"/>
      <c r="ZO350" s="54"/>
      <c r="ZP350" s="54"/>
      <c r="ZQ350" s="54"/>
      <c r="ZR350" s="54"/>
      <c r="ZS350" s="54"/>
      <c r="ZT350" s="54"/>
      <c r="ZU350" s="54"/>
      <c r="ZV350" s="54"/>
      <c r="ZW350" s="54"/>
      <c r="ZX350" s="54"/>
      <c r="ZY350" s="54"/>
      <c r="ZZ350" s="54"/>
      <c r="AAA350" s="54"/>
      <c r="AAB350" s="54"/>
      <c r="AAC350" s="54"/>
      <c r="AAD350" s="54"/>
      <c r="AAE350" s="54"/>
      <c r="AAF350" s="54"/>
      <c r="AAG350" s="54"/>
      <c r="AAH350" s="54"/>
      <c r="AAI350" s="54"/>
      <c r="AAJ350" s="54"/>
      <c r="AAK350" s="54"/>
      <c r="AAL350" s="54"/>
      <c r="AAM350" s="54"/>
      <c r="AAN350" s="54"/>
      <c r="AAO350" s="54"/>
      <c r="AAP350" s="54"/>
      <c r="AAQ350" s="54"/>
      <c r="AAR350" s="54"/>
      <c r="AAS350" s="54"/>
      <c r="AAT350" s="54"/>
      <c r="AAU350" s="54"/>
      <c r="AAV350" s="54"/>
      <c r="AAW350" s="54"/>
      <c r="AAX350" s="54"/>
      <c r="AAY350" s="54"/>
      <c r="AAZ350" s="54"/>
      <c r="ABA350" s="54"/>
      <c r="ABB350" s="54"/>
      <c r="ABC350" s="54"/>
      <c r="ABD350" s="54"/>
      <c r="ABE350" s="54"/>
      <c r="ABF350" s="54"/>
      <c r="ABG350" s="54"/>
      <c r="ABH350" s="54"/>
      <c r="ABI350" s="54"/>
      <c r="ABJ350" s="54"/>
      <c r="ABK350" s="54"/>
      <c r="ABL350" s="54"/>
      <c r="ABM350" s="54"/>
      <c r="ABN350" s="54"/>
      <c r="ABO350" s="54"/>
      <c r="ABP350" s="54"/>
      <c r="ABQ350" s="54"/>
      <c r="ABR350" s="54"/>
      <c r="ABS350" s="54"/>
      <c r="ABT350" s="54"/>
      <c r="ABU350" s="54"/>
      <c r="ABV350" s="54"/>
      <c r="ABW350" s="54"/>
      <c r="ABX350" s="54"/>
      <c r="ABY350" s="54"/>
      <c r="ABZ350" s="54"/>
      <c r="ACA350" s="54"/>
      <c r="ACB350" s="54"/>
      <c r="ACC350" s="54"/>
      <c r="ACD350" s="54"/>
      <c r="ACE350" s="54"/>
      <c r="ACF350" s="54"/>
      <c r="ACG350" s="54"/>
      <c r="ACH350" s="54"/>
      <c r="ACI350" s="54"/>
      <c r="ACJ350" s="54"/>
      <c r="ACK350" s="54"/>
      <c r="ACL350" s="54"/>
      <c r="ACM350" s="54"/>
      <c r="ACN350" s="54"/>
      <c r="ACO350" s="54"/>
      <c r="ACP350" s="54"/>
      <c r="ACQ350" s="54"/>
      <c r="ACR350" s="54"/>
      <c r="ACS350" s="54"/>
      <c r="ACT350" s="54"/>
      <c r="ACU350" s="54"/>
      <c r="ACV350" s="54"/>
      <c r="ACW350" s="54"/>
      <c r="ACX350" s="54"/>
      <c r="ACY350" s="54"/>
      <c r="ACZ350" s="54"/>
      <c r="ADA350" s="54"/>
      <c r="ADB350" s="54"/>
      <c r="ADC350" s="54"/>
      <c r="ADD350" s="54"/>
      <c r="ADE350" s="54"/>
      <c r="ADF350" s="54"/>
      <c r="ADG350" s="54"/>
      <c r="ADH350" s="54"/>
      <c r="ADI350" s="54"/>
      <c r="ADJ350" s="54"/>
      <c r="ADK350" s="54"/>
      <c r="ADL350" s="54"/>
      <c r="ADM350" s="54"/>
      <c r="ADN350" s="54"/>
      <c r="ADO350" s="54"/>
      <c r="ADP350" s="54"/>
      <c r="ADQ350" s="54"/>
      <c r="ADR350" s="54"/>
      <c r="ADS350" s="54"/>
      <c r="ADT350" s="54"/>
      <c r="ADU350" s="54"/>
      <c r="ADV350" s="54"/>
      <c r="ADW350" s="54"/>
      <c r="ADX350" s="54"/>
      <c r="ADY350" s="54"/>
      <c r="ADZ350" s="54"/>
      <c r="AEA350" s="54"/>
      <c r="AEB350" s="54"/>
      <c r="AEC350" s="54"/>
      <c r="AED350" s="54"/>
      <c r="AEE350" s="54"/>
      <c r="AEF350" s="54"/>
      <c r="AEG350" s="54"/>
      <c r="AEH350" s="54"/>
      <c r="AEI350" s="54"/>
      <c r="AEJ350" s="54"/>
      <c r="AEK350" s="54"/>
      <c r="AEL350" s="54"/>
      <c r="AEM350" s="54"/>
      <c r="AEN350" s="54"/>
      <c r="AEO350" s="54"/>
      <c r="AEP350" s="54"/>
      <c r="AEQ350" s="54"/>
      <c r="AER350" s="54"/>
      <c r="AES350" s="54"/>
      <c r="AET350" s="54"/>
      <c r="AEU350" s="54"/>
      <c r="AEV350" s="54"/>
      <c r="AEW350" s="54"/>
      <c r="AEX350" s="54"/>
      <c r="AEY350" s="54"/>
      <c r="AEZ350" s="54"/>
      <c r="AFA350" s="54"/>
      <c r="AFB350" s="54"/>
      <c r="AFC350" s="54"/>
      <c r="AFD350" s="54"/>
      <c r="AFE350" s="54"/>
      <c r="AFF350" s="54"/>
      <c r="AFG350" s="54"/>
      <c r="AFH350" s="54"/>
      <c r="AFI350" s="54"/>
      <c r="AFJ350" s="54"/>
      <c r="AFK350" s="54"/>
      <c r="AFL350" s="54"/>
      <c r="AFM350" s="54"/>
      <c r="AFN350" s="54"/>
      <c r="AFO350" s="54"/>
      <c r="AFP350" s="54"/>
      <c r="AFQ350" s="54"/>
      <c r="AFR350" s="54"/>
      <c r="AFS350" s="54"/>
      <c r="AFT350" s="54"/>
      <c r="AFU350" s="54"/>
      <c r="AFV350" s="54"/>
      <c r="AFW350" s="54"/>
      <c r="AFX350" s="54"/>
      <c r="AFY350" s="54"/>
      <c r="AFZ350" s="54"/>
      <c r="AGA350" s="54"/>
      <c r="AGB350" s="54"/>
      <c r="AGC350" s="54"/>
      <c r="AGD350" s="54"/>
      <c r="AGE350" s="54"/>
      <c r="AGF350" s="54"/>
      <c r="AGG350" s="54"/>
      <c r="AGH350" s="54"/>
      <c r="AGI350" s="54"/>
      <c r="AGJ350" s="54"/>
      <c r="AGK350" s="54"/>
      <c r="AGL350" s="54"/>
      <c r="AGM350" s="54"/>
      <c r="AGN350" s="54"/>
      <c r="AGO350" s="54"/>
      <c r="AGP350" s="54"/>
      <c r="AGQ350" s="54"/>
      <c r="AGR350" s="54"/>
      <c r="AGS350" s="54"/>
      <c r="AGT350" s="54"/>
      <c r="AGU350" s="54"/>
      <c r="AGV350" s="54"/>
      <c r="AGW350" s="54"/>
      <c r="AGX350" s="54"/>
      <c r="AGY350" s="54"/>
      <c r="AGZ350" s="54"/>
      <c r="AHA350" s="54"/>
      <c r="AHB350" s="54"/>
      <c r="AHC350" s="54"/>
      <c r="AHD350" s="54"/>
      <c r="AHE350" s="54"/>
      <c r="AHF350" s="54"/>
      <c r="AHG350" s="54"/>
      <c r="AHH350" s="54"/>
      <c r="AHI350" s="54"/>
      <c r="AHJ350" s="54"/>
      <c r="AHK350" s="54"/>
      <c r="AHL350" s="54"/>
      <c r="AHM350" s="54"/>
      <c r="AHN350" s="54"/>
      <c r="AHO350" s="54"/>
      <c r="AHP350" s="54"/>
      <c r="AHQ350" s="54"/>
      <c r="AHR350" s="54"/>
      <c r="AHS350" s="54"/>
      <c r="AHT350" s="54"/>
      <c r="AHU350" s="54"/>
      <c r="AHV350" s="54"/>
      <c r="AHW350" s="54"/>
      <c r="AHX350" s="54"/>
      <c r="AHY350" s="54"/>
      <c r="AHZ350" s="54"/>
      <c r="AIA350" s="54"/>
      <c r="AIB350" s="54"/>
      <c r="AIC350" s="54"/>
      <c r="AID350" s="54"/>
      <c r="AIE350" s="54"/>
      <c r="AIF350" s="54"/>
      <c r="AIG350" s="54"/>
      <c r="AIH350" s="54"/>
      <c r="AII350" s="54"/>
      <c r="AIJ350" s="54"/>
      <c r="AIK350" s="54"/>
      <c r="AIL350" s="54"/>
      <c r="AIM350" s="54"/>
      <c r="AIN350" s="54"/>
      <c r="AIO350" s="54"/>
      <c r="AIP350" s="54"/>
      <c r="AIQ350" s="54"/>
      <c r="AIR350" s="54"/>
      <c r="AIS350" s="54"/>
      <c r="AIT350" s="54"/>
      <c r="AIU350" s="54"/>
      <c r="AIV350" s="54"/>
      <c r="AIW350" s="54"/>
      <c r="AIX350" s="54"/>
      <c r="AIY350" s="54"/>
      <c r="AIZ350" s="54"/>
      <c r="AJA350" s="54"/>
      <c r="AJB350" s="54"/>
      <c r="AJC350" s="54"/>
      <c r="AJD350" s="54"/>
      <c r="AJE350" s="54"/>
      <c r="AJF350" s="54"/>
      <c r="AJG350" s="54"/>
      <c r="AJH350" s="54"/>
      <c r="AJI350" s="54"/>
      <c r="AJJ350" s="54"/>
      <c r="AJK350" s="54"/>
      <c r="AJL350" s="54"/>
      <c r="AJM350" s="54"/>
      <c r="AJN350" s="54"/>
      <c r="AJO350" s="54"/>
      <c r="AJP350" s="54"/>
      <c r="AJQ350" s="54"/>
      <c r="AJR350" s="54"/>
      <c r="AJS350" s="54"/>
      <c r="AJT350" s="54"/>
      <c r="AJU350" s="54"/>
      <c r="AJV350" s="54"/>
      <c r="AJW350" s="54"/>
      <c r="AJX350" s="54"/>
      <c r="AJY350" s="54"/>
      <c r="AJZ350" s="54"/>
      <c r="AKA350" s="54"/>
      <c r="AKB350" s="54"/>
      <c r="AKC350" s="54"/>
      <c r="AKD350" s="54"/>
      <c r="AKE350" s="54"/>
      <c r="AKF350" s="54"/>
      <c r="AKG350" s="54"/>
      <c r="AKH350" s="54"/>
      <c r="AKI350" s="54"/>
      <c r="AKJ350" s="54"/>
      <c r="AKK350" s="54"/>
      <c r="AKL350" s="54"/>
      <c r="AKM350" s="54"/>
      <c r="AKN350" s="54"/>
      <c r="AKO350" s="54"/>
      <c r="AKP350" s="54"/>
      <c r="AKQ350" s="54"/>
      <c r="AKR350" s="54"/>
      <c r="AKS350" s="54"/>
      <c r="AKT350" s="54"/>
      <c r="AKU350" s="54"/>
      <c r="AKV350" s="54"/>
      <c r="AKW350" s="54"/>
      <c r="AKX350" s="54"/>
      <c r="AKY350" s="54"/>
      <c r="AKZ350" s="54"/>
      <c r="ALA350" s="54"/>
      <c r="ALB350" s="54"/>
      <c r="ALC350" s="54"/>
      <c r="ALD350" s="54"/>
      <c r="ALE350" s="54"/>
      <c r="ALF350" s="54"/>
      <c r="ALG350" s="54"/>
      <c r="ALH350" s="54"/>
      <c r="ALI350" s="54"/>
      <c r="ALJ350" s="54"/>
      <c r="ALK350" s="54"/>
      <c r="ALL350" s="54"/>
      <c r="ALM350" s="54"/>
      <c r="ALN350" s="54"/>
      <c r="ALO350" s="54"/>
      <c r="ALP350" s="54"/>
      <c r="ALQ350" s="54"/>
      <c r="ALR350" s="54"/>
      <c r="ALS350" s="54"/>
      <c r="ALT350" s="54"/>
    </row>
    <row r="351" spans="1:1008" ht="27" customHeight="1">
      <c r="A351" s="348" t="s">
        <v>518</v>
      </c>
      <c r="B351" s="348"/>
      <c r="C351" s="348"/>
      <c r="D351" s="348"/>
    </row>
    <row r="352" spans="1:1008" ht="63.75" customHeight="1">
      <c r="A352" s="215" t="s">
        <v>499</v>
      </c>
      <c r="B352" s="216"/>
      <c r="C352" s="216"/>
      <c r="D352" s="220"/>
    </row>
    <row r="353" spans="1:5" ht="27" customHeight="1">
      <c r="A353" s="227" t="s">
        <v>519</v>
      </c>
      <c r="B353" s="228"/>
      <c r="C353" s="229"/>
      <c r="D353" s="32" t="s">
        <v>8</v>
      </c>
    </row>
    <row r="354" spans="1:5" ht="27" customHeight="1">
      <c r="A354" s="227" t="s">
        <v>164</v>
      </c>
      <c r="B354" s="228"/>
      <c r="C354" s="229"/>
      <c r="D354" s="33" t="s">
        <v>3</v>
      </c>
    </row>
    <row r="355" spans="1:5" ht="27" customHeight="1">
      <c r="A355" s="215" t="s">
        <v>501</v>
      </c>
      <c r="B355" s="216"/>
      <c r="C355" s="217"/>
      <c r="D355" s="78"/>
      <c r="E355" s="8">
        <v>3</v>
      </c>
    </row>
    <row r="356" spans="1:5" ht="27" customHeight="1">
      <c r="A356" s="215" t="s">
        <v>502</v>
      </c>
      <c r="B356" s="216"/>
      <c r="C356" s="217"/>
      <c r="D356" s="78"/>
      <c r="E356" s="8">
        <v>3</v>
      </c>
    </row>
    <row r="357" spans="1:5" ht="27" customHeight="1">
      <c r="A357" s="215" t="s">
        <v>503</v>
      </c>
      <c r="B357" s="216"/>
      <c r="C357" s="217"/>
      <c r="D357" s="78"/>
      <c r="E357" s="8">
        <v>3</v>
      </c>
    </row>
    <row r="358" spans="1:5" ht="27" customHeight="1">
      <c r="A358" s="215" t="s">
        <v>504</v>
      </c>
      <c r="B358" s="216"/>
      <c r="C358" s="217"/>
      <c r="D358" s="78"/>
      <c r="E358" s="8">
        <v>3</v>
      </c>
    </row>
    <row r="359" spans="1:5" ht="27" customHeight="1">
      <c r="A359" s="215" t="s">
        <v>505</v>
      </c>
      <c r="B359" s="216"/>
      <c r="C359" s="217"/>
      <c r="D359" s="78"/>
      <c r="E359" s="8">
        <v>3</v>
      </c>
    </row>
    <row r="360" spans="1:5" ht="27" customHeight="1">
      <c r="A360" s="215" t="s">
        <v>506</v>
      </c>
      <c r="B360" s="216"/>
      <c r="C360" s="217"/>
      <c r="D360" s="78"/>
      <c r="E360" s="8">
        <v>3</v>
      </c>
    </row>
    <row r="361" spans="1:5" ht="27" customHeight="1">
      <c r="A361" s="215" t="s">
        <v>507</v>
      </c>
      <c r="B361" s="216"/>
      <c r="C361" s="217"/>
      <c r="D361" s="78"/>
      <c r="E361" s="8">
        <v>3</v>
      </c>
    </row>
    <row r="362" spans="1:5" ht="27" customHeight="1">
      <c r="A362" s="215" t="s">
        <v>508</v>
      </c>
      <c r="B362" s="216"/>
      <c r="C362" s="217"/>
      <c r="D362" s="78"/>
      <c r="E362" s="8">
        <v>3</v>
      </c>
    </row>
    <row r="363" spans="1:5" ht="27" customHeight="1">
      <c r="A363" s="215" t="s">
        <v>509</v>
      </c>
      <c r="B363" s="216"/>
      <c r="C363" s="217"/>
      <c r="D363" s="78"/>
      <c r="E363" s="8">
        <v>3</v>
      </c>
    </row>
    <row r="364" spans="1:5" ht="27" customHeight="1">
      <c r="A364" s="215" t="s">
        <v>510</v>
      </c>
      <c r="B364" s="216"/>
      <c r="C364" s="217"/>
      <c r="D364" s="78"/>
      <c r="E364" s="8">
        <v>3</v>
      </c>
    </row>
    <row r="365" spans="1:5" ht="27" customHeight="1">
      <c r="A365" s="215" t="s">
        <v>511</v>
      </c>
      <c r="B365" s="216"/>
      <c r="C365" s="217"/>
      <c r="D365" s="78"/>
      <c r="E365" s="8">
        <v>3</v>
      </c>
    </row>
    <row r="366" spans="1:5" ht="27" customHeight="1">
      <c r="A366" s="227" t="s">
        <v>150</v>
      </c>
      <c r="B366" s="228"/>
      <c r="C366" s="229"/>
      <c r="D366" s="33" t="s">
        <v>3</v>
      </c>
    </row>
    <row r="367" spans="1:5" ht="27" customHeight="1">
      <c r="A367" s="215" t="s">
        <v>512</v>
      </c>
      <c r="B367" s="216"/>
      <c r="C367" s="217"/>
      <c r="D367" s="2"/>
      <c r="E367" s="8">
        <v>3</v>
      </c>
    </row>
    <row r="368" spans="1:5" ht="27" customHeight="1">
      <c r="A368" s="215" t="s">
        <v>513</v>
      </c>
      <c r="B368" s="216"/>
      <c r="C368" s="217"/>
      <c r="D368" s="2"/>
      <c r="E368" s="8">
        <v>3</v>
      </c>
    </row>
    <row r="369" spans="1:5" ht="27" customHeight="1">
      <c r="A369" s="227" t="s">
        <v>384</v>
      </c>
      <c r="B369" s="228"/>
      <c r="C369" s="229"/>
      <c r="D369" s="33" t="s">
        <v>3</v>
      </c>
      <c r="E369" s="8"/>
    </row>
    <row r="370" spans="1:5" ht="27" customHeight="1">
      <c r="A370" s="215" t="s">
        <v>514</v>
      </c>
      <c r="B370" s="216"/>
      <c r="C370" s="217"/>
      <c r="D370" s="2"/>
      <c r="E370" s="8">
        <v>3</v>
      </c>
    </row>
    <row r="371" spans="1:5" ht="27" customHeight="1">
      <c r="A371" s="215" t="s">
        <v>515</v>
      </c>
      <c r="B371" s="216"/>
      <c r="C371" s="217"/>
      <c r="D371" s="2"/>
      <c r="E371" s="8">
        <v>3</v>
      </c>
    </row>
    <row r="372" spans="1:5" ht="27" customHeight="1">
      <c r="A372" s="215" t="s">
        <v>516</v>
      </c>
      <c r="B372" s="216"/>
      <c r="C372" s="217"/>
      <c r="D372" s="2"/>
      <c r="E372" s="8">
        <v>3</v>
      </c>
    </row>
    <row r="373" spans="1:5" ht="27" customHeight="1">
      <c r="A373" s="215" t="s">
        <v>517</v>
      </c>
      <c r="B373" s="216"/>
      <c r="C373" s="217"/>
      <c r="D373" s="2"/>
      <c r="E373" s="8">
        <v>3</v>
      </c>
    </row>
    <row r="374" spans="1:5" ht="27" customHeight="1">
      <c r="A374" s="178" t="s">
        <v>194</v>
      </c>
      <c r="B374" s="178"/>
      <c r="C374" s="178"/>
      <c r="D374" s="38">
        <f>SUM(D355:D373)</f>
        <v>0</v>
      </c>
      <c r="E374" s="9">
        <f>SUM(E355:E373)</f>
        <v>51</v>
      </c>
    </row>
    <row r="375" spans="1:5" ht="80.25" customHeight="1" thickBot="1">
      <c r="A375" s="59" t="s">
        <v>106</v>
      </c>
      <c r="B375" s="179" t="s">
        <v>131</v>
      </c>
      <c r="C375" s="179"/>
      <c r="D375" s="179"/>
      <c r="E375" s="8"/>
    </row>
    <row r="376" spans="1:5" ht="25.5" customHeight="1">
      <c r="A376" s="237" t="s">
        <v>523</v>
      </c>
      <c r="B376" s="238"/>
      <c r="C376" s="40" t="s">
        <v>152</v>
      </c>
      <c r="D376" s="41" t="s">
        <v>153</v>
      </c>
    </row>
    <row r="377" spans="1:5" ht="25.5" customHeight="1" thickBot="1">
      <c r="A377" s="239"/>
      <c r="B377" s="240"/>
      <c r="C377" s="60">
        <f>D374</f>
        <v>0</v>
      </c>
      <c r="D377" s="43">
        <f>C377/51*100</f>
        <v>0</v>
      </c>
    </row>
    <row r="378" spans="1:5" ht="15" customHeight="1" thickBot="1">
      <c r="A378" s="349"/>
      <c r="B378" s="350"/>
      <c r="C378" s="350"/>
      <c r="D378" s="351"/>
    </row>
    <row r="379" spans="1:5" ht="24.75" customHeight="1">
      <c r="A379" s="237" t="s">
        <v>195</v>
      </c>
      <c r="B379" s="238"/>
      <c r="C379" s="40" t="s">
        <v>176</v>
      </c>
      <c r="D379" s="46" t="s">
        <v>177</v>
      </c>
    </row>
    <row r="380" spans="1:5" ht="24.75" customHeight="1" thickBot="1">
      <c r="A380" s="239"/>
      <c r="B380" s="240"/>
      <c r="C380" s="53">
        <f>C377</f>
        <v>0</v>
      </c>
      <c r="D380" s="48">
        <f>C380/51*100</f>
        <v>0</v>
      </c>
      <c r="E380" s="9">
        <f>E374</f>
        <v>51</v>
      </c>
    </row>
    <row r="381" spans="1:5" ht="15" customHeight="1" thickBot="1">
      <c r="A381" s="345"/>
      <c r="B381" s="346"/>
      <c r="C381" s="346"/>
      <c r="D381" s="347"/>
    </row>
    <row r="382" spans="1:5" ht="15" customHeight="1" thickBot="1">
      <c r="A382" s="237" t="s">
        <v>196</v>
      </c>
      <c r="B382" s="238"/>
      <c r="C382" s="61" t="s">
        <v>140</v>
      </c>
      <c r="D382" s="62" t="s">
        <v>141</v>
      </c>
      <c r="E382" s="9">
        <f>E380+E349+E317+E210</f>
        <v>489</v>
      </c>
    </row>
    <row r="383" spans="1:5" ht="36.75" customHeight="1">
      <c r="A383" s="369" t="s">
        <v>197</v>
      </c>
      <c r="B383" s="370"/>
      <c r="C383" s="357">
        <f>C210+C317+C349+C380</f>
        <v>0</v>
      </c>
      <c r="D383" s="359">
        <f>C383/489*100</f>
        <v>0</v>
      </c>
    </row>
    <row r="384" spans="1:5" ht="36.75" customHeight="1" thickBot="1">
      <c r="A384" s="261" t="s">
        <v>198</v>
      </c>
      <c r="B384" s="262"/>
      <c r="C384" s="358"/>
      <c r="D384" s="360"/>
    </row>
    <row r="385" spans="1:4" ht="15" customHeight="1" thickBot="1">
      <c r="A385" s="361"/>
      <c r="B385" s="362"/>
      <c r="C385" s="267"/>
      <c r="D385" s="268"/>
    </row>
    <row r="386" spans="1:4" ht="27" customHeight="1" thickBot="1">
      <c r="A386" s="252" t="s">
        <v>199</v>
      </c>
      <c r="B386" s="252"/>
      <c r="C386" s="252"/>
      <c r="D386" s="252"/>
    </row>
    <row r="387" spans="1:4" ht="27" customHeight="1" thickBot="1">
      <c r="A387" s="368" t="s">
        <v>110</v>
      </c>
      <c r="B387" s="368"/>
      <c r="C387" s="368"/>
      <c r="D387" s="368"/>
    </row>
    <row r="388" spans="1:4" ht="27" customHeight="1">
      <c r="A388" s="253" t="s">
        <v>200</v>
      </c>
      <c r="B388" s="254"/>
      <c r="C388" s="254" t="s">
        <v>201</v>
      </c>
      <c r="D388" s="363"/>
    </row>
    <row r="389" spans="1:4" ht="27" customHeight="1">
      <c r="A389" s="364" t="s">
        <v>5</v>
      </c>
      <c r="B389" s="365"/>
      <c r="C389" s="273" t="s">
        <v>202</v>
      </c>
      <c r="D389" s="274"/>
    </row>
    <row r="390" spans="1:4" ht="27" customHeight="1" thickBot="1">
      <c r="A390" s="366" t="s">
        <v>203</v>
      </c>
      <c r="B390" s="367"/>
      <c r="C390" s="250" t="s">
        <v>7</v>
      </c>
      <c r="D390" s="251"/>
    </row>
    <row r="391" spans="1:4" ht="33" customHeight="1" thickBot="1">
      <c r="A391" s="353" t="s">
        <v>204</v>
      </c>
      <c r="B391" s="353"/>
      <c r="C391" s="353"/>
      <c r="D391" s="353"/>
    </row>
    <row r="392" spans="1:4" ht="27" customHeight="1" thickBot="1">
      <c r="A392" s="63" t="s">
        <v>205</v>
      </c>
      <c r="B392" s="64" t="s">
        <v>206</v>
      </c>
      <c r="C392" s="64" t="s">
        <v>207</v>
      </c>
      <c r="D392" s="65" t="s">
        <v>105</v>
      </c>
    </row>
    <row r="393" spans="1:4" ht="27" customHeight="1">
      <c r="A393" s="66" t="s">
        <v>208</v>
      </c>
      <c r="B393" s="67">
        <v>1</v>
      </c>
      <c r="C393" s="67" t="e">
        <f>C59</f>
        <v>#VALUE!</v>
      </c>
      <c r="D393" s="68" t="e">
        <f>D59</f>
        <v>#VALUE!</v>
      </c>
    </row>
    <row r="394" spans="1:4" ht="27" customHeight="1">
      <c r="A394" s="69" t="s">
        <v>209</v>
      </c>
      <c r="B394" s="70">
        <v>1</v>
      </c>
      <c r="C394" s="70">
        <f>C93</f>
        <v>0</v>
      </c>
      <c r="D394" s="71">
        <f>D93</f>
        <v>0</v>
      </c>
    </row>
    <row r="395" spans="1:4" ht="27" customHeight="1" thickBot="1">
      <c r="A395" s="72" t="s">
        <v>210</v>
      </c>
      <c r="B395" s="42">
        <v>3</v>
      </c>
      <c r="C395" s="42">
        <f>C383</f>
        <v>0</v>
      </c>
      <c r="D395" s="43">
        <f>D383</f>
        <v>0</v>
      </c>
    </row>
    <row r="396" spans="1:4" ht="27" customHeight="1" thickBot="1">
      <c r="A396" s="354"/>
      <c r="B396" s="354"/>
      <c r="C396" s="354"/>
      <c r="D396" s="354"/>
    </row>
    <row r="397" spans="1:4" ht="42" customHeight="1" thickBot="1">
      <c r="A397" s="355" t="s">
        <v>111</v>
      </c>
      <c r="B397" s="355"/>
      <c r="C397" s="73" t="e">
        <f>IF(D397&gt;50,"SATISFATÓRIO","INSATISFATÓRIO")</f>
        <v>#VALUE!</v>
      </c>
      <c r="D397" s="74" t="e">
        <f>((C393/12*1)+(C394/72*1)+(C395/489*3))/5*100</f>
        <v>#VALUE!</v>
      </c>
    </row>
    <row r="398" spans="1:4" ht="15.75" thickBot="1">
      <c r="A398" s="356"/>
      <c r="B398" s="356"/>
      <c r="C398" s="356"/>
      <c r="D398" s="356"/>
    </row>
    <row r="399" spans="1:4" ht="27" customHeight="1">
      <c r="A399" s="155" t="s">
        <v>112</v>
      </c>
      <c r="B399" s="155"/>
      <c r="C399" s="155"/>
      <c r="D399" s="155"/>
    </row>
    <row r="400" spans="1:4" ht="27" customHeight="1">
      <c r="A400" s="156" t="s">
        <v>211</v>
      </c>
      <c r="B400" s="156"/>
      <c r="C400" s="156"/>
      <c r="D400" s="156"/>
    </row>
    <row r="401" spans="1:4" ht="63.75" customHeight="1" thickBot="1">
      <c r="A401" s="157"/>
      <c r="B401" s="157"/>
      <c r="C401" s="157"/>
      <c r="D401" s="157"/>
    </row>
    <row r="402" spans="1:4" ht="27" customHeight="1">
      <c r="A402" s="137" t="s">
        <v>113</v>
      </c>
      <c r="B402" s="137"/>
      <c r="C402" s="137"/>
      <c r="D402" s="137"/>
    </row>
    <row r="403" spans="1:4" ht="69.75" customHeight="1" thickBot="1">
      <c r="A403" s="157"/>
      <c r="B403" s="157"/>
      <c r="C403" s="157"/>
      <c r="D403" s="157"/>
    </row>
    <row r="404" spans="1:4" ht="27" customHeight="1">
      <c r="A404" s="352" t="s">
        <v>114</v>
      </c>
      <c r="B404" s="352"/>
      <c r="C404" s="352"/>
      <c r="D404" s="352"/>
    </row>
    <row r="405" spans="1:4" ht="27" customHeight="1" thickBot="1">
      <c r="A405" s="75" t="s">
        <v>212</v>
      </c>
      <c r="B405" s="6"/>
      <c r="C405" s="76" t="s">
        <v>107</v>
      </c>
      <c r="D405" s="7"/>
    </row>
  </sheetData>
  <sheetProtection algorithmName="SHA-512" hashValue="/huDOSzrimHrtUenJU/7KrNTdvh1OD4FIImo9rb/CpNDahSyRSP6/qYxElOBk6/4bYT433ZGUpljayv7HA21Eg==" saltValue="uIP9/2FU2Wf3nKqgArrHuQ==" spinCount="100000" sheet="1" formatRows="0"/>
  <mergeCells count="400">
    <mergeCell ref="A163:C163"/>
    <mergeCell ref="A164:C164"/>
    <mergeCell ref="A157:D157"/>
    <mergeCell ref="A178:D178"/>
    <mergeCell ref="A165:C165"/>
    <mergeCell ref="A161:C161"/>
    <mergeCell ref="A166:C166"/>
    <mergeCell ref="A339:C339"/>
    <mergeCell ref="A305:C305"/>
    <mergeCell ref="A306:C306"/>
    <mergeCell ref="A307:C307"/>
    <mergeCell ref="A332:C332"/>
    <mergeCell ref="A333:C333"/>
    <mergeCell ref="A334:C334"/>
    <mergeCell ref="A313:B314"/>
    <mergeCell ref="A315:D315"/>
    <mergeCell ref="A309:C309"/>
    <mergeCell ref="A325:C325"/>
    <mergeCell ref="A326:C326"/>
    <mergeCell ref="A327:C327"/>
    <mergeCell ref="A337:C337"/>
    <mergeCell ref="B312:D312"/>
    <mergeCell ref="A167:C167"/>
    <mergeCell ref="A179:D179"/>
    <mergeCell ref="B375:D375"/>
    <mergeCell ref="A373:C373"/>
    <mergeCell ref="A374:C374"/>
    <mergeCell ref="A358:C358"/>
    <mergeCell ref="A359:C359"/>
    <mergeCell ref="A360:C360"/>
    <mergeCell ref="A355:C355"/>
    <mergeCell ref="A80:C80"/>
    <mergeCell ref="A81:C81"/>
    <mergeCell ref="A82:C82"/>
    <mergeCell ref="A83:C83"/>
    <mergeCell ref="A84:C84"/>
    <mergeCell ref="A87:C87"/>
    <mergeCell ref="A85:C85"/>
    <mergeCell ref="A86:C86"/>
    <mergeCell ref="A338:C338"/>
    <mergeCell ref="A300:C300"/>
    <mergeCell ref="A302:C302"/>
    <mergeCell ref="A303:C303"/>
    <mergeCell ref="A146:C146"/>
    <mergeCell ref="A158:C158"/>
    <mergeCell ref="A159:C159"/>
    <mergeCell ref="A160:C160"/>
    <mergeCell ref="A162:C162"/>
    <mergeCell ref="A343:C343"/>
    <mergeCell ref="A345:B346"/>
    <mergeCell ref="A348:B349"/>
    <mergeCell ref="A350:D350"/>
    <mergeCell ref="A370:C370"/>
    <mergeCell ref="A371:C371"/>
    <mergeCell ref="A372:C372"/>
    <mergeCell ref="A361:C361"/>
    <mergeCell ref="A362:C362"/>
    <mergeCell ref="A363:C363"/>
    <mergeCell ref="A365:C365"/>
    <mergeCell ref="A366:C366"/>
    <mergeCell ref="A367:C367"/>
    <mergeCell ref="A368:C368"/>
    <mergeCell ref="A404:D404"/>
    <mergeCell ref="A401:D401"/>
    <mergeCell ref="A402:D402"/>
    <mergeCell ref="A403:D403"/>
    <mergeCell ref="A400:D400"/>
    <mergeCell ref="A347:D347"/>
    <mergeCell ref="A391:D391"/>
    <mergeCell ref="A396:D396"/>
    <mergeCell ref="A397:B397"/>
    <mergeCell ref="A398:D398"/>
    <mergeCell ref="A399:D399"/>
    <mergeCell ref="C383:C384"/>
    <mergeCell ref="D383:D384"/>
    <mergeCell ref="A384:B384"/>
    <mergeCell ref="A385:D385"/>
    <mergeCell ref="C388:D388"/>
    <mergeCell ref="A389:B389"/>
    <mergeCell ref="C389:D389"/>
    <mergeCell ref="A390:B390"/>
    <mergeCell ref="A352:D352"/>
    <mergeCell ref="A353:C353"/>
    <mergeCell ref="A354:C354"/>
    <mergeCell ref="A387:D387"/>
    <mergeCell ref="A383:B383"/>
    <mergeCell ref="A381:D381"/>
    <mergeCell ref="A382:B382"/>
    <mergeCell ref="A318:D318"/>
    <mergeCell ref="A328:C328"/>
    <mergeCell ref="A329:C329"/>
    <mergeCell ref="A330:C330"/>
    <mergeCell ref="A331:C331"/>
    <mergeCell ref="A335:C335"/>
    <mergeCell ref="A336:C336"/>
    <mergeCell ref="A319:D319"/>
    <mergeCell ref="A320:D320"/>
    <mergeCell ref="A321:C321"/>
    <mergeCell ref="A322:C322"/>
    <mergeCell ref="A323:C323"/>
    <mergeCell ref="A324:C324"/>
    <mergeCell ref="A351:D351"/>
    <mergeCell ref="A342:C342"/>
    <mergeCell ref="A369:C369"/>
    <mergeCell ref="A364:C364"/>
    <mergeCell ref="A340:C340"/>
    <mergeCell ref="A341:C341"/>
    <mergeCell ref="A376:B377"/>
    <mergeCell ref="A378:D378"/>
    <mergeCell ref="A379:B380"/>
    <mergeCell ref="A30:C30"/>
    <mergeCell ref="A31:C31"/>
    <mergeCell ref="A32:C32"/>
    <mergeCell ref="A99:D99"/>
    <mergeCell ref="A131:D131"/>
    <mergeCell ref="A156:D156"/>
    <mergeCell ref="A100:D100"/>
    <mergeCell ref="A111:C111"/>
    <mergeCell ref="A34:C34"/>
    <mergeCell ref="A112:C112"/>
    <mergeCell ref="A113:C113"/>
    <mergeCell ref="A114:C114"/>
    <mergeCell ref="C59:C60"/>
    <mergeCell ref="D59:D60"/>
    <mergeCell ref="A60:B60"/>
    <mergeCell ref="A61:D61"/>
    <mergeCell ref="A62:D62"/>
    <mergeCell ref="A57:D57"/>
    <mergeCell ref="A103:D103"/>
    <mergeCell ref="A106:C106"/>
    <mergeCell ref="A54:C54"/>
    <mergeCell ref="A145:C145"/>
    <mergeCell ref="A78:C78"/>
    <mergeCell ref="A79:C79"/>
    <mergeCell ref="A169:C169"/>
    <mergeCell ref="A174:C174"/>
    <mergeCell ref="B175:D175"/>
    <mergeCell ref="A176:B177"/>
    <mergeCell ref="A171:C171"/>
    <mergeCell ref="A172:C172"/>
    <mergeCell ref="A173:C173"/>
    <mergeCell ref="A170:C170"/>
    <mergeCell ref="A184:C184"/>
    <mergeCell ref="A185:C185"/>
    <mergeCell ref="A186:C186"/>
    <mergeCell ref="A187:C187"/>
    <mergeCell ref="A188:C188"/>
    <mergeCell ref="A180:C180"/>
    <mergeCell ref="A181:C181"/>
    <mergeCell ref="A182:C182"/>
    <mergeCell ref="A183:C183"/>
    <mergeCell ref="B205:D205"/>
    <mergeCell ref="A189:C189"/>
    <mergeCell ref="A190:C190"/>
    <mergeCell ref="A191:C191"/>
    <mergeCell ref="A192:C192"/>
    <mergeCell ref="A193:C193"/>
    <mergeCell ref="A194:C194"/>
    <mergeCell ref="A206:B207"/>
    <mergeCell ref="A197:C197"/>
    <mergeCell ref="A198:C198"/>
    <mergeCell ref="A199:C199"/>
    <mergeCell ref="A200:C200"/>
    <mergeCell ref="A201:C201"/>
    <mergeCell ref="A202:C202"/>
    <mergeCell ref="A203:C203"/>
    <mergeCell ref="A195:C195"/>
    <mergeCell ref="A196:C196"/>
    <mergeCell ref="A204:C204"/>
    <mergeCell ref="B128:D128"/>
    <mergeCell ref="A132:D132"/>
    <mergeCell ref="A134:C134"/>
    <mergeCell ref="A127:C127"/>
    <mergeCell ref="A117:C117"/>
    <mergeCell ref="A235:C235"/>
    <mergeCell ref="A236:C236"/>
    <mergeCell ref="A237:C237"/>
    <mergeCell ref="A238:C238"/>
    <mergeCell ref="A213:D213"/>
    <mergeCell ref="A212:D212"/>
    <mergeCell ref="A209:B210"/>
    <mergeCell ref="A211:D211"/>
    <mergeCell ref="B229:D229"/>
    <mergeCell ref="A230:B231"/>
    <mergeCell ref="A214:C214"/>
    <mergeCell ref="A215:C215"/>
    <mergeCell ref="A216:C216"/>
    <mergeCell ref="A217:C217"/>
    <mergeCell ref="A218:C218"/>
    <mergeCell ref="A219:C219"/>
    <mergeCell ref="A223:C223"/>
    <mergeCell ref="A224:C224"/>
    <mergeCell ref="A225:C225"/>
    <mergeCell ref="A122:C122"/>
    <mergeCell ref="A123:C123"/>
    <mergeCell ref="A105:C105"/>
    <mergeCell ref="A115:C115"/>
    <mergeCell ref="A107:C107"/>
    <mergeCell ref="A108:C108"/>
    <mergeCell ref="A109:C109"/>
    <mergeCell ref="A110:C110"/>
    <mergeCell ref="A104:D104"/>
    <mergeCell ref="A120:C120"/>
    <mergeCell ref="A116:C116"/>
    <mergeCell ref="A288:C288"/>
    <mergeCell ref="A289:C289"/>
    <mergeCell ref="A249:C249"/>
    <mergeCell ref="A267:C267"/>
    <mergeCell ref="A243:C243"/>
    <mergeCell ref="A244:C244"/>
    <mergeCell ref="A245:C245"/>
    <mergeCell ref="A246:C246"/>
    <mergeCell ref="A247:C247"/>
    <mergeCell ref="A254:D254"/>
    <mergeCell ref="A262:C262"/>
    <mergeCell ref="A263:C263"/>
    <mergeCell ref="A271:C271"/>
    <mergeCell ref="A268:C268"/>
    <mergeCell ref="A266:C266"/>
    <mergeCell ref="A265:C265"/>
    <mergeCell ref="A257:C257"/>
    <mergeCell ref="A258:C258"/>
    <mergeCell ref="A259:C259"/>
    <mergeCell ref="A260:C260"/>
    <mergeCell ref="A261:C261"/>
    <mergeCell ref="A287:C287"/>
    <mergeCell ref="A284:D284"/>
    <mergeCell ref="A285:D285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B12:D12"/>
    <mergeCell ref="B13:D13"/>
    <mergeCell ref="B14:D14"/>
    <mergeCell ref="A16:D16"/>
    <mergeCell ref="A18:D18"/>
    <mergeCell ref="A20:D20"/>
    <mergeCell ref="A21:B21"/>
    <mergeCell ref="C21:D21"/>
    <mergeCell ref="A22:B22"/>
    <mergeCell ref="A19:D19"/>
    <mergeCell ref="A208:D208"/>
    <mergeCell ref="A311:C311"/>
    <mergeCell ref="A256:C256"/>
    <mergeCell ref="C22:D22"/>
    <mergeCell ref="A23:B23"/>
    <mergeCell ref="C23:D23"/>
    <mergeCell ref="A24:B24"/>
    <mergeCell ref="C24:D24"/>
    <mergeCell ref="A25:B25"/>
    <mergeCell ref="C25:D25"/>
    <mergeCell ref="A26:D26"/>
    <mergeCell ref="A27:D27"/>
    <mergeCell ref="B56:D56"/>
    <mergeCell ref="A58:B58"/>
    <mergeCell ref="A59:B59"/>
    <mergeCell ref="A28:D28"/>
    <mergeCell ref="A33:C33"/>
    <mergeCell ref="B35:D35"/>
    <mergeCell ref="A40:C40"/>
    <mergeCell ref="B42:D42"/>
    <mergeCell ref="A47:C47"/>
    <mergeCell ref="A29:C29"/>
    <mergeCell ref="B49:D49"/>
    <mergeCell ref="A43:C43"/>
    <mergeCell ref="A44:C44"/>
    <mergeCell ref="A36:C36"/>
    <mergeCell ref="A37:C37"/>
    <mergeCell ref="A38:C38"/>
    <mergeCell ref="A46:C46"/>
    <mergeCell ref="A48:C48"/>
    <mergeCell ref="A45:C45"/>
    <mergeCell ref="A39:C39"/>
    <mergeCell ref="A41:C41"/>
    <mergeCell ref="A52:C52"/>
    <mergeCell ref="A53:C53"/>
    <mergeCell ref="A356:C356"/>
    <mergeCell ref="A357:C357"/>
    <mergeCell ref="A308:C308"/>
    <mergeCell ref="A50:C50"/>
    <mergeCell ref="A51:C51"/>
    <mergeCell ref="C93:C94"/>
    <mergeCell ref="D93:D94"/>
    <mergeCell ref="A94:B94"/>
    <mergeCell ref="A65:C65"/>
    <mergeCell ref="A66:C66"/>
    <mergeCell ref="A67:C67"/>
    <mergeCell ref="A68:C68"/>
    <mergeCell ref="A69:C69"/>
    <mergeCell ref="A70:C70"/>
    <mergeCell ref="A71:C71"/>
    <mergeCell ref="A77:C77"/>
    <mergeCell ref="A75:C75"/>
    <mergeCell ref="A76:C76"/>
    <mergeCell ref="A72:C72"/>
    <mergeCell ref="A73:C73"/>
    <mergeCell ref="A74:C74"/>
    <mergeCell ref="A264:C264"/>
    <mergeCell ref="A220:C220"/>
    <mergeCell ref="A88:C88"/>
    <mergeCell ref="C390:D390"/>
    <mergeCell ref="A386:D386"/>
    <mergeCell ref="A388:B388"/>
    <mergeCell ref="A316:B317"/>
    <mergeCell ref="B344:D344"/>
    <mergeCell ref="A269:C269"/>
    <mergeCell ref="A270:C270"/>
    <mergeCell ref="A280:C280"/>
    <mergeCell ref="A310:C310"/>
    <mergeCell ref="A275:C275"/>
    <mergeCell ref="A304:C304"/>
    <mergeCell ref="A301:C301"/>
    <mergeCell ref="A272:C272"/>
    <mergeCell ref="A273:C273"/>
    <mergeCell ref="A274:C274"/>
    <mergeCell ref="A294:C294"/>
    <mergeCell ref="A296:C296"/>
    <mergeCell ref="A297:C297"/>
    <mergeCell ref="A298:C298"/>
    <mergeCell ref="A292:C292"/>
    <mergeCell ref="A293:C293"/>
    <mergeCell ref="A286:C286"/>
    <mergeCell ref="A299:C299"/>
    <mergeCell ref="A290:C290"/>
    <mergeCell ref="A291:C291"/>
    <mergeCell ref="A118:C118"/>
    <mergeCell ref="A119:C119"/>
    <mergeCell ref="B250:D250"/>
    <mergeCell ref="A251:B252"/>
    <mergeCell ref="B281:D281"/>
    <mergeCell ref="A282:B283"/>
    <mergeCell ref="A124:C124"/>
    <mergeCell ref="A125:C125"/>
    <mergeCell ref="A126:C126"/>
    <mergeCell ref="A147:C147"/>
    <mergeCell ref="A148:C148"/>
    <mergeCell ref="A149:C149"/>
    <mergeCell ref="A150:C150"/>
    <mergeCell ref="A151:C151"/>
    <mergeCell ref="A168:C168"/>
    <mergeCell ref="A135:C135"/>
    <mergeCell ref="A136:C136"/>
    <mergeCell ref="A137:C137"/>
    <mergeCell ref="A129:B130"/>
    <mergeCell ref="A144:C144"/>
    <mergeCell ref="A255:C255"/>
    <mergeCell ref="A1:D1"/>
    <mergeCell ref="B17:D17"/>
    <mergeCell ref="B15:D15"/>
    <mergeCell ref="A2:D2"/>
    <mergeCell ref="A248:C248"/>
    <mergeCell ref="A276:C276"/>
    <mergeCell ref="A277:C277"/>
    <mergeCell ref="A278:C278"/>
    <mergeCell ref="A295:C295"/>
    <mergeCell ref="A221:C221"/>
    <mergeCell ref="A222:C222"/>
    <mergeCell ref="A228:C228"/>
    <mergeCell ref="A233:D233"/>
    <mergeCell ref="A253:D253"/>
    <mergeCell ref="A232:D232"/>
    <mergeCell ref="A241:C241"/>
    <mergeCell ref="A242:C242"/>
    <mergeCell ref="A234:C234"/>
    <mergeCell ref="A226:C226"/>
    <mergeCell ref="A227:C227"/>
    <mergeCell ref="A239:C239"/>
    <mergeCell ref="A240:C240"/>
    <mergeCell ref="A89:C89"/>
    <mergeCell ref="A55:C55"/>
    <mergeCell ref="A279:C279"/>
    <mergeCell ref="A63:D63"/>
    <mergeCell ref="A64:C64"/>
    <mergeCell ref="B90:D90"/>
    <mergeCell ref="A91:D91"/>
    <mergeCell ref="A92:B92"/>
    <mergeCell ref="A93:B93"/>
    <mergeCell ref="A152:C152"/>
    <mergeCell ref="B153:D153"/>
    <mergeCell ref="A138:C138"/>
    <mergeCell ref="A139:C139"/>
    <mergeCell ref="A133:C133"/>
    <mergeCell ref="A154:B155"/>
    <mergeCell ref="A141:C141"/>
    <mergeCell ref="A142:C142"/>
    <mergeCell ref="A143:C143"/>
    <mergeCell ref="A140:C140"/>
    <mergeCell ref="A95:D95"/>
    <mergeCell ref="A96:D96"/>
    <mergeCell ref="A97:D97"/>
    <mergeCell ref="A98:D98"/>
    <mergeCell ref="A101:D101"/>
    <mergeCell ref="A102:D102"/>
    <mergeCell ref="A121:C121"/>
  </mergeCells>
  <conditionalFormatting sqref="C397">
    <cfRule type="containsText" dxfId="11" priority="4" operator="containsText" text="INSATISFATÓRIO">
      <formula>NOT(ISERROR(SEARCH("INSATISFATÓRIO",C397)))</formula>
    </cfRule>
  </conditionalFormatting>
  <conditionalFormatting sqref="D397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DADOS!$A$1</xm:f>
          </x14:formula1>
          <xm:sqref>D51:D54 D30:D33 D37:D40 D44:D47</xm:sqref>
        </x14:dataValidation>
        <x14:dataValidation type="list" allowBlank="1" showInputMessage="1" showErrorMessage="1" xr:uid="{00000000-0002-0000-0100-000001000000}">
          <x14:formula1>
            <xm:f>DADOS!$A$2:$A$5</xm:f>
          </x14:formula1>
          <xm:sqref>D339:D342 D65:D88 D107:D119 D121:D123 D125:D126 D135:D142 D144:D146 D148:D151 D165:D167 D169:D173 D182:D189 D191:D196 D198:D203 D216:D219 D221:D222 D224:D227 D236:D238 D240:D242 D244:D248 D257:D265 D267:D275 D277:D279 D288:D300 D302:D307 D309:D310 D323:D332 D355:D365 D334:D337 D367:D368 D370:D373 D160:D163</xm:sqref>
        </x14:dataValidation>
        <x14:dataValidation type="list" allowBlank="1" showInputMessage="1" showErrorMessage="1" xr:uid="{00000000-0002-0000-0100-000002000000}">
          <x14:formula1>
            <xm:f>DADOS!$A$8:$A$40</xm:f>
          </x14:formula1>
          <xm:sqref>B14:D14</xm:sqref>
        </x14:dataValidation>
        <x14:dataValidation type="list" allowBlank="1" showInputMessage="1" showErrorMessage="1" xr:uid="{00000000-0002-0000-0100-000003000000}">
          <x14:formula1>
            <xm:f>DADOS!$A$43:$A$176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07"/>
  <sheetViews>
    <sheetView view="pageBreakPreview" topLeftCell="A157" zoomScaleNormal="100" zoomScaleSheetLayoutView="100" workbookViewId="0">
      <selection activeCell="D162" sqref="D162"/>
    </sheetView>
  </sheetViews>
  <sheetFormatPr defaultRowHeight="41.25" customHeight="1"/>
  <cols>
    <col min="1" max="4" width="34.28515625" customWidth="1"/>
    <col min="5" max="5" width="14" hidden="1" customWidth="1"/>
  </cols>
  <sheetData>
    <row r="1" spans="1:4" ht="39.950000000000003" customHeight="1">
      <c r="A1" s="203" t="s">
        <v>534</v>
      </c>
      <c r="B1" s="203"/>
      <c r="C1" s="203"/>
      <c r="D1" s="203"/>
    </row>
    <row r="2" spans="1:4" ht="39.950000000000003" customHeight="1" thickBot="1">
      <c r="A2" s="210" t="s">
        <v>530</v>
      </c>
      <c r="B2" s="211"/>
      <c r="C2" s="211"/>
      <c r="D2" s="211"/>
    </row>
    <row r="3" spans="1:4" ht="41.25" customHeight="1" thickBot="1">
      <c r="A3" s="303" t="s">
        <v>115</v>
      </c>
      <c r="B3" s="303"/>
      <c r="C3" s="303"/>
      <c r="D3" s="303"/>
    </row>
    <row r="4" spans="1:4" ht="26.25" customHeight="1" thickBot="1">
      <c r="A4" s="304"/>
      <c r="B4" s="305"/>
      <c r="C4" s="305"/>
      <c r="D4" s="306"/>
    </row>
    <row r="5" spans="1:4" ht="41.25" customHeight="1" thickBot="1">
      <c r="A5" s="307" t="s">
        <v>116</v>
      </c>
      <c r="B5" s="307"/>
      <c r="C5" s="307"/>
      <c r="D5" s="307"/>
    </row>
    <row r="6" spans="1:4" ht="15.75" thickBot="1">
      <c r="A6" s="12" t="s">
        <v>154</v>
      </c>
      <c r="B6" s="308" t="s">
        <v>213</v>
      </c>
      <c r="C6" s="309"/>
      <c r="D6" s="310"/>
    </row>
    <row r="7" spans="1:4" ht="15.75" thickBot="1">
      <c r="A7" s="311"/>
      <c r="B7" s="311"/>
      <c r="C7" s="311"/>
      <c r="D7" s="311"/>
    </row>
    <row r="8" spans="1:4" ht="30.75" customHeight="1" thickBot="1">
      <c r="A8" s="312" t="s">
        <v>118</v>
      </c>
      <c r="B8" s="312"/>
      <c r="C8" s="312"/>
      <c r="D8" s="312"/>
    </row>
    <row r="9" spans="1:4" ht="30.75" customHeight="1" thickBot="1">
      <c r="A9" s="313" t="s">
        <v>119</v>
      </c>
      <c r="B9" s="314"/>
      <c r="C9" s="314"/>
      <c r="D9" s="315"/>
    </row>
    <row r="10" spans="1:4" ht="30" customHeight="1">
      <c r="A10" s="13" t="s">
        <v>0</v>
      </c>
      <c r="B10" s="316"/>
      <c r="C10" s="316"/>
      <c r="D10" s="317"/>
    </row>
    <row r="11" spans="1:4" ht="30" customHeight="1">
      <c r="A11" s="14" t="s">
        <v>1</v>
      </c>
      <c r="B11" s="294"/>
      <c r="C11" s="294"/>
      <c r="D11" s="295"/>
    </row>
    <row r="12" spans="1:4" ht="30" customHeight="1">
      <c r="A12" s="14" t="s">
        <v>120</v>
      </c>
      <c r="B12" s="288" t="s">
        <v>525</v>
      </c>
      <c r="C12" s="289"/>
      <c r="D12" s="290"/>
    </row>
    <row r="13" spans="1:4" ht="30" customHeight="1">
      <c r="A13" s="15" t="s">
        <v>121</v>
      </c>
      <c r="B13" s="291" t="s">
        <v>526</v>
      </c>
      <c r="C13" s="292"/>
      <c r="D13" s="293"/>
    </row>
    <row r="14" spans="1:4" ht="30" customHeight="1">
      <c r="A14" s="15" t="s">
        <v>453</v>
      </c>
      <c r="B14" s="294" t="s">
        <v>219</v>
      </c>
      <c r="C14" s="294"/>
      <c r="D14" s="295"/>
    </row>
    <row r="15" spans="1:4" ht="30" customHeight="1" thickBot="1">
      <c r="A15" s="16" t="s">
        <v>123</v>
      </c>
      <c r="B15" s="207" t="s">
        <v>245</v>
      </c>
      <c r="C15" s="208"/>
      <c r="D15" s="209"/>
    </row>
    <row r="16" spans="1:4" ht="41.25" customHeight="1">
      <c r="A16" s="375" t="s">
        <v>378</v>
      </c>
      <c r="B16" s="375"/>
      <c r="C16" s="375"/>
      <c r="D16" s="375"/>
    </row>
    <row r="17" spans="1:5" ht="41.25" customHeight="1">
      <c r="A17" s="82" t="s">
        <v>109</v>
      </c>
      <c r="B17" s="376"/>
      <c r="C17" s="376"/>
      <c r="D17" s="377"/>
    </row>
    <row r="18" spans="1:5" ht="41.25" customHeight="1" thickBot="1">
      <c r="A18" s="83" t="s">
        <v>379</v>
      </c>
      <c r="B18" s="379" t="s">
        <v>527</v>
      </c>
      <c r="C18" s="380"/>
      <c r="D18" s="381"/>
    </row>
    <row r="19" spans="1:5" ht="41.25" customHeight="1">
      <c r="A19" s="378" t="s">
        <v>104</v>
      </c>
      <c r="B19" s="378"/>
      <c r="C19" s="378"/>
      <c r="D19" s="378"/>
    </row>
    <row r="20" spans="1:5" ht="41.25" customHeight="1" thickBot="1">
      <c r="A20" s="101" t="s">
        <v>532</v>
      </c>
      <c r="B20" s="204"/>
      <c r="C20" s="205"/>
      <c r="D20" s="206"/>
      <c r="E20" s="9"/>
    </row>
    <row r="21" spans="1:5" ht="41.25" customHeight="1" thickBot="1">
      <c r="A21" s="297"/>
      <c r="B21" s="297"/>
      <c r="C21" s="297"/>
      <c r="D21" s="297"/>
      <c r="E21" s="9"/>
    </row>
    <row r="22" spans="1:5" ht="41.25" customHeight="1" thickBot="1">
      <c r="A22" s="192" t="s">
        <v>110</v>
      </c>
      <c r="B22" s="192"/>
      <c r="C22" s="192"/>
      <c r="D22" s="192"/>
      <c r="E22" s="17"/>
    </row>
    <row r="23" spans="1:5" ht="41.25" customHeight="1" thickBot="1">
      <c r="A23" s="280" t="s">
        <v>125</v>
      </c>
      <c r="B23" s="280"/>
      <c r="C23" s="280"/>
      <c r="D23" s="280"/>
      <c r="E23" s="9"/>
    </row>
    <row r="24" spans="1:5" ht="41.25" customHeight="1" thickBot="1">
      <c r="A24" s="298" t="s">
        <v>2</v>
      </c>
      <c r="B24" s="299"/>
      <c r="C24" s="299" t="s">
        <v>3</v>
      </c>
      <c r="D24" s="300"/>
      <c r="E24" s="9"/>
    </row>
    <row r="25" spans="1:5" ht="15">
      <c r="A25" s="301" t="s">
        <v>454</v>
      </c>
      <c r="B25" s="302"/>
      <c r="C25" s="269">
        <v>0</v>
      </c>
      <c r="D25" s="270"/>
      <c r="E25" s="9"/>
    </row>
    <row r="26" spans="1:5" ht="15">
      <c r="A26" s="271" t="s">
        <v>6</v>
      </c>
      <c r="B26" s="272"/>
      <c r="C26" s="273">
        <v>1</v>
      </c>
      <c r="D26" s="274"/>
      <c r="E26" s="9"/>
    </row>
    <row r="27" spans="1:5" ht="15">
      <c r="A27" s="271" t="s">
        <v>126</v>
      </c>
      <c r="B27" s="272"/>
      <c r="C27" s="273">
        <v>2</v>
      </c>
      <c r="D27" s="274"/>
      <c r="E27" s="9"/>
    </row>
    <row r="28" spans="1:5" ht="15.75" thickBot="1">
      <c r="A28" s="275" t="s">
        <v>4</v>
      </c>
      <c r="B28" s="276"/>
      <c r="C28" s="250">
        <v>3</v>
      </c>
      <c r="D28" s="251"/>
      <c r="E28" s="9"/>
    </row>
    <row r="29" spans="1:5" ht="41.25" customHeight="1" thickBot="1">
      <c r="A29" s="277"/>
      <c r="B29" s="277"/>
      <c r="C29" s="277"/>
      <c r="D29" s="277"/>
      <c r="E29" s="9"/>
    </row>
    <row r="30" spans="1:5" ht="41.25" customHeight="1" thickBot="1">
      <c r="A30" s="161" t="s">
        <v>155</v>
      </c>
      <c r="B30" s="161"/>
      <c r="C30" s="161"/>
      <c r="D30" s="161"/>
      <c r="E30" s="9"/>
    </row>
    <row r="31" spans="1:5" ht="41.25" customHeight="1" thickBot="1">
      <c r="A31" s="153" t="s">
        <v>420</v>
      </c>
      <c r="B31" s="153"/>
      <c r="C31" s="153"/>
      <c r="D31" s="153"/>
      <c r="E31" s="9"/>
    </row>
    <row r="32" spans="1:5" ht="41.25" customHeight="1">
      <c r="A32" s="284" t="s">
        <v>425</v>
      </c>
      <c r="B32" s="285"/>
      <c r="C32" s="286"/>
      <c r="D32" s="100" t="s">
        <v>3</v>
      </c>
      <c r="E32" s="9"/>
    </row>
    <row r="33" spans="1:5" ht="41.25" customHeight="1">
      <c r="A33" s="281" t="s">
        <v>426</v>
      </c>
      <c r="B33" s="282"/>
      <c r="C33" s="283"/>
      <c r="D33" s="1"/>
      <c r="E33" s="9"/>
    </row>
    <row r="34" spans="1:5" ht="41.25" customHeight="1">
      <c r="A34" s="281" t="s">
        <v>427</v>
      </c>
      <c r="B34" s="282"/>
      <c r="C34" s="283"/>
      <c r="D34" s="2"/>
      <c r="E34" s="9"/>
    </row>
    <row r="35" spans="1:5" ht="41.25" customHeight="1">
      <c r="A35" s="281" t="s">
        <v>428</v>
      </c>
      <c r="B35" s="282"/>
      <c r="C35" s="283"/>
      <c r="D35" s="2"/>
      <c r="E35" s="9"/>
    </row>
    <row r="36" spans="1:5" ht="41.25" customHeight="1">
      <c r="A36" s="281" t="s">
        <v>429</v>
      </c>
      <c r="B36" s="282"/>
      <c r="C36" s="283"/>
      <c r="D36" s="2"/>
      <c r="E36" s="9"/>
    </row>
    <row r="37" spans="1:5" ht="41.25" customHeight="1" thickBot="1">
      <c r="A37" s="265" t="s">
        <v>130</v>
      </c>
      <c r="B37" s="265"/>
      <c r="C37" s="265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41.25" customHeight="1" thickBot="1">
      <c r="A38" s="21" t="s">
        <v>106</v>
      </c>
      <c r="B38" s="170" t="s">
        <v>131</v>
      </c>
      <c r="C38" s="170"/>
      <c r="D38" s="170"/>
      <c r="E38" s="9"/>
    </row>
    <row r="39" spans="1:5" ht="41.25" customHeight="1">
      <c r="A39" s="263" t="s">
        <v>430</v>
      </c>
      <c r="B39" s="263"/>
      <c r="C39" s="263"/>
      <c r="D39" s="85" t="s">
        <v>3</v>
      </c>
      <c r="E39" s="9"/>
    </row>
    <row r="40" spans="1:5" ht="41.25" customHeight="1">
      <c r="A40" s="264" t="s">
        <v>132</v>
      </c>
      <c r="B40" s="264"/>
      <c r="C40" s="264"/>
      <c r="D40" s="2"/>
      <c r="E40" s="9"/>
    </row>
    <row r="41" spans="1:5" ht="41.25" customHeight="1">
      <c r="A41" s="264" t="s">
        <v>133</v>
      </c>
      <c r="B41" s="264"/>
      <c r="C41" s="264"/>
      <c r="D41" s="2"/>
      <c r="E41" s="9"/>
    </row>
    <row r="42" spans="1:5" ht="41.25" customHeight="1">
      <c r="A42" s="264" t="s">
        <v>134</v>
      </c>
      <c r="B42" s="264"/>
      <c r="C42" s="264"/>
      <c r="D42" s="2"/>
      <c r="E42" s="9"/>
    </row>
    <row r="43" spans="1:5" ht="41.25" customHeight="1">
      <c r="A43" s="264" t="s">
        <v>135</v>
      </c>
      <c r="B43" s="264"/>
      <c r="C43" s="264"/>
      <c r="D43" s="2"/>
      <c r="E43" s="9"/>
    </row>
    <row r="44" spans="1:5" ht="41.25" customHeight="1">
      <c r="A44" s="265" t="s">
        <v>136</v>
      </c>
      <c r="B44" s="265"/>
      <c r="C44" s="265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41.25" customHeight="1" thickBot="1">
      <c r="A45" s="23" t="s">
        <v>106</v>
      </c>
      <c r="B45" s="170" t="s">
        <v>131</v>
      </c>
      <c r="C45" s="170"/>
      <c r="D45" s="170"/>
      <c r="E45" s="9"/>
    </row>
    <row r="46" spans="1:5" ht="41.25" customHeight="1">
      <c r="A46" s="287" t="s">
        <v>431</v>
      </c>
      <c r="B46" s="287"/>
      <c r="C46" s="287"/>
      <c r="D46" s="25" t="s">
        <v>3</v>
      </c>
      <c r="E46" s="9"/>
    </row>
    <row r="47" spans="1:5" ht="41.25" customHeight="1">
      <c r="A47" s="255" t="s">
        <v>543</v>
      </c>
      <c r="B47" s="255"/>
      <c r="C47" s="255"/>
      <c r="D47" s="2"/>
      <c r="E47" s="9"/>
    </row>
    <row r="48" spans="1:5" ht="41.25" customHeight="1">
      <c r="A48" s="255" t="s">
        <v>544</v>
      </c>
      <c r="B48" s="255"/>
      <c r="C48" s="255"/>
      <c r="D48" s="2"/>
      <c r="E48" s="9"/>
    </row>
    <row r="49" spans="1:5" ht="41.25" customHeight="1">
      <c r="A49" s="255" t="s">
        <v>432</v>
      </c>
      <c r="B49" s="255"/>
      <c r="C49" s="255"/>
      <c r="D49" s="2"/>
      <c r="E49" s="9"/>
    </row>
    <row r="50" spans="1:5" ht="41.25" customHeight="1">
      <c r="A50" s="255" t="s">
        <v>433</v>
      </c>
      <c r="B50" s="255"/>
      <c r="C50" s="255"/>
      <c r="D50" s="2"/>
      <c r="E50" s="9"/>
    </row>
    <row r="51" spans="1:5" ht="41.25" customHeight="1">
      <c r="A51" s="265" t="s">
        <v>137</v>
      </c>
      <c r="B51" s="265"/>
      <c r="C51" s="265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41.25" customHeight="1" thickBot="1">
      <c r="A52" s="23" t="s">
        <v>106</v>
      </c>
      <c r="B52" s="170" t="s">
        <v>131</v>
      </c>
      <c r="C52" s="170"/>
      <c r="D52" s="170"/>
      <c r="E52" s="9"/>
    </row>
    <row r="53" spans="1:5" ht="41.25" customHeight="1">
      <c r="A53" s="256" t="s">
        <v>434</v>
      </c>
      <c r="B53" s="256"/>
      <c r="C53" s="256"/>
      <c r="D53" s="25" t="s">
        <v>3</v>
      </c>
      <c r="E53" s="9"/>
    </row>
    <row r="54" spans="1:5" ht="41.25" customHeight="1">
      <c r="A54" s="255" t="s">
        <v>435</v>
      </c>
      <c r="B54" s="255"/>
      <c r="C54" s="255"/>
      <c r="D54" s="2"/>
      <c r="E54" s="9"/>
    </row>
    <row r="55" spans="1:5" ht="41.25" customHeight="1">
      <c r="A55" s="255" t="s">
        <v>436</v>
      </c>
      <c r="B55" s="255"/>
      <c r="C55" s="255"/>
      <c r="D55" s="2"/>
      <c r="E55" s="9"/>
    </row>
    <row r="56" spans="1:5" ht="41.25" customHeight="1">
      <c r="A56" s="255" t="s">
        <v>437</v>
      </c>
      <c r="B56" s="255"/>
      <c r="C56" s="255"/>
      <c r="D56" s="2"/>
      <c r="E56" s="9"/>
    </row>
    <row r="57" spans="1:5" ht="41.25" customHeight="1">
      <c r="A57" s="255" t="s">
        <v>438</v>
      </c>
      <c r="B57" s="255"/>
      <c r="C57" s="255"/>
      <c r="D57" s="2"/>
      <c r="E57" s="9"/>
    </row>
    <row r="58" spans="1:5" ht="41.25" customHeight="1">
      <c r="A58" s="234" t="s">
        <v>138</v>
      </c>
      <c r="B58" s="235"/>
      <c r="C58" s="236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41.25" customHeight="1" thickBot="1">
      <c r="A59" s="23" t="s">
        <v>106</v>
      </c>
      <c r="B59" s="170" t="s">
        <v>131</v>
      </c>
      <c r="C59" s="170"/>
      <c r="D59" s="170"/>
      <c r="E59" s="9"/>
    </row>
    <row r="60" spans="1:5" ht="41.25" customHeight="1" thickBot="1">
      <c r="A60" s="340"/>
      <c r="B60" s="340"/>
      <c r="C60" s="340"/>
      <c r="D60" s="340"/>
      <c r="E60" s="9"/>
    </row>
    <row r="61" spans="1:5" ht="41.25" customHeight="1">
      <c r="A61" s="174" t="s">
        <v>139</v>
      </c>
      <c r="B61" s="174"/>
      <c r="C61" s="84" t="s">
        <v>140</v>
      </c>
      <c r="D61" s="26" t="s">
        <v>141</v>
      </c>
      <c r="E61" s="9">
        <f>SUM(E37:E58)</f>
        <v>12</v>
      </c>
    </row>
    <row r="62" spans="1:5" ht="41.25" customHeight="1">
      <c r="A62" s="278" t="s">
        <v>156</v>
      </c>
      <c r="B62" s="279"/>
      <c r="C62" s="334" t="e">
        <f>D37+D44+D51+D58</f>
        <v>#VALUE!</v>
      </c>
      <c r="D62" s="336" t="e">
        <f>C62/12*100</f>
        <v>#VALUE!</v>
      </c>
      <c r="E62" s="9"/>
    </row>
    <row r="63" spans="1:5" ht="41.25" customHeight="1" thickBot="1">
      <c r="A63" s="338" t="s">
        <v>142</v>
      </c>
      <c r="B63" s="339"/>
      <c r="C63" s="335"/>
      <c r="D63" s="337"/>
      <c r="E63" s="9"/>
    </row>
    <row r="64" spans="1:5" ht="41.25" customHeight="1" thickBot="1">
      <c r="A64" s="189"/>
      <c r="B64" s="190"/>
      <c r="C64" s="190"/>
      <c r="D64" s="191"/>
      <c r="E64" s="9"/>
    </row>
    <row r="65" spans="1:5" ht="41.25" customHeight="1" thickBot="1">
      <c r="A65" s="161" t="s">
        <v>479</v>
      </c>
      <c r="B65" s="161"/>
      <c r="C65" s="161"/>
      <c r="D65" s="161"/>
      <c r="E65" s="9"/>
    </row>
    <row r="66" spans="1:5" ht="41.25" customHeight="1" thickBot="1">
      <c r="A66" s="154" t="s">
        <v>421</v>
      </c>
      <c r="B66" s="154"/>
      <c r="C66" s="154"/>
      <c r="D66" s="154"/>
      <c r="E66" s="9"/>
    </row>
    <row r="67" spans="1:5" ht="41.25" customHeight="1">
      <c r="A67" s="167" t="s">
        <v>108</v>
      </c>
      <c r="B67" s="168"/>
      <c r="C67" s="169"/>
      <c r="D67" s="28" t="s">
        <v>3</v>
      </c>
      <c r="E67" s="9"/>
    </row>
    <row r="68" spans="1:5" ht="41.25" customHeight="1">
      <c r="A68" s="247" t="s">
        <v>455</v>
      </c>
      <c r="B68" s="248"/>
      <c r="C68" s="249"/>
      <c r="D68" s="3"/>
      <c r="E68" s="9">
        <v>3</v>
      </c>
    </row>
    <row r="69" spans="1:5" ht="41.25" customHeight="1">
      <c r="A69" s="247" t="s">
        <v>456</v>
      </c>
      <c r="B69" s="248"/>
      <c r="C69" s="249"/>
      <c r="D69" s="3"/>
      <c r="E69" s="9">
        <v>3</v>
      </c>
    </row>
    <row r="70" spans="1:5" ht="41.25" customHeight="1">
      <c r="A70" s="247" t="s">
        <v>457</v>
      </c>
      <c r="B70" s="248"/>
      <c r="C70" s="249"/>
      <c r="D70" s="3"/>
      <c r="E70" s="9">
        <v>3</v>
      </c>
    </row>
    <row r="71" spans="1:5" ht="41.25" customHeight="1">
      <c r="A71" s="247" t="s">
        <v>458</v>
      </c>
      <c r="B71" s="248"/>
      <c r="C71" s="249"/>
      <c r="D71" s="3"/>
      <c r="E71" s="9">
        <v>3</v>
      </c>
    </row>
    <row r="72" spans="1:5" ht="41.25" customHeight="1">
      <c r="A72" s="247" t="s">
        <v>459</v>
      </c>
      <c r="B72" s="248"/>
      <c r="C72" s="249"/>
      <c r="D72" s="3"/>
      <c r="E72" s="9">
        <v>3</v>
      </c>
    </row>
    <row r="73" spans="1:5" ht="41.25" customHeight="1">
      <c r="A73" s="247" t="s">
        <v>460</v>
      </c>
      <c r="B73" s="248"/>
      <c r="C73" s="249"/>
      <c r="D73" s="3"/>
      <c r="E73" s="9">
        <v>3</v>
      </c>
    </row>
    <row r="74" spans="1:5" ht="41.25" customHeight="1">
      <c r="A74" s="247" t="s">
        <v>461</v>
      </c>
      <c r="B74" s="248"/>
      <c r="C74" s="249"/>
      <c r="D74" s="3"/>
      <c r="E74" s="9">
        <v>3</v>
      </c>
    </row>
    <row r="75" spans="1:5" ht="41.25" customHeight="1">
      <c r="A75" s="247" t="s">
        <v>462</v>
      </c>
      <c r="B75" s="248"/>
      <c r="C75" s="249"/>
      <c r="D75" s="3"/>
      <c r="E75" s="9">
        <v>3</v>
      </c>
    </row>
    <row r="76" spans="1:5" ht="41.25" customHeight="1">
      <c r="A76" s="247" t="s">
        <v>463</v>
      </c>
      <c r="B76" s="248"/>
      <c r="C76" s="249"/>
      <c r="D76" s="3"/>
      <c r="E76" s="9">
        <v>3</v>
      </c>
    </row>
    <row r="77" spans="1:5" ht="41.25" customHeight="1">
      <c r="A77" s="247" t="s">
        <v>464</v>
      </c>
      <c r="B77" s="248"/>
      <c r="C77" s="249"/>
      <c r="D77" s="3"/>
      <c r="E77" s="9">
        <v>3</v>
      </c>
    </row>
    <row r="78" spans="1:5" ht="41.25" customHeight="1">
      <c r="A78" s="247" t="s">
        <v>465</v>
      </c>
      <c r="B78" s="248"/>
      <c r="C78" s="249"/>
      <c r="D78" s="3"/>
      <c r="E78" s="9">
        <v>3</v>
      </c>
    </row>
    <row r="79" spans="1:5" ht="41.25" customHeight="1">
      <c r="A79" s="247" t="s">
        <v>466</v>
      </c>
      <c r="B79" s="248"/>
      <c r="C79" s="249"/>
      <c r="D79" s="3"/>
      <c r="E79" s="9">
        <v>3</v>
      </c>
    </row>
    <row r="80" spans="1:5" ht="41.25" customHeight="1">
      <c r="A80" s="247" t="s">
        <v>467</v>
      </c>
      <c r="B80" s="248"/>
      <c r="C80" s="249"/>
      <c r="D80" s="3"/>
      <c r="E80" s="9">
        <v>3</v>
      </c>
    </row>
    <row r="81" spans="1:5" ht="41.25" customHeight="1">
      <c r="A81" s="247" t="s">
        <v>468</v>
      </c>
      <c r="B81" s="248"/>
      <c r="C81" s="249"/>
      <c r="D81" s="3"/>
      <c r="E81" s="9">
        <v>3</v>
      </c>
    </row>
    <row r="82" spans="1:5" ht="41.25" customHeight="1">
      <c r="A82" s="342" t="s">
        <v>469</v>
      </c>
      <c r="B82" s="343"/>
      <c r="C82" s="344"/>
      <c r="D82" s="3"/>
      <c r="E82" s="9">
        <v>3</v>
      </c>
    </row>
    <row r="83" spans="1:5" ht="41.25" customHeight="1">
      <c r="A83" s="247" t="s">
        <v>470</v>
      </c>
      <c r="B83" s="248"/>
      <c r="C83" s="249"/>
      <c r="D83" s="3"/>
      <c r="E83" s="9">
        <v>3</v>
      </c>
    </row>
    <row r="84" spans="1:5" ht="41.25" customHeight="1">
      <c r="A84" s="247" t="s">
        <v>471</v>
      </c>
      <c r="B84" s="248"/>
      <c r="C84" s="249"/>
      <c r="D84" s="3"/>
      <c r="E84" s="9">
        <v>3</v>
      </c>
    </row>
    <row r="85" spans="1:5" ht="41.25" customHeight="1">
      <c r="A85" s="247" t="s">
        <v>472</v>
      </c>
      <c r="B85" s="248"/>
      <c r="C85" s="249"/>
      <c r="D85" s="3"/>
      <c r="E85" s="9">
        <v>3</v>
      </c>
    </row>
    <row r="86" spans="1:5" ht="41.25" customHeight="1">
      <c r="A86" s="247" t="s">
        <v>473</v>
      </c>
      <c r="B86" s="248"/>
      <c r="C86" s="249"/>
      <c r="D86" s="3"/>
      <c r="E86" s="9">
        <v>3</v>
      </c>
    </row>
    <row r="87" spans="1:5" ht="41.25" customHeight="1">
      <c r="A87" s="247" t="s">
        <v>474</v>
      </c>
      <c r="B87" s="248"/>
      <c r="C87" s="249"/>
      <c r="D87" s="3"/>
      <c r="E87" s="9">
        <v>3</v>
      </c>
    </row>
    <row r="88" spans="1:5" ht="41.25" customHeight="1">
      <c r="A88" s="247" t="s">
        <v>475</v>
      </c>
      <c r="B88" s="248"/>
      <c r="C88" s="249"/>
      <c r="D88" s="3"/>
      <c r="E88" s="9">
        <v>3</v>
      </c>
    </row>
    <row r="89" spans="1:5" ht="41.25" customHeight="1">
      <c r="A89" s="247" t="s">
        <v>476</v>
      </c>
      <c r="B89" s="248"/>
      <c r="C89" s="249"/>
      <c r="D89" s="3"/>
      <c r="E89" s="9">
        <v>3</v>
      </c>
    </row>
    <row r="90" spans="1:5" ht="41.25" customHeight="1">
      <c r="A90" s="247" t="s">
        <v>477</v>
      </c>
      <c r="B90" s="248"/>
      <c r="C90" s="249"/>
      <c r="D90" s="3"/>
      <c r="E90" s="9">
        <v>3</v>
      </c>
    </row>
    <row r="91" spans="1:5" ht="41.25" customHeight="1">
      <c r="A91" s="247" t="s">
        <v>478</v>
      </c>
      <c r="B91" s="248"/>
      <c r="C91" s="249"/>
      <c r="D91" s="3"/>
      <c r="E91" s="9">
        <v>3</v>
      </c>
    </row>
    <row r="92" spans="1:5" ht="41.25" customHeight="1">
      <c r="A92" s="234" t="s">
        <v>144</v>
      </c>
      <c r="B92" s="234"/>
      <c r="C92" s="234"/>
      <c r="D92" s="87">
        <f>SUM(D68:D91)</f>
        <v>0</v>
      </c>
      <c r="E92" s="9">
        <f>SUM(E68:E91)</f>
        <v>72</v>
      </c>
    </row>
    <row r="93" spans="1:5" ht="41.25" customHeight="1" thickBot="1">
      <c r="A93" s="29" t="s">
        <v>106</v>
      </c>
      <c r="B93" s="170" t="s">
        <v>131</v>
      </c>
      <c r="C93" s="170"/>
      <c r="D93" s="170"/>
      <c r="E93" s="9"/>
    </row>
    <row r="94" spans="1:5" ht="41.25" customHeight="1" thickBot="1">
      <c r="A94" s="171"/>
      <c r="B94" s="172"/>
      <c r="C94" s="172"/>
      <c r="D94" s="173"/>
      <c r="E94" s="9"/>
    </row>
    <row r="95" spans="1:5" ht="41.25" customHeight="1">
      <c r="A95" s="174" t="s">
        <v>145</v>
      </c>
      <c r="B95" s="175"/>
      <c r="C95" s="84" t="s">
        <v>140</v>
      </c>
      <c r="D95" s="26" t="s">
        <v>141</v>
      </c>
      <c r="E95" s="9"/>
    </row>
    <row r="96" spans="1:5" ht="41.25" customHeight="1">
      <c r="A96" s="176" t="s">
        <v>146</v>
      </c>
      <c r="B96" s="177"/>
      <c r="C96" s="257">
        <f>D92</f>
        <v>0</v>
      </c>
      <c r="D96" s="259">
        <f>C96/72*100</f>
        <v>0</v>
      </c>
      <c r="E96" s="9"/>
    </row>
    <row r="97" spans="1:5" ht="41.25" customHeight="1" thickBot="1">
      <c r="A97" s="261" t="s">
        <v>142</v>
      </c>
      <c r="B97" s="262"/>
      <c r="C97" s="258"/>
      <c r="D97" s="260"/>
      <c r="E97" s="9"/>
    </row>
    <row r="98" spans="1:5" ht="41.25" customHeight="1" thickBot="1">
      <c r="A98" s="189"/>
      <c r="B98" s="190"/>
      <c r="C98" s="190"/>
      <c r="D98" s="191"/>
      <c r="E98" s="9"/>
    </row>
    <row r="99" spans="1:5" ht="41.25" customHeight="1">
      <c r="A99" s="162" t="s">
        <v>520</v>
      </c>
      <c r="B99" s="162"/>
      <c r="C99" s="162"/>
      <c r="D99" s="162"/>
      <c r="E99" s="9"/>
    </row>
    <row r="100" spans="1:5" ht="41.25" customHeight="1">
      <c r="A100" s="150" t="s">
        <v>422</v>
      </c>
      <c r="B100" s="151"/>
      <c r="C100" s="151"/>
      <c r="D100" s="152"/>
      <c r="E100" s="9"/>
    </row>
    <row r="101" spans="1:5" ht="41.25" customHeight="1">
      <c r="A101" s="197" t="s">
        <v>169</v>
      </c>
      <c r="B101" s="195"/>
      <c r="C101" s="195"/>
      <c r="D101" s="196"/>
      <c r="E101" s="9"/>
    </row>
    <row r="102" spans="1:5" ht="41.25" customHeight="1">
      <c r="A102" s="197" t="s">
        <v>171</v>
      </c>
      <c r="B102" s="195"/>
      <c r="C102" s="195"/>
      <c r="D102" s="196"/>
      <c r="E102" s="9"/>
    </row>
    <row r="103" spans="1:5" ht="41.25" customHeight="1">
      <c r="A103" s="197" t="s">
        <v>170</v>
      </c>
      <c r="B103" s="195"/>
      <c r="C103" s="195"/>
      <c r="D103" s="196"/>
      <c r="E103" s="30"/>
    </row>
    <row r="104" spans="1:5" ht="41.25" customHeight="1" thickBot="1">
      <c r="A104" s="198" t="s">
        <v>157</v>
      </c>
      <c r="B104" s="199"/>
      <c r="C104" s="199"/>
      <c r="D104" s="200"/>
      <c r="E104" s="9"/>
    </row>
    <row r="105" spans="1:5" ht="41.25" customHeight="1" thickBot="1">
      <c r="A105" s="341" t="s">
        <v>398</v>
      </c>
      <c r="B105" s="341"/>
      <c r="C105" s="341"/>
      <c r="D105" s="341"/>
      <c r="E105" s="9"/>
    </row>
    <row r="106" spans="1:5" ht="41.25" customHeight="1">
      <c r="A106" s="218" t="s">
        <v>160</v>
      </c>
      <c r="B106" s="219"/>
      <c r="C106" s="219"/>
      <c r="D106" s="320"/>
      <c r="E106" s="9"/>
    </row>
    <row r="107" spans="1:5" ht="41.25" customHeight="1">
      <c r="A107" s="187" t="s">
        <v>385</v>
      </c>
      <c r="B107" s="188"/>
      <c r="C107" s="188"/>
      <c r="D107" s="32" t="s">
        <v>8</v>
      </c>
      <c r="E107" s="9"/>
    </row>
    <row r="108" spans="1:5" ht="41.25" customHeight="1">
      <c r="A108" s="187" t="s">
        <v>149</v>
      </c>
      <c r="B108" s="188"/>
      <c r="C108" s="188"/>
      <c r="D108" s="33" t="s">
        <v>3</v>
      </c>
      <c r="E108" s="9"/>
    </row>
    <row r="109" spans="1:5" ht="41.25" customHeight="1">
      <c r="A109" s="218" t="s">
        <v>9</v>
      </c>
      <c r="B109" s="219"/>
      <c r="C109" s="219"/>
      <c r="D109" s="2"/>
      <c r="E109" s="8">
        <v>3</v>
      </c>
    </row>
    <row r="110" spans="1:5" ht="41.25" customHeight="1">
      <c r="A110" s="218" t="s">
        <v>10</v>
      </c>
      <c r="B110" s="219"/>
      <c r="C110" s="219"/>
      <c r="D110" s="2"/>
      <c r="E110" s="8">
        <v>3</v>
      </c>
    </row>
    <row r="111" spans="1:5" ht="41.25" customHeight="1">
      <c r="A111" s="218" t="s">
        <v>11</v>
      </c>
      <c r="B111" s="219"/>
      <c r="C111" s="219"/>
      <c r="D111" s="2"/>
      <c r="E111" s="8">
        <v>3</v>
      </c>
    </row>
    <row r="112" spans="1:5" ht="41.25" customHeight="1">
      <c r="A112" s="324" t="s">
        <v>12</v>
      </c>
      <c r="B112" s="325"/>
      <c r="C112" s="325"/>
      <c r="D112" s="2"/>
      <c r="E112" s="8">
        <v>3</v>
      </c>
    </row>
    <row r="113" spans="1:5" ht="41.25" customHeight="1">
      <c r="A113" s="218" t="s">
        <v>13</v>
      </c>
      <c r="B113" s="219"/>
      <c r="C113" s="219"/>
      <c r="D113" s="2"/>
      <c r="E113" s="8">
        <v>3</v>
      </c>
    </row>
    <row r="114" spans="1:5" ht="41.25" customHeight="1">
      <c r="A114" s="218" t="s">
        <v>14</v>
      </c>
      <c r="B114" s="219"/>
      <c r="C114" s="219"/>
      <c r="D114" s="2"/>
      <c r="E114" s="8">
        <v>3</v>
      </c>
    </row>
    <row r="115" spans="1:5" ht="41.25" customHeight="1">
      <c r="A115" s="218" t="s">
        <v>15</v>
      </c>
      <c r="B115" s="219"/>
      <c r="C115" s="219"/>
      <c r="D115" s="2"/>
      <c r="E115" s="8">
        <v>3</v>
      </c>
    </row>
    <row r="116" spans="1:5" ht="41.25" customHeight="1">
      <c r="A116" s="218" t="s">
        <v>16</v>
      </c>
      <c r="B116" s="219"/>
      <c r="C116" s="219"/>
      <c r="D116" s="2"/>
      <c r="E116" s="8">
        <v>3</v>
      </c>
    </row>
    <row r="117" spans="1:5" ht="41.25" customHeight="1">
      <c r="A117" s="218" t="s">
        <v>17</v>
      </c>
      <c r="B117" s="219"/>
      <c r="C117" s="219"/>
      <c r="D117" s="2"/>
      <c r="E117" s="8">
        <v>3</v>
      </c>
    </row>
    <row r="118" spans="1:5" ht="41.25" customHeight="1">
      <c r="A118" s="218" t="s">
        <v>18</v>
      </c>
      <c r="B118" s="219"/>
      <c r="C118" s="219"/>
      <c r="D118" s="2"/>
      <c r="E118" s="8">
        <v>3</v>
      </c>
    </row>
    <row r="119" spans="1:5" ht="41.25" customHeight="1">
      <c r="A119" s="218" t="s">
        <v>19</v>
      </c>
      <c r="B119" s="219"/>
      <c r="C119" s="219"/>
      <c r="D119" s="2"/>
      <c r="E119" s="8">
        <v>3</v>
      </c>
    </row>
    <row r="120" spans="1:5" ht="41.25" customHeight="1">
      <c r="A120" s="218" t="s">
        <v>20</v>
      </c>
      <c r="B120" s="219"/>
      <c r="C120" s="219"/>
      <c r="D120" s="2"/>
      <c r="E120" s="8">
        <v>3</v>
      </c>
    </row>
    <row r="121" spans="1:5" ht="41.25" customHeight="1">
      <c r="A121" s="218" t="s">
        <v>21</v>
      </c>
      <c r="B121" s="219"/>
      <c r="C121" s="219"/>
      <c r="D121" s="2"/>
      <c r="E121" s="8">
        <v>3</v>
      </c>
    </row>
    <row r="122" spans="1:5" ht="41.25" customHeight="1">
      <c r="A122" s="187" t="s">
        <v>150</v>
      </c>
      <c r="B122" s="188"/>
      <c r="C122" s="188"/>
      <c r="D122" s="33" t="s">
        <v>3</v>
      </c>
      <c r="E122" s="9"/>
    </row>
    <row r="123" spans="1:5" ht="41.25" customHeight="1">
      <c r="A123" s="201" t="s">
        <v>22</v>
      </c>
      <c r="B123" s="202"/>
      <c r="C123" s="202"/>
      <c r="D123" s="2"/>
      <c r="E123" s="8">
        <v>3</v>
      </c>
    </row>
    <row r="124" spans="1:5" ht="41.25" customHeight="1">
      <c r="A124" s="201" t="s">
        <v>23</v>
      </c>
      <c r="B124" s="202"/>
      <c r="C124" s="202"/>
      <c r="D124" s="2"/>
      <c r="E124" s="8">
        <v>3</v>
      </c>
    </row>
    <row r="125" spans="1:5" ht="41.25" customHeight="1">
      <c r="A125" s="201" t="s">
        <v>24</v>
      </c>
      <c r="B125" s="202"/>
      <c r="C125" s="202"/>
      <c r="D125" s="2"/>
      <c r="E125" s="8">
        <v>3</v>
      </c>
    </row>
    <row r="126" spans="1:5" ht="41.25" customHeight="1">
      <c r="A126" s="187" t="s">
        <v>384</v>
      </c>
      <c r="B126" s="188"/>
      <c r="C126" s="188"/>
      <c r="D126" s="33" t="s">
        <v>3</v>
      </c>
      <c r="E126" s="8"/>
    </row>
    <row r="127" spans="1:5" ht="41.25" customHeight="1">
      <c r="A127" s="218" t="s">
        <v>382</v>
      </c>
      <c r="B127" s="219"/>
      <c r="C127" s="219"/>
      <c r="D127" s="2"/>
      <c r="E127" s="8">
        <v>3</v>
      </c>
    </row>
    <row r="128" spans="1:5" ht="41.25" customHeight="1">
      <c r="A128" s="218" t="s">
        <v>383</v>
      </c>
      <c r="B128" s="219"/>
      <c r="C128" s="219"/>
      <c r="D128" s="2"/>
      <c r="E128" s="8">
        <v>3</v>
      </c>
    </row>
    <row r="129" spans="1:5" ht="41.25" customHeight="1">
      <c r="A129" s="327" t="s">
        <v>148</v>
      </c>
      <c r="B129" s="327"/>
      <c r="C129" s="327"/>
      <c r="D129" s="22">
        <f>SUM(D109:D128)</f>
        <v>0</v>
      </c>
      <c r="E129" s="8">
        <f>SUM(E109:E128)</f>
        <v>54</v>
      </c>
    </row>
    <row r="130" spans="1:5" ht="41.25" customHeight="1" thickBot="1">
      <c r="A130" s="34" t="s">
        <v>106</v>
      </c>
      <c r="B130" s="170" t="s">
        <v>131</v>
      </c>
      <c r="C130" s="170"/>
      <c r="D130" s="170"/>
      <c r="E130" s="9"/>
    </row>
    <row r="131" spans="1:5" ht="41.25" customHeight="1">
      <c r="A131" s="243" t="s">
        <v>151</v>
      </c>
      <c r="B131" s="244"/>
      <c r="C131" s="86" t="s">
        <v>158</v>
      </c>
      <c r="D131" s="35" t="s">
        <v>159</v>
      </c>
      <c r="E131" s="9"/>
    </row>
    <row r="132" spans="1:5" ht="41.25" customHeight="1" thickBot="1">
      <c r="A132" s="245"/>
      <c r="B132" s="246"/>
      <c r="C132" s="36">
        <f>D129</f>
        <v>0</v>
      </c>
      <c r="D132" s="37">
        <f>C132/54*100</f>
        <v>0</v>
      </c>
      <c r="E132" s="9"/>
    </row>
    <row r="133" spans="1:5" ht="41.25" customHeight="1">
      <c r="A133" s="321"/>
      <c r="B133" s="322"/>
      <c r="C133" s="322"/>
      <c r="D133" s="323"/>
      <c r="E133" s="9"/>
    </row>
    <row r="134" spans="1:5" ht="41.25" customHeight="1">
      <c r="A134" s="218" t="s">
        <v>161</v>
      </c>
      <c r="B134" s="219"/>
      <c r="C134" s="219"/>
      <c r="D134" s="320"/>
      <c r="E134" s="9"/>
    </row>
    <row r="135" spans="1:5" ht="41.25" customHeight="1">
      <c r="A135" s="182" t="s">
        <v>410</v>
      </c>
      <c r="B135" s="182"/>
      <c r="C135" s="182"/>
      <c r="D135" s="33" t="s">
        <v>8</v>
      </c>
      <c r="E135" s="9"/>
    </row>
    <row r="136" spans="1:5" ht="41.25" customHeight="1">
      <c r="A136" s="326" t="s">
        <v>164</v>
      </c>
      <c r="B136" s="326"/>
      <c r="C136" s="326"/>
      <c r="D136" s="33" t="s">
        <v>3</v>
      </c>
      <c r="E136" s="9"/>
    </row>
    <row r="137" spans="1:5" ht="41.25" customHeight="1">
      <c r="A137" s="181" t="s">
        <v>25</v>
      </c>
      <c r="B137" s="181"/>
      <c r="C137" s="181"/>
      <c r="D137" s="4"/>
      <c r="E137" s="5">
        <v>3</v>
      </c>
    </row>
    <row r="138" spans="1:5" ht="41.25" customHeight="1">
      <c r="A138" s="181" t="s">
        <v>26</v>
      </c>
      <c r="B138" s="181"/>
      <c r="C138" s="181"/>
      <c r="D138" s="4"/>
      <c r="E138" s="5">
        <v>3</v>
      </c>
    </row>
    <row r="139" spans="1:5" ht="41.25" customHeight="1">
      <c r="A139" s="181" t="s">
        <v>27</v>
      </c>
      <c r="B139" s="181"/>
      <c r="C139" s="181"/>
      <c r="D139" s="4"/>
      <c r="E139" s="5">
        <v>3</v>
      </c>
    </row>
    <row r="140" spans="1:5" ht="41.25" customHeight="1">
      <c r="A140" s="180" t="s">
        <v>28</v>
      </c>
      <c r="B140" s="180"/>
      <c r="C140" s="180"/>
      <c r="D140" s="4"/>
      <c r="E140" s="5">
        <v>3</v>
      </c>
    </row>
    <row r="141" spans="1:5" ht="41.25" customHeight="1">
      <c r="A141" s="181" t="s">
        <v>29</v>
      </c>
      <c r="B141" s="181"/>
      <c r="C141" s="181"/>
      <c r="D141" s="4"/>
      <c r="E141" s="5">
        <v>3</v>
      </c>
    </row>
    <row r="142" spans="1:5" ht="41.25" customHeight="1">
      <c r="A142" s="181" t="s">
        <v>30</v>
      </c>
      <c r="B142" s="181"/>
      <c r="C142" s="181"/>
      <c r="D142" s="4"/>
      <c r="E142" s="5">
        <v>3</v>
      </c>
    </row>
    <row r="143" spans="1:5" ht="41.25" customHeight="1">
      <c r="A143" s="181" t="s">
        <v>31</v>
      </c>
      <c r="B143" s="181"/>
      <c r="C143" s="181"/>
      <c r="D143" s="4"/>
      <c r="E143" s="5">
        <v>3</v>
      </c>
    </row>
    <row r="144" spans="1:5" ht="41.25" customHeight="1">
      <c r="A144" s="181" t="s">
        <v>32</v>
      </c>
      <c r="B144" s="181"/>
      <c r="C144" s="181"/>
      <c r="D144" s="4"/>
      <c r="E144" s="5">
        <v>3</v>
      </c>
    </row>
    <row r="145" spans="1:5" ht="41.25" customHeight="1">
      <c r="A145" s="187" t="s">
        <v>150</v>
      </c>
      <c r="B145" s="188"/>
      <c r="C145" s="188"/>
      <c r="D145" s="33" t="s">
        <v>3</v>
      </c>
      <c r="E145" s="8"/>
    </row>
    <row r="146" spans="1:5" ht="41.25" customHeight="1">
      <c r="A146" s="201" t="s">
        <v>33</v>
      </c>
      <c r="B146" s="202"/>
      <c r="C146" s="202"/>
      <c r="D146" s="2"/>
      <c r="E146" s="8">
        <v>3</v>
      </c>
    </row>
    <row r="147" spans="1:5" ht="41.25" customHeight="1">
      <c r="A147" s="201" t="s">
        <v>34</v>
      </c>
      <c r="B147" s="202"/>
      <c r="C147" s="202"/>
      <c r="D147" s="2"/>
      <c r="E147" s="8">
        <v>3</v>
      </c>
    </row>
    <row r="148" spans="1:5" ht="41.25" customHeight="1">
      <c r="A148" s="201" t="s">
        <v>35</v>
      </c>
      <c r="B148" s="202"/>
      <c r="C148" s="202"/>
      <c r="D148" s="2"/>
      <c r="E148" s="8">
        <v>3</v>
      </c>
    </row>
    <row r="149" spans="1:5" ht="41.25" customHeight="1">
      <c r="A149" s="241" t="s">
        <v>384</v>
      </c>
      <c r="B149" s="242"/>
      <c r="C149" s="242"/>
      <c r="D149" s="33" t="s">
        <v>3</v>
      </c>
      <c r="E149" s="8"/>
    </row>
    <row r="150" spans="1:5" ht="41.25" customHeight="1">
      <c r="A150" s="230" t="s">
        <v>386</v>
      </c>
      <c r="B150" s="231"/>
      <c r="C150" s="231"/>
      <c r="D150" s="2"/>
      <c r="E150" s="8">
        <v>3</v>
      </c>
    </row>
    <row r="151" spans="1:5" ht="41.25" customHeight="1">
      <c r="A151" s="230" t="s">
        <v>387</v>
      </c>
      <c r="B151" s="231"/>
      <c r="C151" s="231"/>
      <c r="D151" s="2"/>
      <c r="E151" s="8">
        <v>3</v>
      </c>
    </row>
    <row r="152" spans="1:5" ht="41.25" customHeight="1">
      <c r="A152" s="230" t="s">
        <v>388</v>
      </c>
      <c r="B152" s="231"/>
      <c r="C152" s="231"/>
      <c r="D152" s="2"/>
      <c r="E152" s="8">
        <v>3</v>
      </c>
    </row>
    <row r="153" spans="1:5" ht="41.25" customHeight="1">
      <c r="A153" s="232" t="s">
        <v>389</v>
      </c>
      <c r="B153" s="233"/>
      <c r="C153" s="233"/>
      <c r="D153" s="2"/>
      <c r="E153" s="8">
        <v>3</v>
      </c>
    </row>
    <row r="154" spans="1:5" ht="41.25" customHeight="1">
      <c r="A154" s="178" t="s">
        <v>165</v>
      </c>
      <c r="B154" s="178"/>
      <c r="C154" s="178"/>
      <c r="D154" s="38">
        <f>SUM(D137:D153)</f>
        <v>0</v>
      </c>
      <c r="E154" s="9">
        <f>SUM(E137:E153)</f>
        <v>45</v>
      </c>
    </row>
    <row r="155" spans="1:5" ht="41.25" customHeight="1" thickBot="1">
      <c r="A155" s="39" t="s">
        <v>106</v>
      </c>
      <c r="B155" s="179" t="s">
        <v>131</v>
      </c>
      <c r="C155" s="179"/>
      <c r="D155" s="179"/>
      <c r="E155" s="9"/>
    </row>
    <row r="156" spans="1:5" ht="41.25" customHeight="1">
      <c r="A156" s="183" t="s">
        <v>166</v>
      </c>
      <c r="B156" s="184"/>
      <c r="C156" s="40" t="s">
        <v>152</v>
      </c>
      <c r="D156" s="41" t="s">
        <v>153</v>
      </c>
      <c r="E156" s="9"/>
    </row>
    <row r="157" spans="1:5" ht="41.25" customHeight="1" thickBot="1">
      <c r="A157" s="185"/>
      <c r="B157" s="186"/>
      <c r="C157" s="42">
        <f>D154</f>
        <v>0</v>
      </c>
      <c r="D157" s="43">
        <f>C157/45*100</f>
        <v>0</v>
      </c>
      <c r="E157" s="9"/>
    </row>
    <row r="158" spans="1:5" ht="41.25" customHeight="1">
      <c r="A158" s="331"/>
      <c r="B158" s="332"/>
      <c r="C158" s="332"/>
      <c r="D158" s="333"/>
      <c r="E158" s="9"/>
    </row>
    <row r="159" spans="1:5" ht="41.25" customHeight="1">
      <c r="A159" s="218" t="s">
        <v>172</v>
      </c>
      <c r="B159" s="219"/>
      <c r="C159" s="219"/>
      <c r="D159" s="320"/>
      <c r="E159" s="9"/>
    </row>
    <row r="160" spans="1:5" ht="41.25" customHeight="1">
      <c r="A160" s="187" t="s">
        <v>390</v>
      </c>
      <c r="B160" s="188"/>
      <c r="C160" s="188"/>
      <c r="D160" s="32" t="s">
        <v>8</v>
      </c>
      <c r="E160" s="9"/>
    </row>
    <row r="161" spans="1:5" ht="41.25" customHeight="1">
      <c r="A161" s="187" t="s">
        <v>164</v>
      </c>
      <c r="B161" s="188"/>
      <c r="C161" s="188"/>
      <c r="D161" s="33" t="s">
        <v>3</v>
      </c>
      <c r="E161" s="9"/>
    </row>
    <row r="162" spans="1:5" ht="41.25" customHeight="1">
      <c r="A162" s="215" t="s">
        <v>537</v>
      </c>
      <c r="B162" s="216"/>
      <c r="C162" s="217"/>
      <c r="D162" s="78"/>
      <c r="E162" s="8">
        <v>3</v>
      </c>
    </row>
    <row r="163" spans="1:5" ht="41.25" customHeight="1">
      <c r="A163" s="215" t="s">
        <v>538</v>
      </c>
      <c r="B163" s="216"/>
      <c r="C163" s="217"/>
      <c r="D163" s="78"/>
      <c r="E163" s="8">
        <v>3</v>
      </c>
    </row>
    <row r="164" spans="1:5" ht="41.25" customHeight="1">
      <c r="A164" s="215" t="s">
        <v>539</v>
      </c>
      <c r="B164" s="216"/>
      <c r="C164" s="217"/>
      <c r="D164" s="78"/>
      <c r="E164" s="8">
        <v>3</v>
      </c>
    </row>
    <row r="165" spans="1:5" ht="41.25" customHeight="1">
      <c r="A165" s="215" t="s">
        <v>540</v>
      </c>
      <c r="B165" s="216"/>
      <c r="C165" s="217"/>
      <c r="D165" s="78"/>
      <c r="E165" s="8">
        <v>3</v>
      </c>
    </row>
    <row r="166" spans="1:5" ht="41.25" customHeight="1">
      <c r="A166" s="241" t="s">
        <v>150</v>
      </c>
      <c r="B166" s="242"/>
      <c r="C166" s="242"/>
      <c r="D166" s="33" t="s">
        <v>3</v>
      </c>
      <c r="E166" s="8"/>
    </row>
    <row r="167" spans="1:5" ht="41.25" customHeight="1">
      <c r="A167" s="215" t="s">
        <v>541</v>
      </c>
      <c r="B167" s="216"/>
      <c r="C167" s="217"/>
      <c r="D167" s="2"/>
      <c r="E167" s="8">
        <v>3</v>
      </c>
    </row>
    <row r="168" spans="1:5" ht="41.25" customHeight="1">
      <c r="A168" s="215" t="s">
        <v>36</v>
      </c>
      <c r="B168" s="216"/>
      <c r="C168" s="217"/>
      <c r="D168" s="2"/>
      <c r="E168" s="8">
        <v>3</v>
      </c>
    </row>
    <row r="169" spans="1:5" ht="41.25" customHeight="1">
      <c r="A169" s="215" t="s">
        <v>37</v>
      </c>
      <c r="B169" s="216"/>
      <c r="C169" s="217"/>
      <c r="D169" s="2"/>
      <c r="E169" s="8">
        <v>3</v>
      </c>
    </row>
    <row r="170" spans="1:5" ht="41.25" customHeight="1">
      <c r="A170" s="241" t="s">
        <v>384</v>
      </c>
      <c r="B170" s="242"/>
      <c r="C170" s="242"/>
      <c r="D170" s="33" t="s">
        <v>3</v>
      </c>
      <c r="E170" s="8"/>
    </row>
    <row r="171" spans="1:5" ht="41.25" customHeight="1">
      <c r="A171" s="163" t="s">
        <v>38</v>
      </c>
      <c r="B171" s="164"/>
      <c r="C171" s="165"/>
      <c r="D171" s="2"/>
      <c r="E171" s="8">
        <v>3</v>
      </c>
    </row>
    <row r="172" spans="1:5" ht="41.25" customHeight="1">
      <c r="A172" s="163" t="s">
        <v>39</v>
      </c>
      <c r="B172" s="164"/>
      <c r="C172" s="165"/>
      <c r="D172" s="2"/>
      <c r="E172" s="8">
        <v>3</v>
      </c>
    </row>
    <row r="173" spans="1:5" ht="41.25" customHeight="1">
      <c r="A173" s="163" t="s">
        <v>40</v>
      </c>
      <c r="B173" s="164"/>
      <c r="C173" s="165"/>
      <c r="D173" s="2"/>
      <c r="E173" s="8">
        <v>3</v>
      </c>
    </row>
    <row r="174" spans="1:5" ht="41.25" customHeight="1">
      <c r="A174" s="163" t="s">
        <v>41</v>
      </c>
      <c r="B174" s="164"/>
      <c r="C174" s="165"/>
      <c r="D174" s="2"/>
      <c r="E174" s="8">
        <v>3</v>
      </c>
    </row>
    <row r="175" spans="1:5" ht="41.25" customHeight="1">
      <c r="A175" s="163" t="s">
        <v>542</v>
      </c>
      <c r="B175" s="164"/>
      <c r="C175" s="165"/>
      <c r="D175" s="2"/>
      <c r="E175" s="8">
        <v>3</v>
      </c>
    </row>
    <row r="176" spans="1:5" ht="41.25" customHeight="1">
      <c r="A176" s="178" t="s">
        <v>167</v>
      </c>
      <c r="B176" s="178"/>
      <c r="C176" s="178"/>
      <c r="D176" s="38">
        <f>SUM(D162:D175)</f>
        <v>0</v>
      </c>
      <c r="E176" s="9">
        <f>SUM(E162:E175)</f>
        <v>36</v>
      </c>
    </row>
    <row r="177" spans="1:5" ht="41.25" customHeight="1" thickBot="1">
      <c r="A177" s="44" t="s">
        <v>106</v>
      </c>
      <c r="B177" s="179" t="s">
        <v>131</v>
      </c>
      <c r="C177" s="179"/>
      <c r="D177" s="179"/>
      <c r="E177" s="9"/>
    </row>
    <row r="178" spans="1:5" ht="41.25" customHeight="1">
      <c r="A178" s="329" t="s">
        <v>168</v>
      </c>
      <c r="B178" s="330"/>
      <c r="C178" s="40" t="s">
        <v>152</v>
      </c>
      <c r="D178" s="41" t="s">
        <v>153</v>
      </c>
      <c r="E178" s="9"/>
    </row>
    <row r="179" spans="1:5" ht="41.25" customHeight="1" thickBot="1">
      <c r="A179" s="239"/>
      <c r="B179" s="240"/>
      <c r="C179" s="42">
        <f>D176</f>
        <v>0</v>
      </c>
      <c r="D179" s="43">
        <f>C179/36*100</f>
        <v>0</v>
      </c>
      <c r="E179" s="9"/>
    </row>
    <row r="180" spans="1:5" ht="41.25" customHeight="1">
      <c r="A180" s="321"/>
      <c r="B180" s="322"/>
      <c r="C180" s="322"/>
      <c r="D180" s="323"/>
      <c r="E180" s="9"/>
    </row>
    <row r="181" spans="1:5" ht="41.25" customHeight="1">
      <c r="A181" s="218" t="s">
        <v>162</v>
      </c>
      <c r="B181" s="219"/>
      <c r="C181" s="219"/>
      <c r="D181" s="320"/>
      <c r="E181" s="9"/>
    </row>
    <row r="182" spans="1:5" ht="41.25" customHeight="1">
      <c r="A182" s="187" t="s">
        <v>397</v>
      </c>
      <c r="B182" s="188"/>
      <c r="C182" s="188"/>
      <c r="D182" s="32" t="s">
        <v>8</v>
      </c>
      <c r="E182" s="9"/>
    </row>
    <row r="183" spans="1:5" ht="41.25" customHeight="1">
      <c r="A183" s="187" t="s">
        <v>164</v>
      </c>
      <c r="B183" s="188"/>
      <c r="C183" s="188"/>
      <c r="D183" s="33" t="s">
        <v>3</v>
      </c>
      <c r="E183" s="9"/>
    </row>
    <row r="184" spans="1:5" ht="41.25" customHeight="1">
      <c r="A184" s="218" t="s">
        <v>42</v>
      </c>
      <c r="B184" s="219"/>
      <c r="C184" s="219"/>
      <c r="D184" s="78"/>
      <c r="E184" s="5">
        <v>3</v>
      </c>
    </row>
    <row r="185" spans="1:5" ht="41.25" customHeight="1">
      <c r="A185" s="218" t="s">
        <v>43</v>
      </c>
      <c r="B185" s="219"/>
      <c r="C185" s="219"/>
      <c r="D185" s="78"/>
      <c r="E185" s="5">
        <v>3</v>
      </c>
    </row>
    <row r="186" spans="1:5" ht="41.25" customHeight="1">
      <c r="A186" s="218" t="s">
        <v>44</v>
      </c>
      <c r="B186" s="219"/>
      <c r="C186" s="219"/>
      <c r="D186" s="78"/>
      <c r="E186" s="5">
        <v>3</v>
      </c>
    </row>
    <row r="187" spans="1:5" ht="41.25" customHeight="1">
      <c r="A187" s="324" t="s">
        <v>45</v>
      </c>
      <c r="B187" s="325"/>
      <c r="C187" s="325"/>
      <c r="D187" s="78"/>
      <c r="E187" s="5">
        <v>3</v>
      </c>
    </row>
    <row r="188" spans="1:5" ht="41.25" customHeight="1">
      <c r="A188" s="218" t="s">
        <v>46</v>
      </c>
      <c r="B188" s="219"/>
      <c r="C188" s="219"/>
      <c r="D188" s="78"/>
      <c r="E188" s="5">
        <v>3</v>
      </c>
    </row>
    <row r="189" spans="1:5" ht="41.25" customHeight="1">
      <c r="A189" s="218" t="s">
        <v>47</v>
      </c>
      <c r="B189" s="219"/>
      <c r="C189" s="219"/>
      <c r="D189" s="78"/>
      <c r="E189" s="5">
        <v>3</v>
      </c>
    </row>
    <row r="190" spans="1:5" ht="41.25" customHeight="1">
      <c r="A190" s="218" t="s">
        <v>48</v>
      </c>
      <c r="B190" s="219"/>
      <c r="C190" s="219"/>
      <c r="D190" s="78"/>
      <c r="E190" s="5">
        <v>3</v>
      </c>
    </row>
    <row r="191" spans="1:5" ht="41.25" customHeight="1">
      <c r="A191" s="218" t="s">
        <v>49</v>
      </c>
      <c r="B191" s="219"/>
      <c r="C191" s="219"/>
      <c r="D191" s="78"/>
      <c r="E191" s="5">
        <v>3</v>
      </c>
    </row>
    <row r="192" spans="1:5" ht="41.25" customHeight="1">
      <c r="A192" s="187" t="s">
        <v>150</v>
      </c>
      <c r="B192" s="188"/>
      <c r="C192" s="188"/>
      <c r="D192" s="33" t="s">
        <v>3</v>
      </c>
      <c r="E192" s="9"/>
    </row>
    <row r="193" spans="1:5" ht="41.25" customHeight="1">
      <c r="A193" s="218" t="s">
        <v>50</v>
      </c>
      <c r="B193" s="219"/>
      <c r="C193" s="219"/>
      <c r="D193" s="2"/>
      <c r="E193" s="5">
        <v>3</v>
      </c>
    </row>
    <row r="194" spans="1:5" ht="41.25" customHeight="1">
      <c r="A194" s="218" t="s">
        <v>51</v>
      </c>
      <c r="B194" s="219"/>
      <c r="C194" s="219"/>
      <c r="D194" s="2"/>
      <c r="E194" s="5">
        <v>3</v>
      </c>
    </row>
    <row r="195" spans="1:5" ht="41.25" customHeight="1">
      <c r="A195" s="218" t="s">
        <v>52</v>
      </c>
      <c r="B195" s="219"/>
      <c r="C195" s="219"/>
      <c r="D195" s="2"/>
      <c r="E195" s="5">
        <v>3</v>
      </c>
    </row>
    <row r="196" spans="1:5" ht="41.25" customHeight="1">
      <c r="A196" s="324" t="s">
        <v>53</v>
      </c>
      <c r="B196" s="325"/>
      <c r="C196" s="325"/>
      <c r="D196" s="2"/>
      <c r="E196" s="5">
        <v>3</v>
      </c>
    </row>
    <row r="197" spans="1:5" ht="41.25" customHeight="1">
      <c r="A197" s="218" t="s">
        <v>54</v>
      </c>
      <c r="B197" s="219"/>
      <c r="C197" s="219"/>
      <c r="D197" s="2"/>
      <c r="E197" s="5">
        <v>3</v>
      </c>
    </row>
    <row r="198" spans="1:5" ht="41.25" customHeight="1">
      <c r="A198" s="218" t="s">
        <v>55</v>
      </c>
      <c r="B198" s="219"/>
      <c r="C198" s="219"/>
      <c r="D198" s="2"/>
      <c r="E198" s="5">
        <v>3</v>
      </c>
    </row>
    <row r="199" spans="1:5" ht="41.25" customHeight="1">
      <c r="A199" s="241" t="s">
        <v>384</v>
      </c>
      <c r="B199" s="242"/>
      <c r="C199" s="242"/>
      <c r="D199" s="33" t="s">
        <v>3</v>
      </c>
      <c r="E199" s="5"/>
    </row>
    <row r="200" spans="1:5" ht="41.25" customHeight="1">
      <c r="A200" s="218" t="s">
        <v>391</v>
      </c>
      <c r="B200" s="219"/>
      <c r="C200" s="219"/>
      <c r="D200" s="2"/>
      <c r="E200" s="5">
        <v>3</v>
      </c>
    </row>
    <row r="201" spans="1:5" ht="41.25" customHeight="1">
      <c r="A201" s="218" t="s">
        <v>392</v>
      </c>
      <c r="B201" s="219"/>
      <c r="C201" s="219"/>
      <c r="D201" s="2"/>
      <c r="E201" s="5">
        <v>3</v>
      </c>
    </row>
    <row r="202" spans="1:5" ht="41.25" customHeight="1">
      <c r="A202" s="218" t="s">
        <v>393</v>
      </c>
      <c r="B202" s="219"/>
      <c r="C202" s="219"/>
      <c r="D202" s="2"/>
      <c r="E202" s="5">
        <v>3</v>
      </c>
    </row>
    <row r="203" spans="1:5" ht="41.25" customHeight="1">
      <c r="A203" s="324" t="s">
        <v>394</v>
      </c>
      <c r="B203" s="325"/>
      <c r="C203" s="325"/>
      <c r="D203" s="2"/>
      <c r="E203" s="5">
        <v>3</v>
      </c>
    </row>
    <row r="204" spans="1:5" ht="41.25" customHeight="1">
      <c r="A204" s="218" t="s">
        <v>395</v>
      </c>
      <c r="B204" s="219"/>
      <c r="C204" s="219"/>
      <c r="D204" s="2"/>
      <c r="E204" s="5">
        <v>3</v>
      </c>
    </row>
    <row r="205" spans="1:5" ht="41.25" customHeight="1">
      <c r="A205" s="218" t="s">
        <v>396</v>
      </c>
      <c r="B205" s="219"/>
      <c r="C205" s="219"/>
      <c r="D205" s="2"/>
      <c r="E205" s="5">
        <v>3</v>
      </c>
    </row>
    <row r="206" spans="1:5" ht="41.25" customHeight="1">
      <c r="A206" s="178" t="s">
        <v>173</v>
      </c>
      <c r="B206" s="178"/>
      <c r="C206" s="178"/>
      <c r="D206" s="38">
        <f>SUM(D184:D205)</f>
        <v>0</v>
      </c>
      <c r="E206" s="5">
        <f>SUM(E184:E205)</f>
        <v>60</v>
      </c>
    </row>
    <row r="207" spans="1:5" ht="41.25" customHeight="1" thickBot="1">
      <c r="A207" s="45" t="s">
        <v>106</v>
      </c>
      <c r="B207" s="179" t="s">
        <v>131</v>
      </c>
      <c r="C207" s="179"/>
      <c r="D207" s="179"/>
      <c r="E207" s="5"/>
    </row>
    <row r="208" spans="1:5" ht="41.25" customHeight="1">
      <c r="A208" s="237" t="s">
        <v>174</v>
      </c>
      <c r="B208" s="238"/>
      <c r="C208" s="40" t="s">
        <v>152</v>
      </c>
      <c r="D208" s="41" t="s">
        <v>153</v>
      </c>
      <c r="E208" s="9"/>
    </row>
    <row r="209" spans="1:5" ht="41.25" customHeight="1" thickBot="1">
      <c r="A209" s="239"/>
      <c r="B209" s="240"/>
      <c r="C209" s="42">
        <f>D206</f>
        <v>0</v>
      </c>
      <c r="D209" s="43">
        <f>C209/60*100</f>
        <v>0</v>
      </c>
      <c r="E209" s="9"/>
    </row>
    <row r="210" spans="1:5" ht="41.25" customHeight="1" thickBot="1">
      <c r="A210" s="266"/>
      <c r="B210" s="267"/>
      <c r="C210" s="267"/>
      <c r="D210" s="268"/>
      <c r="E210" s="9"/>
    </row>
    <row r="211" spans="1:5" ht="41.25" customHeight="1">
      <c r="A211" s="237" t="s">
        <v>175</v>
      </c>
      <c r="B211" s="238"/>
      <c r="C211" s="40" t="s">
        <v>176</v>
      </c>
      <c r="D211" s="46" t="s">
        <v>177</v>
      </c>
      <c r="E211" s="9"/>
    </row>
    <row r="212" spans="1:5" ht="41.25" customHeight="1" thickBot="1">
      <c r="A212" s="239"/>
      <c r="B212" s="240"/>
      <c r="C212" s="47">
        <f>C132+C157+C179+C209</f>
        <v>0</v>
      </c>
      <c r="D212" s="48">
        <f>C212/195*100</f>
        <v>0</v>
      </c>
      <c r="E212" s="9">
        <f>E129+E154+E176+E206</f>
        <v>195</v>
      </c>
    </row>
    <row r="213" spans="1:5" ht="41.25" customHeight="1">
      <c r="A213" s="156"/>
      <c r="B213" s="156"/>
      <c r="C213" s="156"/>
      <c r="D213" s="156"/>
      <c r="E213" s="9"/>
    </row>
    <row r="214" spans="1:5" ht="41.25" customHeight="1">
      <c r="A214" s="328" t="s">
        <v>418</v>
      </c>
      <c r="B214" s="328"/>
      <c r="C214" s="328"/>
      <c r="D214" s="328"/>
      <c r="E214" s="9"/>
    </row>
    <row r="215" spans="1:5" ht="41.25" customHeight="1">
      <c r="A215" s="218" t="s">
        <v>178</v>
      </c>
      <c r="B215" s="219"/>
      <c r="C215" s="219"/>
      <c r="D215" s="320"/>
      <c r="E215" s="9"/>
    </row>
    <row r="216" spans="1:5" ht="41.25" customHeight="1">
      <c r="A216" s="187" t="s">
        <v>409</v>
      </c>
      <c r="B216" s="188"/>
      <c r="C216" s="188"/>
      <c r="D216" s="32" t="s">
        <v>8</v>
      </c>
      <c r="E216" s="9"/>
    </row>
    <row r="217" spans="1:5" ht="41.25" customHeight="1">
      <c r="A217" s="187" t="s">
        <v>164</v>
      </c>
      <c r="B217" s="188"/>
      <c r="C217" s="188"/>
      <c r="D217" s="33" t="s">
        <v>3</v>
      </c>
      <c r="E217" s="9"/>
    </row>
    <row r="218" spans="1:5" ht="41.25" customHeight="1">
      <c r="A218" s="218" t="s">
        <v>56</v>
      </c>
      <c r="B218" s="219"/>
      <c r="C218" s="219"/>
      <c r="D218" s="79"/>
      <c r="E218" s="8">
        <v>3</v>
      </c>
    </row>
    <row r="219" spans="1:5" ht="41.25" customHeight="1">
      <c r="A219" s="218" t="s">
        <v>57</v>
      </c>
      <c r="B219" s="219"/>
      <c r="C219" s="219"/>
      <c r="D219" s="79"/>
      <c r="E219" s="8">
        <v>3</v>
      </c>
    </row>
    <row r="220" spans="1:5" ht="41.25" customHeight="1">
      <c r="A220" s="218" t="s">
        <v>58</v>
      </c>
      <c r="B220" s="219"/>
      <c r="C220" s="219"/>
      <c r="D220" s="79"/>
      <c r="E220" s="8">
        <v>3</v>
      </c>
    </row>
    <row r="221" spans="1:5" ht="41.25" customHeight="1">
      <c r="A221" s="324" t="s">
        <v>59</v>
      </c>
      <c r="B221" s="325"/>
      <c r="C221" s="325"/>
      <c r="D221" s="79"/>
      <c r="E221" s="8">
        <v>3</v>
      </c>
    </row>
    <row r="222" spans="1:5" ht="41.25" customHeight="1">
      <c r="A222" s="187" t="s">
        <v>150</v>
      </c>
      <c r="B222" s="188"/>
      <c r="C222" s="188"/>
      <c r="D222" s="33" t="s">
        <v>3</v>
      </c>
      <c r="E222" s="9"/>
    </row>
    <row r="223" spans="1:5" ht="41.25" customHeight="1">
      <c r="A223" s="218" t="s">
        <v>60</v>
      </c>
      <c r="B223" s="219"/>
      <c r="C223" s="219"/>
      <c r="D223" s="2"/>
      <c r="E223" s="8">
        <v>3</v>
      </c>
    </row>
    <row r="224" spans="1:5" ht="41.25" customHeight="1">
      <c r="A224" s="218" t="s">
        <v>61</v>
      </c>
      <c r="B224" s="219"/>
      <c r="C224" s="219"/>
      <c r="D224" s="2"/>
      <c r="E224" s="8">
        <v>3</v>
      </c>
    </row>
    <row r="225" spans="1:5" ht="41.25" customHeight="1">
      <c r="A225" s="241" t="s">
        <v>384</v>
      </c>
      <c r="B225" s="242"/>
      <c r="C225" s="242"/>
      <c r="D225" s="33" t="s">
        <v>3</v>
      </c>
      <c r="E225" s="8"/>
    </row>
    <row r="226" spans="1:5" ht="41.25" customHeight="1">
      <c r="A226" s="230" t="s">
        <v>399</v>
      </c>
      <c r="B226" s="231"/>
      <c r="C226" s="231"/>
      <c r="D226" s="2"/>
      <c r="E226" s="8">
        <v>3</v>
      </c>
    </row>
    <row r="227" spans="1:5" ht="41.25" customHeight="1">
      <c r="A227" s="230" t="s">
        <v>400</v>
      </c>
      <c r="B227" s="231"/>
      <c r="C227" s="231"/>
      <c r="D227" s="2"/>
      <c r="E227" s="8">
        <v>3</v>
      </c>
    </row>
    <row r="228" spans="1:5" ht="41.25" customHeight="1">
      <c r="A228" s="230" t="s">
        <v>401</v>
      </c>
      <c r="B228" s="231"/>
      <c r="C228" s="231"/>
      <c r="D228" s="2"/>
      <c r="E228" s="8">
        <v>3</v>
      </c>
    </row>
    <row r="229" spans="1:5" ht="41.25" customHeight="1">
      <c r="A229" s="232" t="s">
        <v>402</v>
      </c>
      <c r="B229" s="233"/>
      <c r="C229" s="233"/>
      <c r="D229" s="2"/>
      <c r="E229" s="8">
        <v>3</v>
      </c>
    </row>
    <row r="230" spans="1:5" ht="41.25" customHeight="1">
      <c r="A230" s="178" t="s">
        <v>181</v>
      </c>
      <c r="B230" s="178"/>
      <c r="C230" s="178"/>
      <c r="D230" s="38">
        <f>SUM(D218:D229)</f>
        <v>0</v>
      </c>
      <c r="E230" s="9">
        <f>SUM(E218:E229)</f>
        <v>30</v>
      </c>
    </row>
    <row r="231" spans="1:5" ht="41.25" customHeight="1" thickBot="1">
      <c r="A231" s="49" t="s">
        <v>106</v>
      </c>
      <c r="B231" s="179" t="s">
        <v>131</v>
      </c>
      <c r="C231" s="179"/>
      <c r="D231" s="179"/>
      <c r="E231" s="9"/>
    </row>
    <row r="232" spans="1:5" ht="41.25" customHeight="1">
      <c r="A232" s="237" t="s">
        <v>182</v>
      </c>
      <c r="B232" s="238"/>
      <c r="C232" s="40" t="s">
        <v>152</v>
      </c>
      <c r="D232" s="41" t="s">
        <v>153</v>
      </c>
      <c r="E232" s="9"/>
    </row>
    <row r="233" spans="1:5" ht="41.25" customHeight="1" thickBot="1">
      <c r="A233" s="239"/>
      <c r="B233" s="240"/>
      <c r="C233" s="50">
        <f>D230</f>
        <v>0</v>
      </c>
      <c r="D233" s="43">
        <f>C233/30*100</f>
        <v>0</v>
      </c>
      <c r="E233" s="9"/>
    </row>
    <row r="234" spans="1:5" ht="41.25" customHeight="1">
      <c r="A234" s="224"/>
      <c r="B234" s="225"/>
      <c r="C234" s="225"/>
      <c r="D234" s="226"/>
      <c r="E234" s="9"/>
    </row>
    <row r="235" spans="1:5" ht="41.25" customHeight="1">
      <c r="A235" s="215" t="s">
        <v>179</v>
      </c>
      <c r="B235" s="216"/>
      <c r="C235" s="216"/>
      <c r="D235" s="220"/>
      <c r="E235" s="9"/>
    </row>
    <row r="236" spans="1:5" ht="41.25" customHeight="1">
      <c r="A236" s="227" t="s">
        <v>408</v>
      </c>
      <c r="B236" s="228"/>
      <c r="C236" s="229"/>
      <c r="D236" s="32" t="s">
        <v>8</v>
      </c>
      <c r="E236" s="9"/>
    </row>
    <row r="237" spans="1:5" ht="41.25" customHeight="1">
      <c r="A237" s="187" t="s">
        <v>185</v>
      </c>
      <c r="B237" s="188"/>
      <c r="C237" s="188"/>
      <c r="D237" s="33" t="s">
        <v>3</v>
      </c>
      <c r="E237" s="9"/>
    </row>
    <row r="238" spans="1:5" ht="41.25" customHeight="1">
      <c r="A238" s="215" t="s">
        <v>62</v>
      </c>
      <c r="B238" s="216"/>
      <c r="C238" s="217"/>
      <c r="D238" s="80"/>
      <c r="E238" s="8">
        <v>3</v>
      </c>
    </row>
    <row r="239" spans="1:5" ht="41.25" customHeight="1">
      <c r="A239" s="215" t="s">
        <v>63</v>
      </c>
      <c r="B239" s="216"/>
      <c r="C239" s="217"/>
      <c r="D239" s="80"/>
      <c r="E239" s="8">
        <v>3</v>
      </c>
    </row>
    <row r="240" spans="1:5" ht="41.25" customHeight="1">
      <c r="A240" s="215" t="s">
        <v>64</v>
      </c>
      <c r="B240" s="216"/>
      <c r="C240" s="217"/>
      <c r="D240" s="80"/>
      <c r="E240" s="8">
        <v>3</v>
      </c>
    </row>
    <row r="241" spans="1:5" ht="41.25" customHeight="1">
      <c r="A241" s="227" t="s">
        <v>150</v>
      </c>
      <c r="B241" s="228"/>
      <c r="C241" s="229"/>
      <c r="D241" s="33" t="s">
        <v>3</v>
      </c>
      <c r="E241" s="9"/>
    </row>
    <row r="242" spans="1:5" ht="41.25" customHeight="1">
      <c r="A242" s="215" t="s">
        <v>65</v>
      </c>
      <c r="B242" s="216"/>
      <c r="C242" s="217"/>
      <c r="D242" s="81"/>
      <c r="E242" s="8">
        <v>3</v>
      </c>
    </row>
    <row r="243" spans="1:5" ht="41.25" customHeight="1">
      <c r="A243" s="215" t="s">
        <v>66</v>
      </c>
      <c r="B243" s="216"/>
      <c r="C243" s="217"/>
      <c r="D243" s="81"/>
      <c r="E243" s="8">
        <v>3</v>
      </c>
    </row>
    <row r="244" spans="1:5" ht="41.25" customHeight="1">
      <c r="A244" s="215" t="s">
        <v>67</v>
      </c>
      <c r="B244" s="216"/>
      <c r="C244" s="217"/>
      <c r="D244" s="81"/>
      <c r="E244" s="8">
        <v>3</v>
      </c>
    </row>
    <row r="245" spans="1:5" ht="41.25" customHeight="1">
      <c r="A245" s="212" t="s">
        <v>384</v>
      </c>
      <c r="B245" s="213"/>
      <c r="C245" s="214"/>
      <c r="D245" s="33" t="s">
        <v>3</v>
      </c>
      <c r="E245" s="8"/>
    </row>
    <row r="246" spans="1:5" ht="41.25" customHeight="1">
      <c r="A246" s="163" t="s">
        <v>403</v>
      </c>
      <c r="B246" s="164"/>
      <c r="C246" s="165"/>
      <c r="D246" s="81"/>
      <c r="E246" s="8">
        <v>3</v>
      </c>
    </row>
    <row r="247" spans="1:5" ht="41.25" customHeight="1">
      <c r="A247" s="163" t="s">
        <v>404</v>
      </c>
      <c r="B247" s="164"/>
      <c r="C247" s="165"/>
      <c r="D247" s="81"/>
      <c r="E247" s="8">
        <v>3</v>
      </c>
    </row>
    <row r="248" spans="1:5" ht="41.25" customHeight="1">
      <c r="A248" s="163" t="s">
        <v>405</v>
      </c>
      <c r="B248" s="164"/>
      <c r="C248" s="165"/>
      <c r="D248" s="81"/>
      <c r="E248" s="8">
        <v>3</v>
      </c>
    </row>
    <row r="249" spans="1:5" ht="41.25" customHeight="1">
      <c r="A249" s="163" t="s">
        <v>406</v>
      </c>
      <c r="B249" s="164"/>
      <c r="C249" s="165"/>
      <c r="D249" s="81"/>
      <c r="E249" s="8">
        <v>3</v>
      </c>
    </row>
    <row r="250" spans="1:5" ht="41.25" customHeight="1">
      <c r="A250" s="163" t="s">
        <v>407</v>
      </c>
      <c r="B250" s="164"/>
      <c r="C250" s="165"/>
      <c r="D250" s="81"/>
      <c r="E250" s="8">
        <v>3</v>
      </c>
    </row>
    <row r="251" spans="1:5" ht="41.25" customHeight="1">
      <c r="A251" s="178" t="s">
        <v>183</v>
      </c>
      <c r="B251" s="178"/>
      <c r="C251" s="178"/>
      <c r="D251" s="38">
        <f>SUM(D238:D250)</f>
        <v>0</v>
      </c>
      <c r="E251" s="9">
        <f>SUM(E238:E250)</f>
        <v>33</v>
      </c>
    </row>
    <row r="252" spans="1:5" ht="41.25" customHeight="1" thickBot="1">
      <c r="A252" s="45" t="s">
        <v>106</v>
      </c>
      <c r="B252" s="179" t="s">
        <v>131</v>
      </c>
      <c r="C252" s="179"/>
      <c r="D252" s="179"/>
      <c r="E252" s="9"/>
    </row>
    <row r="253" spans="1:5" ht="41.25" customHeight="1">
      <c r="A253" s="237" t="s">
        <v>184</v>
      </c>
      <c r="B253" s="238"/>
      <c r="C253" s="40" t="s">
        <v>152</v>
      </c>
      <c r="D253" s="41" t="s">
        <v>153</v>
      </c>
      <c r="E253" s="9"/>
    </row>
    <row r="254" spans="1:5" ht="41.25" customHeight="1" thickBot="1">
      <c r="A254" s="239"/>
      <c r="B254" s="240"/>
      <c r="C254" s="51">
        <f>D251</f>
        <v>0</v>
      </c>
      <c r="D254" s="52">
        <f>C254/33*100</f>
        <v>0</v>
      </c>
      <c r="E254" s="9"/>
    </row>
    <row r="255" spans="1:5" ht="41.25" customHeight="1">
      <c r="A255" s="221"/>
      <c r="B255" s="222"/>
      <c r="C255" s="222"/>
      <c r="D255" s="223"/>
      <c r="E255" s="9"/>
    </row>
    <row r="256" spans="1:5" ht="41.25" customHeight="1">
      <c r="A256" s="218" t="s">
        <v>163</v>
      </c>
      <c r="B256" s="219"/>
      <c r="C256" s="219"/>
      <c r="D256" s="320"/>
      <c r="E256" s="9"/>
    </row>
    <row r="257" spans="1:5" ht="41.25" customHeight="1">
      <c r="A257" s="187" t="s">
        <v>414</v>
      </c>
      <c r="B257" s="188"/>
      <c r="C257" s="188"/>
      <c r="D257" s="32" t="s">
        <v>8</v>
      </c>
      <c r="E257" s="9"/>
    </row>
    <row r="258" spans="1:5" ht="41.25" customHeight="1">
      <c r="A258" s="187" t="s">
        <v>149</v>
      </c>
      <c r="B258" s="188"/>
      <c r="C258" s="188"/>
      <c r="D258" s="33" t="s">
        <v>3</v>
      </c>
      <c r="E258" s="9"/>
    </row>
    <row r="259" spans="1:5" ht="41.25" customHeight="1">
      <c r="A259" s="215" t="s">
        <v>68</v>
      </c>
      <c r="B259" s="216"/>
      <c r="C259" s="217"/>
      <c r="D259" s="78"/>
      <c r="E259" s="8">
        <v>3</v>
      </c>
    </row>
    <row r="260" spans="1:5" ht="41.25" customHeight="1">
      <c r="A260" s="215" t="s">
        <v>69</v>
      </c>
      <c r="B260" s="216"/>
      <c r="C260" s="217"/>
      <c r="D260" s="78"/>
      <c r="E260" s="8">
        <v>3</v>
      </c>
    </row>
    <row r="261" spans="1:5" ht="41.25" customHeight="1">
      <c r="A261" s="215" t="s">
        <v>70</v>
      </c>
      <c r="B261" s="216"/>
      <c r="C261" s="217"/>
      <c r="D261" s="78"/>
      <c r="E261" s="8">
        <v>3</v>
      </c>
    </row>
    <row r="262" spans="1:5" ht="41.25" customHeight="1">
      <c r="A262" s="215" t="s">
        <v>71</v>
      </c>
      <c r="B262" s="216"/>
      <c r="C262" s="217"/>
      <c r="D262" s="78"/>
      <c r="E262" s="8">
        <v>3</v>
      </c>
    </row>
    <row r="263" spans="1:5" ht="41.25" customHeight="1">
      <c r="A263" s="215" t="s">
        <v>72</v>
      </c>
      <c r="B263" s="216"/>
      <c r="C263" s="217"/>
      <c r="D263" s="78"/>
      <c r="E263" s="8">
        <v>3</v>
      </c>
    </row>
    <row r="264" spans="1:5" ht="41.25" customHeight="1">
      <c r="A264" s="215" t="s">
        <v>73</v>
      </c>
      <c r="B264" s="216"/>
      <c r="C264" s="217"/>
      <c r="D264" s="78"/>
      <c r="E264" s="8">
        <v>3</v>
      </c>
    </row>
    <row r="265" spans="1:5" ht="41.25" customHeight="1">
      <c r="A265" s="215" t="s">
        <v>74</v>
      </c>
      <c r="B265" s="216"/>
      <c r="C265" s="217"/>
      <c r="D265" s="78"/>
      <c r="E265" s="8">
        <v>3</v>
      </c>
    </row>
    <row r="266" spans="1:5" ht="41.25" customHeight="1">
      <c r="A266" s="215" t="s">
        <v>75</v>
      </c>
      <c r="B266" s="216"/>
      <c r="C266" s="217"/>
      <c r="D266" s="78"/>
      <c r="E266" s="8">
        <v>3</v>
      </c>
    </row>
    <row r="267" spans="1:5" ht="41.25" customHeight="1">
      <c r="A267" s="215" t="s">
        <v>76</v>
      </c>
      <c r="B267" s="216"/>
      <c r="C267" s="217"/>
      <c r="D267" s="78"/>
      <c r="E267" s="8">
        <v>3</v>
      </c>
    </row>
    <row r="268" spans="1:5" ht="41.25" customHeight="1">
      <c r="A268" s="227" t="s">
        <v>150</v>
      </c>
      <c r="B268" s="228"/>
      <c r="C268" s="229"/>
      <c r="D268" s="33" t="s">
        <v>3</v>
      </c>
      <c r="E268" s="9"/>
    </row>
    <row r="269" spans="1:5" ht="41.25" customHeight="1">
      <c r="A269" s="215" t="s">
        <v>536</v>
      </c>
      <c r="B269" s="216"/>
      <c r="C269" s="217"/>
      <c r="D269" s="2"/>
      <c r="E269" s="8">
        <v>3</v>
      </c>
    </row>
    <row r="270" spans="1:5" ht="41.25" customHeight="1">
      <c r="A270" s="215" t="s">
        <v>77</v>
      </c>
      <c r="B270" s="216"/>
      <c r="C270" s="217"/>
      <c r="D270" s="2"/>
      <c r="E270" s="8">
        <v>3</v>
      </c>
    </row>
    <row r="271" spans="1:5" ht="41.25" customHeight="1">
      <c r="A271" s="215" t="s">
        <v>78</v>
      </c>
      <c r="B271" s="216"/>
      <c r="C271" s="217"/>
      <c r="D271" s="2"/>
      <c r="E271" s="8">
        <v>3</v>
      </c>
    </row>
    <row r="272" spans="1:5" ht="41.25" customHeight="1">
      <c r="A272" s="215" t="s">
        <v>79</v>
      </c>
      <c r="B272" s="216"/>
      <c r="C272" s="217"/>
      <c r="D272" s="2"/>
      <c r="E272" s="8">
        <v>3</v>
      </c>
    </row>
    <row r="273" spans="1:5" ht="41.25" customHeight="1">
      <c r="A273" s="215" t="s">
        <v>80</v>
      </c>
      <c r="B273" s="216"/>
      <c r="C273" s="217"/>
      <c r="D273" s="2"/>
      <c r="E273" s="8">
        <v>3</v>
      </c>
    </row>
    <row r="274" spans="1:5" ht="41.25" customHeight="1">
      <c r="A274" s="215" t="s">
        <v>81</v>
      </c>
      <c r="B274" s="216"/>
      <c r="C274" s="217"/>
      <c r="D274" s="2"/>
      <c r="E274" s="8">
        <v>3</v>
      </c>
    </row>
    <row r="275" spans="1:5" ht="41.25" customHeight="1">
      <c r="A275" s="215" t="s">
        <v>82</v>
      </c>
      <c r="B275" s="216"/>
      <c r="C275" s="217"/>
      <c r="D275" s="2"/>
      <c r="E275" s="8">
        <v>3</v>
      </c>
    </row>
    <row r="276" spans="1:5" ht="41.25" customHeight="1">
      <c r="A276" s="215" t="s">
        <v>83</v>
      </c>
      <c r="B276" s="216"/>
      <c r="C276" s="217"/>
      <c r="D276" s="2"/>
      <c r="E276" s="8">
        <v>3</v>
      </c>
    </row>
    <row r="277" spans="1:5" ht="41.25" customHeight="1">
      <c r="A277" s="215" t="s">
        <v>84</v>
      </c>
      <c r="B277" s="216"/>
      <c r="C277" s="217"/>
      <c r="D277" s="2"/>
      <c r="E277" s="8">
        <v>3</v>
      </c>
    </row>
    <row r="278" spans="1:5" ht="41.25" customHeight="1">
      <c r="A278" s="212" t="s">
        <v>384</v>
      </c>
      <c r="B278" s="213"/>
      <c r="C278" s="214"/>
      <c r="D278" s="33" t="s">
        <v>3</v>
      </c>
      <c r="E278" s="8"/>
    </row>
    <row r="279" spans="1:5" ht="41.25" customHeight="1">
      <c r="A279" s="163" t="s">
        <v>411</v>
      </c>
      <c r="B279" s="164"/>
      <c r="C279" s="165"/>
      <c r="D279" s="2"/>
      <c r="E279" s="8">
        <v>3</v>
      </c>
    </row>
    <row r="280" spans="1:5" ht="41.25" customHeight="1">
      <c r="A280" s="163" t="s">
        <v>412</v>
      </c>
      <c r="B280" s="164"/>
      <c r="C280" s="165"/>
      <c r="D280" s="2"/>
      <c r="E280" s="8">
        <v>3</v>
      </c>
    </row>
    <row r="281" spans="1:5" ht="41.25" customHeight="1">
      <c r="A281" s="163" t="s">
        <v>413</v>
      </c>
      <c r="B281" s="164"/>
      <c r="C281" s="165"/>
      <c r="D281" s="2"/>
      <c r="E281" s="8">
        <v>3</v>
      </c>
    </row>
    <row r="282" spans="1:5" ht="41.25" customHeight="1">
      <c r="A282" s="178" t="s">
        <v>186</v>
      </c>
      <c r="B282" s="178"/>
      <c r="C282" s="178"/>
      <c r="D282" s="38">
        <f>SUM(D259:D281)</f>
        <v>0</v>
      </c>
      <c r="E282" s="9">
        <f>SUM(E259:E281)</f>
        <v>63</v>
      </c>
    </row>
    <row r="283" spans="1:5" ht="41.25" customHeight="1" thickBot="1">
      <c r="A283" s="39" t="s">
        <v>106</v>
      </c>
      <c r="B283" s="179" t="s">
        <v>131</v>
      </c>
      <c r="C283" s="179"/>
      <c r="D283" s="179"/>
      <c r="E283" s="9"/>
    </row>
    <row r="284" spans="1:5" ht="41.25" customHeight="1">
      <c r="A284" s="237" t="s">
        <v>187</v>
      </c>
      <c r="B284" s="238"/>
      <c r="C284" s="40" t="s">
        <v>152</v>
      </c>
      <c r="D284" s="41" t="s">
        <v>153</v>
      </c>
      <c r="E284" s="9"/>
    </row>
    <row r="285" spans="1:5" ht="41.25" customHeight="1" thickBot="1">
      <c r="A285" s="239"/>
      <c r="B285" s="240"/>
      <c r="C285" s="42">
        <f>D282</f>
        <v>0</v>
      </c>
      <c r="D285" s="43">
        <f>C285/63*100</f>
        <v>0</v>
      </c>
      <c r="E285" s="9"/>
    </row>
    <row r="286" spans="1:5" ht="41.25" customHeight="1">
      <c r="A286" s="321"/>
      <c r="B286" s="322"/>
      <c r="C286" s="322"/>
      <c r="D286" s="323"/>
      <c r="E286" s="9"/>
    </row>
    <row r="287" spans="1:5" ht="41.25" customHeight="1">
      <c r="A287" s="218" t="s">
        <v>180</v>
      </c>
      <c r="B287" s="219"/>
      <c r="C287" s="219"/>
      <c r="D287" s="320"/>
      <c r="E287" s="9"/>
    </row>
    <row r="288" spans="1:5" ht="41.25" customHeight="1">
      <c r="A288" s="187" t="s">
        <v>417</v>
      </c>
      <c r="B288" s="188"/>
      <c r="C288" s="188"/>
      <c r="D288" s="32" t="s">
        <v>8</v>
      </c>
      <c r="E288" s="9"/>
    </row>
    <row r="289" spans="1:5" ht="41.25" customHeight="1">
      <c r="A289" s="187" t="s">
        <v>164</v>
      </c>
      <c r="B289" s="188"/>
      <c r="C289" s="188"/>
      <c r="D289" s="33" t="s">
        <v>3</v>
      </c>
      <c r="E289" s="9"/>
    </row>
    <row r="290" spans="1:5" ht="41.25" customHeight="1">
      <c r="A290" s="215" t="s">
        <v>85</v>
      </c>
      <c r="B290" s="216"/>
      <c r="C290" s="217"/>
      <c r="D290" s="78"/>
      <c r="E290" s="8">
        <v>3</v>
      </c>
    </row>
    <row r="291" spans="1:5" ht="41.25" customHeight="1">
      <c r="A291" s="215" t="s">
        <v>86</v>
      </c>
      <c r="B291" s="216"/>
      <c r="C291" s="217"/>
      <c r="D291" s="78"/>
      <c r="E291" s="8">
        <v>3</v>
      </c>
    </row>
    <row r="292" spans="1:5" ht="41.25" customHeight="1">
      <c r="A292" s="215" t="s">
        <v>87</v>
      </c>
      <c r="B292" s="216"/>
      <c r="C292" s="217"/>
      <c r="D292" s="78"/>
      <c r="E292" s="8">
        <v>3</v>
      </c>
    </row>
    <row r="293" spans="1:5" ht="41.25" customHeight="1">
      <c r="A293" s="215" t="s">
        <v>88</v>
      </c>
      <c r="B293" s="216"/>
      <c r="C293" s="217"/>
      <c r="D293" s="78"/>
      <c r="E293" s="8">
        <v>3</v>
      </c>
    </row>
    <row r="294" spans="1:5" ht="41.25" customHeight="1">
      <c r="A294" s="215" t="s">
        <v>89</v>
      </c>
      <c r="B294" s="216"/>
      <c r="C294" s="217"/>
      <c r="D294" s="78"/>
      <c r="E294" s="8">
        <v>3</v>
      </c>
    </row>
    <row r="295" spans="1:5" ht="41.25" customHeight="1">
      <c r="A295" s="215" t="s">
        <v>90</v>
      </c>
      <c r="B295" s="216"/>
      <c r="C295" s="217"/>
      <c r="D295" s="78"/>
      <c r="E295" s="8">
        <v>3</v>
      </c>
    </row>
    <row r="296" spans="1:5" ht="41.25" customHeight="1">
      <c r="A296" s="215" t="s">
        <v>91</v>
      </c>
      <c r="B296" s="216"/>
      <c r="C296" s="217"/>
      <c r="D296" s="78"/>
      <c r="E296" s="8">
        <v>3</v>
      </c>
    </row>
    <row r="297" spans="1:5" ht="41.25" customHeight="1">
      <c r="A297" s="215" t="s">
        <v>92</v>
      </c>
      <c r="B297" s="216"/>
      <c r="C297" s="217"/>
      <c r="D297" s="78"/>
      <c r="E297" s="8">
        <v>3</v>
      </c>
    </row>
    <row r="298" spans="1:5" ht="41.25" customHeight="1">
      <c r="A298" s="215" t="s">
        <v>93</v>
      </c>
      <c r="B298" s="216"/>
      <c r="C298" s="217"/>
      <c r="D298" s="78"/>
      <c r="E298" s="8">
        <v>3</v>
      </c>
    </row>
    <row r="299" spans="1:5" ht="41.25" customHeight="1">
      <c r="A299" s="215" t="s">
        <v>100</v>
      </c>
      <c r="B299" s="216"/>
      <c r="C299" s="217"/>
      <c r="D299" s="78"/>
      <c r="E299" s="8">
        <v>3</v>
      </c>
    </row>
    <row r="300" spans="1:5" ht="41.25" customHeight="1">
      <c r="A300" s="215" t="s">
        <v>101</v>
      </c>
      <c r="B300" s="216"/>
      <c r="C300" s="217"/>
      <c r="D300" s="78"/>
      <c r="E300" s="8">
        <v>3</v>
      </c>
    </row>
    <row r="301" spans="1:5" ht="41.25" customHeight="1">
      <c r="A301" s="215" t="s">
        <v>102</v>
      </c>
      <c r="B301" s="216"/>
      <c r="C301" s="217"/>
      <c r="D301" s="78"/>
      <c r="E301" s="8">
        <v>3</v>
      </c>
    </row>
    <row r="302" spans="1:5" ht="41.25" customHeight="1">
      <c r="A302" s="215" t="s">
        <v>103</v>
      </c>
      <c r="B302" s="216"/>
      <c r="C302" s="217"/>
      <c r="D302" s="78"/>
      <c r="E302" s="8">
        <v>3</v>
      </c>
    </row>
    <row r="303" spans="1:5" ht="41.25" customHeight="1">
      <c r="A303" s="227" t="s">
        <v>150</v>
      </c>
      <c r="B303" s="228"/>
      <c r="C303" s="229"/>
      <c r="D303" s="33" t="s">
        <v>3</v>
      </c>
      <c r="E303" s="9"/>
    </row>
    <row r="304" spans="1:5" ht="41.25" customHeight="1">
      <c r="A304" s="215" t="s">
        <v>94</v>
      </c>
      <c r="B304" s="216"/>
      <c r="C304" s="217"/>
      <c r="D304" s="2"/>
      <c r="E304" s="8">
        <v>3</v>
      </c>
    </row>
    <row r="305" spans="1:5" ht="41.25" customHeight="1">
      <c r="A305" s="215" t="s">
        <v>95</v>
      </c>
      <c r="B305" s="216"/>
      <c r="C305" s="217"/>
      <c r="D305" s="2"/>
      <c r="E305" s="8">
        <v>3</v>
      </c>
    </row>
    <row r="306" spans="1:5" ht="41.25" customHeight="1">
      <c r="A306" s="215" t="s">
        <v>96</v>
      </c>
      <c r="B306" s="216"/>
      <c r="C306" s="217"/>
      <c r="D306" s="2"/>
      <c r="E306" s="8">
        <v>3</v>
      </c>
    </row>
    <row r="307" spans="1:5" ht="41.25" customHeight="1">
      <c r="A307" s="215" t="s">
        <v>97</v>
      </c>
      <c r="B307" s="216"/>
      <c r="C307" s="217"/>
      <c r="D307" s="2"/>
      <c r="E307" s="8">
        <v>3</v>
      </c>
    </row>
    <row r="308" spans="1:5" ht="41.25" customHeight="1">
      <c r="A308" s="215" t="s">
        <v>98</v>
      </c>
      <c r="B308" s="216"/>
      <c r="C308" s="217"/>
      <c r="D308" s="2"/>
      <c r="E308" s="8">
        <v>3</v>
      </c>
    </row>
    <row r="309" spans="1:5" ht="41.25" customHeight="1">
      <c r="A309" s="215" t="s">
        <v>99</v>
      </c>
      <c r="B309" s="216"/>
      <c r="C309" s="217"/>
      <c r="D309" s="2"/>
      <c r="E309" s="8">
        <v>3</v>
      </c>
    </row>
    <row r="310" spans="1:5" ht="41.25" customHeight="1">
      <c r="A310" s="212" t="s">
        <v>384</v>
      </c>
      <c r="B310" s="213"/>
      <c r="C310" s="214"/>
      <c r="D310" s="33" t="s">
        <v>3</v>
      </c>
      <c r="E310" s="8"/>
    </row>
    <row r="311" spans="1:5" ht="41.25" customHeight="1">
      <c r="A311" s="163" t="s">
        <v>415</v>
      </c>
      <c r="B311" s="164"/>
      <c r="C311" s="165"/>
      <c r="D311" s="2"/>
      <c r="E311" s="8">
        <v>3</v>
      </c>
    </row>
    <row r="312" spans="1:5" ht="41.25" customHeight="1">
      <c r="A312" s="163" t="s">
        <v>416</v>
      </c>
      <c r="B312" s="164"/>
      <c r="C312" s="165"/>
      <c r="D312" s="2"/>
      <c r="E312" s="8">
        <v>3</v>
      </c>
    </row>
    <row r="313" spans="1:5" ht="41.25" customHeight="1">
      <c r="A313" s="178" t="s">
        <v>189</v>
      </c>
      <c r="B313" s="178"/>
      <c r="C313" s="178"/>
      <c r="D313" s="38">
        <f>SUM(D290:D312)</f>
        <v>0</v>
      </c>
      <c r="E313" s="9">
        <f>SUM(E290:E312)</f>
        <v>63</v>
      </c>
    </row>
    <row r="314" spans="1:5" ht="41.25" customHeight="1" thickBot="1">
      <c r="A314" s="39" t="s">
        <v>106</v>
      </c>
      <c r="B314" s="179" t="s">
        <v>131</v>
      </c>
      <c r="C314" s="179"/>
      <c r="D314" s="179"/>
      <c r="E314" s="9"/>
    </row>
    <row r="315" spans="1:5" ht="41.25" customHeight="1">
      <c r="A315" s="237" t="s">
        <v>190</v>
      </c>
      <c r="B315" s="238"/>
      <c r="C315" s="40" t="s">
        <v>152</v>
      </c>
      <c r="D315" s="41" t="s">
        <v>153</v>
      </c>
      <c r="E315" s="9"/>
    </row>
    <row r="316" spans="1:5" ht="41.25" customHeight="1" thickBot="1">
      <c r="A316" s="239"/>
      <c r="B316" s="240"/>
      <c r="C316" s="51">
        <f>D313</f>
        <v>0</v>
      </c>
      <c r="D316" s="43">
        <f>C316/63*100</f>
        <v>0</v>
      </c>
      <c r="E316" s="9"/>
    </row>
    <row r="317" spans="1:5" ht="41.25" customHeight="1" thickBot="1">
      <c r="A317" s="266"/>
      <c r="B317" s="267"/>
      <c r="C317" s="267"/>
      <c r="D317" s="268"/>
      <c r="E317" s="9"/>
    </row>
    <row r="318" spans="1:5" ht="41.25" customHeight="1">
      <c r="A318" s="237" t="s">
        <v>191</v>
      </c>
      <c r="B318" s="238"/>
      <c r="C318" s="40" t="s">
        <v>176</v>
      </c>
      <c r="D318" s="46" t="s">
        <v>177</v>
      </c>
      <c r="E318" s="9"/>
    </row>
    <row r="319" spans="1:5" ht="41.25" customHeight="1" thickBot="1">
      <c r="A319" s="239"/>
      <c r="B319" s="240"/>
      <c r="C319" s="53">
        <f>C233+C254+C285+C316</f>
        <v>0</v>
      </c>
      <c r="D319" s="48">
        <f>C319/189*100</f>
        <v>0</v>
      </c>
      <c r="E319" s="9">
        <f>E230+E251+E282+E313</f>
        <v>189</v>
      </c>
    </row>
    <row r="320" spans="1:5" ht="41.25" customHeight="1" thickBot="1">
      <c r="A320" s="266"/>
      <c r="B320" s="267"/>
      <c r="C320" s="267"/>
      <c r="D320" s="268"/>
      <c r="E320" s="9"/>
    </row>
    <row r="321" spans="1:5" ht="41.25" customHeight="1">
      <c r="A321" s="348" t="s">
        <v>498</v>
      </c>
      <c r="B321" s="348"/>
      <c r="C321" s="348"/>
      <c r="D321" s="348"/>
      <c r="E321" s="9"/>
    </row>
    <row r="322" spans="1:5" ht="41.25" customHeight="1">
      <c r="A322" s="215" t="s">
        <v>500</v>
      </c>
      <c r="B322" s="216"/>
      <c r="C322" s="216"/>
      <c r="D322" s="220"/>
      <c r="E322" s="9"/>
    </row>
    <row r="323" spans="1:5" ht="41.25" customHeight="1">
      <c r="A323" s="227" t="s">
        <v>188</v>
      </c>
      <c r="B323" s="228"/>
      <c r="C323" s="229"/>
      <c r="D323" s="32" t="s">
        <v>8</v>
      </c>
      <c r="E323" s="9"/>
    </row>
    <row r="324" spans="1:5" ht="41.25" customHeight="1">
      <c r="A324" s="227" t="s">
        <v>164</v>
      </c>
      <c r="B324" s="228"/>
      <c r="C324" s="229"/>
      <c r="D324" s="33" t="s">
        <v>3</v>
      </c>
      <c r="E324" s="9"/>
    </row>
    <row r="325" spans="1:5" ht="41.25" customHeight="1">
      <c r="A325" s="215" t="s">
        <v>480</v>
      </c>
      <c r="B325" s="216"/>
      <c r="C325" s="217"/>
      <c r="D325" s="78"/>
      <c r="E325" s="8">
        <v>3</v>
      </c>
    </row>
    <row r="326" spans="1:5" ht="41.25" customHeight="1">
      <c r="A326" s="215" t="s">
        <v>481</v>
      </c>
      <c r="B326" s="216"/>
      <c r="C326" s="217"/>
      <c r="D326" s="78"/>
      <c r="E326" s="8">
        <v>3</v>
      </c>
    </row>
    <row r="327" spans="1:5" ht="41.25" customHeight="1">
      <c r="A327" s="215" t="s">
        <v>482</v>
      </c>
      <c r="B327" s="216"/>
      <c r="C327" s="217"/>
      <c r="D327" s="78"/>
      <c r="E327" s="8">
        <v>3</v>
      </c>
    </row>
    <row r="328" spans="1:5" ht="41.25" customHeight="1">
      <c r="A328" s="215" t="s">
        <v>483</v>
      </c>
      <c r="B328" s="216"/>
      <c r="C328" s="217"/>
      <c r="D328" s="78"/>
      <c r="E328" s="8">
        <v>3</v>
      </c>
    </row>
    <row r="329" spans="1:5" ht="41.25" customHeight="1">
      <c r="A329" s="215" t="s">
        <v>484</v>
      </c>
      <c r="B329" s="216"/>
      <c r="C329" s="217"/>
      <c r="D329" s="78"/>
      <c r="E329" s="8">
        <v>3</v>
      </c>
    </row>
    <row r="330" spans="1:5" ht="41.25" customHeight="1">
      <c r="A330" s="215" t="s">
        <v>485</v>
      </c>
      <c r="B330" s="216"/>
      <c r="C330" s="217"/>
      <c r="D330" s="78"/>
      <c r="E330" s="8">
        <v>3</v>
      </c>
    </row>
    <row r="331" spans="1:5" ht="41.25" customHeight="1">
      <c r="A331" s="215" t="s">
        <v>486</v>
      </c>
      <c r="B331" s="216"/>
      <c r="C331" s="217"/>
      <c r="D331" s="78"/>
      <c r="E331" s="8">
        <v>3</v>
      </c>
    </row>
    <row r="332" spans="1:5" ht="41.25" customHeight="1">
      <c r="A332" s="215" t="s">
        <v>487</v>
      </c>
      <c r="B332" s="216"/>
      <c r="C332" s="217"/>
      <c r="D332" s="78"/>
      <c r="E332" s="8">
        <v>3</v>
      </c>
    </row>
    <row r="333" spans="1:5" ht="41.25" customHeight="1">
      <c r="A333" s="215" t="s">
        <v>488</v>
      </c>
      <c r="B333" s="216"/>
      <c r="C333" s="217"/>
      <c r="D333" s="78"/>
      <c r="E333" s="8">
        <v>3</v>
      </c>
    </row>
    <row r="334" spans="1:5" ht="41.25" customHeight="1">
      <c r="A334" s="215" t="s">
        <v>489</v>
      </c>
      <c r="B334" s="216"/>
      <c r="C334" s="217"/>
      <c r="D334" s="78"/>
      <c r="E334" s="8">
        <v>3</v>
      </c>
    </row>
    <row r="335" spans="1:5" ht="41.25" customHeight="1">
      <c r="A335" s="227" t="s">
        <v>150</v>
      </c>
      <c r="B335" s="228"/>
      <c r="C335" s="229"/>
      <c r="D335" s="33" t="s">
        <v>3</v>
      </c>
      <c r="E335" s="9"/>
    </row>
    <row r="336" spans="1:5" ht="41.25" customHeight="1">
      <c r="A336" s="215" t="s">
        <v>490</v>
      </c>
      <c r="B336" s="216"/>
      <c r="C336" s="217"/>
      <c r="D336" s="2"/>
      <c r="E336" s="8">
        <v>3</v>
      </c>
    </row>
    <row r="337" spans="1:5" ht="41.25" customHeight="1">
      <c r="A337" s="215" t="s">
        <v>491</v>
      </c>
      <c r="B337" s="216"/>
      <c r="C337" s="217"/>
      <c r="D337" s="2"/>
      <c r="E337" s="8">
        <v>3</v>
      </c>
    </row>
    <row r="338" spans="1:5" ht="41.25" customHeight="1">
      <c r="A338" s="215" t="s">
        <v>492</v>
      </c>
      <c r="B338" s="216"/>
      <c r="C338" s="217"/>
      <c r="D338" s="2"/>
      <c r="E338" s="8">
        <v>3</v>
      </c>
    </row>
    <row r="339" spans="1:5" ht="41.25" customHeight="1">
      <c r="A339" s="215" t="s">
        <v>493</v>
      </c>
      <c r="B339" s="216"/>
      <c r="C339" s="217"/>
      <c r="D339" s="2"/>
      <c r="E339" s="8">
        <v>3</v>
      </c>
    </row>
    <row r="340" spans="1:5" ht="41.25" customHeight="1">
      <c r="A340" s="227" t="s">
        <v>384</v>
      </c>
      <c r="B340" s="228"/>
      <c r="C340" s="229"/>
      <c r="D340" s="33" t="s">
        <v>3</v>
      </c>
      <c r="E340" s="8"/>
    </row>
    <row r="341" spans="1:5" ht="41.25" customHeight="1">
      <c r="A341" s="215" t="s">
        <v>494</v>
      </c>
      <c r="B341" s="216"/>
      <c r="C341" s="217"/>
      <c r="D341" s="2"/>
      <c r="E341" s="8">
        <v>3</v>
      </c>
    </row>
    <row r="342" spans="1:5" ht="41.25" customHeight="1">
      <c r="A342" s="215" t="s">
        <v>495</v>
      </c>
      <c r="B342" s="216"/>
      <c r="C342" s="217"/>
      <c r="D342" s="2"/>
      <c r="E342" s="8">
        <v>3</v>
      </c>
    </row>
    <row r="343" spans="1:5" ht="41.25" customHeight="1">
      <c r="A343" s="215" t="s">
        <v>496</v>
      </c>
      <c r="B343" s="216"/>
      <c r="C343" s="217"/>
      <c r="D343" s="2"/>
      <c r="E343" s="8">
        <v>3</v>
      </c>
    </row>
    <row r="344" spans="1:5" ht="41.25" customHeight="1">
      <c r="A344" s="215" t="s">
        <v>497</v>
      </c>
      <c r="B344" s="216"/>
      <c r="C344" s="217"/>
      <c r="D344" s="2"/>
      <c r="E344" s="8">
        <v>3</v>
      </c>
    </row>
    <row r="345" spans="1:5" ht="41.25" customHeight="1">
      <c r="A345" s="178" t="s">
        <v>192</v>
      </c>
      <c r="B345" s="178"/>
      <c r="C345" s="178"/>
      <c r="D345" s="38">
        <f>SUM(D325:D344)</f>
        <v>0</v>
      </c>
      <c r="E345" s="8">
        <f>SUM(E325:E344)</f>
        <v>54</v>
      </c>
    </row>
    <row r="346" spans="1:5" ht="41.25" customHeight="1" thickBot="1">
      <c r="A346" s="55" t="s">
        <v>106</v>
      </c>
      <c r="B346" s="179" t="s">
        <v>131</v>
      </c>
      <c r="C346" s="179"/>
      <c r="D346" s="179"/>
      <c r="E346" s="8"/>
    </row>
    <row r="347" spans="1:5" ht="41.25" customHeight="1">
      <c r="A347" s="371" t="s">
        <v>522</v>
      </c>
      <c r="B347" s="372"/>
      <c r="C347" s="56" t="s">
        <v>152</v>
      </c>
      <c r="D347" s="57" t="s">
        <v>153</v>
      </c>
      <c r="E347" s="8"/>
    </row>
    <row r="348" spans="1:5" ht="41.25" customHeight="1" thickBot="1">
      <c r="A348" s="239"/>
      <c r="B348" s="240"/>
      <c r="C348" s="51">
        <f>D345</f>
        <v>0</v>
      </c>
      <c r="D348" s="43">
        <f>C348/54*100</f>
        <v>0</v>
      </c>
      <c r="E348" s="8"/>
    </row>
    <row r="349" spans="1:5" ht="41.25" customHeight="1" thickBot="1">
      <c r="A349" s="266"/>
      <c r="B349" s="267"/>
      <c r="C349" s="267"/>
      <c r="D349" s="268"/>
      <c r="E349" s="8"/>
    </row>
    <row r="350" spans="1:5" ht="41.25" customHeight="1">
      <c r="A350" s="237" t="s">
        <v>193</v>
      </c>
      <c r="B350" s="238"/>
      <c r="C350" s="40" t="s">
        <v>176</v>
      </c>
      <c r="D350" s="46" t="s">
        <v>177</v>
      </c>
      <c r="E350" s="8"/>
    </row>
    <row r="351" spans="1:5" ht="41.25" customHeight="1" thickBot="1">
      <c r="A351" s="239"/>
      <c r="B351" s="240"/>
      <c r="C351" s="58">
        <f>D345</f>
        <v>0</v>
      </c>
      <c r="D351" s="48">
        <f>C351/54*100</f>
        <v>0</v>
      </c>
      <c r="E351" s="8">
        <f>E345</f>
        <v>54</v>
      </c>
    </row>
    <row r="352" spans="1:5" ht="41.25" customHeight="1" thickBot="1">
      <c r="A352" s="373"/>
      <c r="B352" s="373"/>
      <c r="C352" s="373"/>
      <c r="D352" s="373"/>
      <c r="E352" s="8"/>
    </row>
    <row r="353" spans="1:5" ht="41.25" customHeight="1">
      <c r="A353" s="348" t="s">
        <v>518</v>
      </c>
      <c r="B353" s="348"/>
      <c r="C353" s="348"/>
      <c r="D353" s="348"/>
      <c r="E353" s="9"/>
    </row>
    <row r="354" spans="1:5" ht="65.25" customHeight="1">
      <c r="A354" s="215" t="s">
        <v>499</v>
      </c>
      <c r="B354" s="216"/>
      <c r="C354" s="216"/>
      <c r="D354" s="220"/>
      <c r="E354" s="9"/>
    </row>
    <row r="355" spans="1:5" ht="41.25" customHeight="1">
      <c r="A355" s="227" t="s">
        <v>519</v>
      </c>
      <c r="B355" s="228"/>
      <c r="C355" s="229"/>
      <c r="D355" s="32" t="s">
        <v>8</v>
      </c>
      <c r="E355" s="9"/>
    </row>
    <row r="356" spans="1:5" ht="41.25" customHeight="1">
      <c r="A356" s="227" t="s">
        <v>164</v>
      </c>
      <c r="B356" s="228"/>
      <c r="C356" s="229"/>
      <c r="D356" s="33" t="s">
        <v>3</v>
      </c>
      <c r="E356" s="9"/>
    </row>
    <row r="357" spans="1:5" ht="41.25" customHeight="1">
      <c r="A357" s="215" t="s">
        <v>501</v>
      </c>
      <c r="B357" s="216"/>
      <c r="C357" s="217"/>
      <c r="D357" s="78"/>
      <c r="E357" s="8">
        <v>3</v>
      </c>
    </row>
    <row r="358" spans="1:5" ht="41.25" customHeight="1">
      <c r="A358" s="215" t="s">
        <v>502</v>
      </c>
      <c r="B358" s="216"/>
      <c r="C358" s="217"/>
      <c r="D358" s="78"/>
      <c r="E358" s="8">
        <v>3</v>
      </c>
    </row>
    <row r="359" spans="1:5" ht="41.25" customHeight="1">
      <c r="A359" s="215" t="s">
        <v>503</v>
      </c>
      <c r="B359" s="216"/>
      <c r="C359" s="217"/>
      <c r="D359" s="78"/>
      <c r="E359" s="8">
        <v>3</v>
      </c>
    </row>
    <row r="360" spans="1:5" ht="41.25" customHeight="1">
      <c r="A360" s="215" t="s">
        <v>504</v>
      </c>
      <c r="B360" s="216"/>
      <c r="C360" s="217"/>
      <c r="D360" s="78"/>
      <c r="E360" s="8">
        <v>3</v>
      </c>
    </row>
    <row r="361" spans="1:5" ht="41.25" customHeight="1">
      <c r="A361" s="215" t="s">
        <v>505</v>
      </c>
      <c r="B361" s="216"/>
      <c r="C361" s="217"/>
      <c r="D361" s="78"/>
      <c r="E361" s="8">
        <v>3</v>
      </c>
    </row>
    <row r="362" spans="1:5" ht="41.25" customHeight="1">
      <c r="A362" s="215" t="s">
        <v>506</v>
      </c>
      <c r="B362" s="216"/>
      <c r="C362" s="217"/>
      <c r="D362" s="78"/>
      <c r="E362" s="8">
        <v>3</v>
      </c>
    </row>
    <row r="363" spans="1:5" ht="41.25" customHeight="1">
      <c r="A363" s="215" t="s">
        <v>507</v>
      </c>
      <c r="B363" s="216"/>
      <c r="C363" s="217"/>
      <c r="D363" s="78"/>
      <c r="E363" s="8">
        <v>3</v>
      </c>
    </row>
    <row r="364" spans="1:5" ht="41.25" customHeight="1">
      <c r="A364" s="215" t="s">
        <v>508</v>
      </c>
      <c r="B364" s="216"/>
      <c r="C364" s="217"/>
      <c r="D364" s="78"/>
      <c r="E364" s="8">
        <v>3</v>
      </c>
    </row>
    <row r="365" spans="1:5" ht="41.25" customHeight="1">
      <c r="A365" s="215" t="s">
        <v>509</v>
      </c>
      <c r="B365" s="216"/>
      <c r="C365" s="217"/>
      <c r="D365" s="78"/>
      <c r="E365" s="8">
        <v>3</v>
      </c>
    </row>
    <row r="366" spans="1:5" ht="41.25" customHeight="1">
      <c r="A366" s="215" t="s">
        <v>510</v>
      </c>
      <c r="B366" s="216"/>
      <c r="C366" s="217"/>
      <c r="D366" s="78"/>
      <c r="E366" s="8">
        <v>3</v>
      </c>
    </row>
    <row r="367" spans="1:5" ht="41.25" customHeight="1">
      <c r="A367" s="215" t="s">
        <v>511</v>
      </c>
      <c r="B367" s="216"/>
      <c r="C367" s="217"/>
      <c r="D367" s="78"/>
      <c r="E367" s="8">
        <v>3</v>
      </c>
    </row>
    <row r="368" spans="1:5" ht="41.25" customHeight="1">
      <c r="A368" s="227" t="s">
        <v>150</v>
      </c>
      <c r="B368" s="228"/>
      <c r="C368" s="229"/>
      <c r="D368" s="33" t="s">
        <v>3</v>
      </c>
      <c r="E368" s="9"/>
    </row>
    <row r="369" spans="1:5" ht="41.25" customHeight="1">
      <c r="A369" s="215" t="s">
        <v>512</v>
      </c>
      <c r="B369" s="216"/>
      <c r="C369" s="217"/>
      <c r="D369" s="2"/>
      <c r="E369" s="8">
        <v>3</v>
      </c>
    </row>
    <row r="370" spans="1:5" ht="41.25" customHeight="1">
      <c r="A370" s="215" t="s">
        <v>513</v>
      </c>
      <c r="B370" s="216"/>
      <c r="C370" s="217"/>
      <c r="D370" s="2"/>
      <c r="E370" s="8">
        <v>3</v>
      </c>
    </row>
    <row r="371" spans="1:5" ht="41.25" customHeight="1">
      <c r="A371" s="227" t="s">
        <v>384</v>
      </c>
      <c r="B371" s="228"/>
      <c r="C371" s="229"/>
      <c r="D371" s="33" t="s">
        <v>3</v>
      </c>
      <c r="E371" s="8"/>
    </row>
    <row r="372" spans="1:5" ht="41.25" customHeight="1">
      <c r="A372" s="215" t="s">
        <v>514</v>
      </c>
      <c r="B372" s="216"/>
      <c r="C372" s="217"/>
      <c r="D372" s="2"/>
      <c r="E372" s="8">
        <v>3</v>
      </c>
    </row>
    <row r="373" spans="1:5" ht="41.25" customHeight="1">
      <c r="A373" s="215" t="s">
        <v>515</v>
      </c>
      <c r="B373" s="216"/>
      <c r="C373" s="217"/>
      <c r="D373" s="2"/>
      <c r="E373" s="8">
        <v>3</v>
      </c>
    </row>
    <row r="374" spans="1:5" ht="41.25" customHeight="1">
      <c r="A374" s="215" t="s">
        <v>516</v>
      </c>
      <c r="B374" s="216"/>
      <c r="C374" s="217"/>
      <c r="D374" s="2"/>
      <c r="E374" s="8">
        <v>3</v>
      </c>
    </row>
    <row r="375" spans="1:5" ht="41.25" customHeight="1">
      <c r="A375" s="215" t="s">
        <v>517</v>
      </c>
      <c r="B375" s="216"/>
      <c r="C375" s="217"/>
      <c r="D375" s="2"/>
      <c r="E375" s="8">
        <v>3</v>
      </c>
    </row>
    <row r="376" spans="1:5" ht="41.25" customHeight="1">
      <c r="A376" s="178" t="s">
        <v>194</v>
      </c>
      <c r="B376" s="178"/>
      <c r="C376" s="178"/>
      <c r="D376" s="38">
        <f>SUM(D357:D375)</f>
        <v>0</v>
      </c>
      <c r="E376" s="9">
        <f>SUM(E357:E375)</f>
        <v>51</v>
      </c>
    </row>
    <row r="377" spans="1:5" ht="41.25" customHeight="1" thickBot="1">
      <c r="A377" s="59" t="s">
        <v>106</v>
      </c>
      <c r="B377" s="179" t="s">
        <v>131</v>
      </c>
      <c r="C377" s="179"/>
      <c r="D377" s="179"/>
      <c r="E377" s="8"/>
    </row>
    <row r="378" spans="1:5" ht="41.25" customHeight="1">
      <c r="A378" s="237" t="s">
        <v>523</v>
      </c>
      <c r="B378" s="238"/>
      <c r="C378" s="40" t="s">
        <v>152</v>
      </c>
      <c r="D378" s="41" t="s">
        <v>153</v>
      </c>
      <c r="E378" s="9"/>
    </row>
    <row r="379" spans="1:5" ht="41.25" customHeight="1" thickBot="1">
      <c r="A379" s="239"/>
      <c r="B379" s="240"/>
      <c r="C379" s="60">
        <f>D376</f>
        <v>0</v>
      </c>
      <c r="D379" s="43">
        <f>C379/51*100</f>
        <v>0</v>
      </c>
      <c r="E379" s="9"/>
    </row>
    <row r="380" spans="1:5" ht="41.25" customHeight="1" thickBot="1">
      <c r="A380" s="349"/>
      <c r="B380" s="350"/>
      <c r="C380" s="350"/>
      <c r="D380" s="351"/>
      <c r="E380" s="9"/>
    </row>
    <row r="381" spans="1:5" ht="41.25" customHeight="1">
      <c r="A381" s="237" t="s">
        <v>195</v>
      </c>
      <c r="B381" s="238"/>
      <c r="C381" s="40" t="s">
        <v>176</v>
      </c>
      <c r="D381" s="46" t="s">
        <v>177</v>
      </c>
      <c r="E381" s="9"/>
    </row>
    <row r="382" spans="1:5" ht="41.25" customHeight="1" thickBot="1">
      <c r="A382" s="239"/>
      <c r="B382" s="240"/>
      <c r="C382" s="53">
        <f>C379</f>
        <v>0</v>
      </c>
      <c r="D382" s="48">
        <f>C382/51*100</f>
        <v>0</v>
      </c>
      <c r="E382" s="9">
        <f>E376</f>
        <v>51</v>
      </c>
    </row>
    <row r="383" spans="1:5" ht="41.25" customHeight="1" thickBot="1">
      <c r="A383" s="345"/>
      <c r="B383" s="346"/>
      <c r="C383" s="346"/>
      <c r="D383" s="347"/>
      <c r="E383" s="9"/>
    </row>
    <row r="384" spans="1:5" ht="41.25" customHeight="1" thickBot="1">
      <c r="A384" s="237" t="s">
        <v>196</v>
      </c>
      <c r="B384" s="238"/>
      <c r="C384" s="61" t="s">
        <v>140</v>
      </c>
      <c r="D384" s="62" t="s">
        <v>141</v>
      </c>
      <c r="E384" s="9">
        <f>E382+E351+E319+E212</f>
        <v>489</v>
      </c>
    </row>
    <row r="385" spans="1:5" ht="41.25" customHeight="1">
      <c r="A385" s="369" t="s">
        <v>197</v>
      </c>
      <c r="B385" s="370"/>
      <c r="C385" s="357">
        <f>C212+C319+C351+C382</f>
        <v>0</v>
      </c>
      <c r="D385" s="359">
        <f>C385/489*100</f>
        <v>0</v>
      </c>
    </row>
    <row r="386" spans="1:5" ht="41.25" customHeight="1" thickBot="1">
      <c r="A386" s="261" t="s">
        <v>198</v>
      </c>
      <c r="B386" s="262"/>
      <c r="C386" s="358"/>
      <c r="D386" s="360"/>
      <c r="E386" s="9"/>
    </row>
    <row r="387" spans="1:5" ht="41.25" customHeight="1" thickBot="1">
      <c r="A387" s="361"/>
      <c r="B387" s="362"/>
      <c r="C387" s="267"/>
      <c r="D387" s="268"/>
      <c r="E387" s="9"/>
    </row>
    <row r="388" spans="1:5" ht="41.25" customHeight="1" thickBot="1">
      <c r="A388" s="252" t="s">
        <v>199</v>
      </c>
      <c r="B388" s="252"/>
      <c r="C388" s="252"/>
      <c r="D388" s="252"/>
      <c r="E388" s="9"/>
    </row>
    <row r="389" spans="1:5" ht="41.25" customHeight="1" thickBot="1">
      <c r="A389" s="368" t="s">
        <v>110</v>
      </c>
      <c r="B389" s="368"/>
      <c r="C389" s="368"/>
      <c r="D389" s="368"/>
      <c r="E389" s="9"/>
    </row>
    <row r="390" spans="1:5" ht="41.25" customHeight="1">
      <c r="A390" s="253" t="s">
        <v>200</v>
      </c>
      <c r="B390" s="254"/>
      <c r="C390" s="254" t="s">
        <v>201</v>
      </c>
      <c r="D390" s="363"/>
      <c r="E390" s="9"/>
    </row>
    <row r="391" spans="1:5" ht="41.25" customHeight="1">
      <c r="A391" s="364" t="s">
        <v>5</v>
      </c>
      <c r="B391" s="365"/>
      <c r="C391" s="273" t="s">
        <v>202</v>
      </c>
      <c r="D391" s="274"/>
      <c r="E391" s="9"/>
    </row>
    <row r="392" spans="1:5" ht="41.25" customHeight="1" thickBot="1">
      <c r="A392" s="366" t="s">
        <v>203</v>
      </c>
      <c r="B392" s="367"/>
      <c r="C392" s="250" t="s">
        <v>7</v>
      </c>
      <c r="D392" s="251"/>
      <c r="E392" s="9"/>
    </row>
    <row r="393" spans="1:5" ht="41.25" customHeight="1" thickBot="1">
      <c r="A393" s="353" t="s">
        <v>204</v>
      </c>
      <c r="B393" s="353"/>
      <c r="C393" s="353"/>
      <c r="D393" s="353"/>
      <c r="E393" s="9"/>
    </row>
    <row r="394" spans="1:5" ht="41.25" customHeight="1" thickBot="1">
      <c r="A394" s="63" t="s">
        <v>205</v>
      </c>
      <c r="B394" s="64" t="s">
        <v>206</v>
      </c>
      <c r="C394" s="64" t="s">
        <v>207</v>
      </c>
      <c r="D394" s="65" t="s">
        <v>105</v>
      </c>
      <c r="E394" s="9"/>
    </row>
    <row r="395" spans="1:5" ht="41.25" customHeight="1">
      <c r="A395" s="66" t="s">
        <v>208</v>
      </c>
      <c r="B395" s="67">
        <v>1</v>
      </c>
      <c r="C395" s="67" t="e">
        <f>C62</f>
        <v>#VALUE!</v>
      </c>
      <c r="D395" s="68" t="e">
        <f>D62</f>
        <v>#VALUE!</v>
      </c>
      <c r="E395" s="9"/>
    </row>
    <row r="396" spans="1:5" ht="41.25" customHeight="1">
      <c r="A396" s="69" t="s">
        <v>209</v>
      </c>
      <c r="B396" s="70">
        <v>1</v>
      </c>
      <c r="C396" s="70">
        <f>C96</f>
        <v>0</v>
      </c>
      <c r="D396" s="71">
        <f>D96</f>
        <v>0</v>
      </c>
      <c r="E396" s="9"/>
    </row>
    <row r="397" spans="1:5" ht="41.25" customHeight="1" thickBot="1">
      <c r="A397" s="72" t="s">
        <v>210</v>
      </c>
      <c r="B397" s="42">
        <v>3</v>
      </c>
      <c r="C397" s="42">
        <f>C385</f>
        <v>0</v>
      </c>
      <c r="D397" s="43">
        <f>D385</f>
        <v>0</v>
      </c>
      <c r="E397" s="9"/>
    </row>
    <row r="398" spans="1:5" ht="41.25" customHeight="1" thickBot="1">
      <c r="A398" s="354"/>
      <c r="B398" s="354"/>
      <c r="C398" s="354"/>
      <c r="D398" s="354"/>
      <c r="E398" s="9"/>
    </row>
    <row r="399" spans="1:5" ht="41.25" customHeight="1" thickBot="1">
      <c r="A399" s="355" t="s">
        <v>111</v>
      </c>
      <c r="B399" s="355"/>
      <c r="C399" s="73" t="e">
        <f>IF(D399&gt;50,"SATISFATÓRIO","INSATISFATÓRIO")</f>
        <v>#VALUE!</v>
      </c>
      <c r="D399" s="74" t="e">
        <f>((C395/12*1)+(C396/72*1)+(C397/489*3))/5*100</f>
        <v>#VALUE!</v>
      </c>
      <c r="E399" s="9"/>
    </row>
    <row r="400" spans="1:5" ht="41.25" customHeight="1" thickBot="1">
      <c r="A400" s="356"/>
      <c r="B400" s="356"/>
      <c r="C400" s="356"/>
      <c r="D400" s="356"/>
      <c r="E400" s="9"/>
    </row>
    <row r="401" spans="1:4" ht="41.25" customHeight="1">
      <c r="A401" s="155" t="s">
        <v>112</v>
      </c>
      <c r="B401" s="155"/>
      <c r="C401" s="155"/>
      <c r="D401" s="155"/>
    </row>
    <row r="402" spans="1:4" ht="41.25" customHeight="1">
      <c r="A402" s="156" t="s">
        <v>211</v>
      </c>
      <c r="B402" s="156"/>
      <c r="C402" s="156"/>
      <c r="D402" s="156"/>
    </row>
    <row r="403" spans="1:4" ht="41.25" customHeight="1" thickBot="1">
      <c r="A403" s="157"/>
      <c r="B403" s="157"/>
      <c r="C403" s="157"/>
      <c r="D403" s="157"/>
    </row>
    <row r="404" spans="1:4" ht="41.25" customHeight="1">
      <c r="A404" s="137" t="s">
        <v>113</v>
      </c>
      <c r="B404" s="137"/>
      <c r="C404" s="137"/>
      <c r="D404" s="137"/>
    </row>
    <row r="405" spans="1:4" ht="41.25" customHeight="1" thickBot="1">
      <c r="A405" s="157"/>
      <c r="B405" s="157"/>
      <c r="C405" s="157"/>
      <c r="D405" s="157"/>
    </row>
    <row r="406" spans="1:4" ht="41.25" customHeight="1">
      <c r="A406" s="158" t="s">
        <v>380</v>
      </c>
      <c r="B406" s="159"/>
      <c r="C406" s="159"/>
      <c r="D406" s="160"/>
    </row>
    <row r="407" spans="1:4" ht="41.25" customHeight="1" thickBot="1">
      <c r="A407" s="75" t="s">
        <v>212</v>
      </c>
      <c r="B407" s="6"/>
      <c r="C407" s="76" t="s">
        <v>107</v>
      </c>
      <c r="D407" s="7"/>
    </row>
  </sheetData>
  <sheetProtection formatRows="0"/>
  <mergeCells count="402">
    <mergeCell ref="B12:D12"/>
    <mergeCell ref="B13:D13"/>
    <mergeCell ref="B14:D14"/>
    <mergeCell ref="A27:B27"/>
    <mergeCell ref="C27:D27"/>
    <mergeCell ref="A28:B28"/>
    <mergeCell ref="C28:D28"/>
    <mergeCell ref="A29:D29"/>
    <mergeCell ref="A24:B24"/>
    <mergeCell ref="C24:D24"/>
    <mergeCell ref="A25:B25"/>
    <mergeCell ref="C25:D25"/>
    <mergeCell ref="A26:B26"/>
    <mergeCell ref="C26:D26"/>
    <mergeCell ref="B20:D20"/>
    <mergeCell ref="B15:D15"/>
    <mergeCell ref="B18:D18"/>
    <mergeCell ref="A387:D387"/>
    <mergeCell ref="A388:D388"/>
    <mergeCell ref="A389:D389"/>
    <mergeCell ref="A390:B390"/>
    <mergeCell ref="C390:D390"/>
    <mergeCell ref="A391:B391"/>
    <mergeCell ref="C391:D391"/>
    <mergeCell ref="A380:D380"/>
    <mergeCell ref="A381:B382"/>
    <mergeCell ref="A383:D383"/>
    <mergeCell ref="A384:B384"/>
    <mergeCell ref="A385:B385"/>
    <mergeCell ref="C385:C386"/>
    <mergeCell ref="D385:D386"/>
    <mergeCell ref="A386:B386"/>
    <mergeCell ref="A404:D404"/>
    <mergeCell ref="A405:D405"/>
    <mergeCell ref="A406:D406"/>
    <mergeCell ref="A392:B392"/>
    <mergeCell ref="C392:D392"/>
    <mergeCell ref="A393:D393"/>
    <mergeCell ref="A398:D398"/>
    <mergeCell ref="A399:B399"/>
    <mergeCell ref="A400:D400"/>
    <mergeCell ref="A401:D401"/>
    <mergeCell ref="A402:D402"/>
    <mergeCell ref="A403:D403"/>
    <mergeCell ref="A373:C373"/>
    <mergeCell ref="A374:C374"/>
    <mergeCell ref="A375:C375"/>
    <mergeCell ref="A376:C376"/>
    <mergeCell ref="B377:D377"/>
    <mergeCell ref="A378:B379"/>
    <mergeCell ref="A367:C367"/>
    <mergeCell ref="A368:C368"/>
    <mergeCell ref="A369:C369"/>
    <mergeCell ref="A370:C370"/>
    <mergeCell ref="A371:C371"/>
    <mergeCell ref="A372:C372"/>
    <mergeCell ref="A361:C361"/>
    <mergeCell ref="A362:C362"/>
    <mergeCell ref="A363:C363"/>
    <mergeCell ref="A364:C364"/>
    <mergeCell ref="A365:C365"/>
    <mergeCell ref="A366:C366"/>
    <mergeCell ref="A355:C355"/>
    <mergeCell ref="A356:C356"/>
    <mergeCell ref="A357:C357"/>
    <mergeCell ref="A358:C358"/>
    <mergeCell ref="A359:C359"/>
    <mergeCell ref="A360:C360"/>
    <mergeCell ref="A347:B348"/>
    <mergeCell ref="A349:D349"/>
    <mergeCell ref="A350:B351"/>
    <mergeCell ref="A352:D352"/>
    <mergeCell ref="A353:D353"/>
    <mergeCell ref="A354:D354"/>
    <mergeCell ref="A341:C341"/>
    <mergeCell ref="A342:C342"/>
    <mergeCell ref="A343:C343"/>
    <mergeCell ref="A344:C344"/>
    <mergeCell ref="A345:C345"/>
    <mergeCell ref="B346:D346"/>
    <mergeCell ref="A335:C335"/>
    <mergeCell ref="A336:C336"/>
    <mergeCell ref="A337:C337"/>
    <mergeCell ref="A338:C338"/>
    <mergeCell ref="A339:C339"/>
    <mergeCell ref="A340:C340"/>
    <mergeCell ref="A329:C329"/>
    <mergeCell ref="A330:C330"/>
    <mergeCell ref="A331:C331"/>
    <mergeCell ref="A332:C332"/>
    <mergeCell ref="A333:C333"/>
    <mergeCell ref="A334:C334"/>
    <mergeCell ref="A323:C323"/>
    <mergeCell ref="A324:C324"/>
    <mergeCell ref="A325:C325"/>
    <mergeCell ref="A326:C326"/>
    <mergeCell ref="A327:C327"/>
    <mergeCell ref="A328:C328"/>
    <mergeCell ref="A315:B316"/>
    <mergeCell ref="A317:D317"/>
    <mergeCell ref="A318:B319"/>
    <mergeCell ref="A320:D320"/>
    <mergeCell ref="A321:D321"/>
    <mergeCell ref="A322:D322"/>
    <mergeCell ref="A309:C309"/>
    <mergeCell ref="A310:C310"/>
    <mergeCell ref="A311:C311"/>
    <mergeCell ref="A312:C312"/>
    <mergeCell ref="A313:C313"/>
    <mergeCell ref="B314:D314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291:C291"/>
    <mergeCell ref="A292:C292"/>
    <mergeCell ref="A293:C293"/>
    <mergeCell ref="A294:C294"/>
    <mergeCell ref="A295:C295"/>
    <mergeCell ref="A296:C296"/>
    <mergeCell ref="A284:B285"/>
    <mergeCell ref="A286:D286"/>
    <mergeCell ref="A287:D287"/>
    <mergeCell ref="A288:C288"/>
    <mergeCell ref="A289:C289"/>
    <mergeCell ref="A290:C290"/>
    <mergeCell ref="A278:C278"/>
    <mergeCell ref="A279:C279"/>
    <mergeCell ref="A280:C280"/>
    <mergeCell ref="A281:C281"/>
    <mergeCell ref="A282:C282"/>
    <mergeCell ref="B283:D283"/>
    <mergeCell ref="A272:C272"/>
    <mergeCell ref="A273:C273"/>
    <mergeCell ref="A274:C274"/>
    <mergeCell ref="A275:C275"/>
    <mergeCell ref="A276:C276"/>
    <mergeCell ref="A277:C277"/>
    <mergeCell ref="A266:C266"/>
    <mergeCell ref="A267:C267"/>
    <mergeCell ref="A268:C268"/>
    <mergeCell ref="A269:C269"/>
    <mergeCell ref="A270:C270"/>
    <mergeCell ref="A271:C271"/>
    <mergeCell ref="A260:C260"/>
    <mergeCell ref="A261:C261"/>
    <mergeCell ref="A262:C262"/>
    <mergeCell ref="A263:C263"/>
    <mergeCell ref="A264:C264"/>
    <mergeCell ref="A265:C265"/>
    <mergeCell ref="A253:B254"/>
    <mergeCell ref="A255:D255"/>
    <mergeCell ref="A256:D256"/>
    <mergeCell ref="A257:C257"/>
    <mergeCell ref="A258:C258"/>
    <mergeCell ref="A259:C259"/>
    <mergeCell ref="A247:C247"/>
    <mergeCell ref="A248:C248"/>
    <mergeCell ref="A249:C249"/>
    <mergeCell ref="A250:C250"/>
    <mergeCell ref="A251:C251"/>
    <mergeCell ref="B252:D252"/>
    <mergeCell ref="A241:C241"/>
    <mergeCell ref="A242:C242"/>
    <mergeCell ref="A243:C243"/>
    <mergeCell ref="A244:C244"/>
    <mergeCell ref="A245:C245"/>
    <mergeCell ref="A246:C246"/>
    <mergeCell ref="A235:D235"/>
    <mergeCell ref="A236:C236"/>
    <mergeCell ref="A237:C237"/>
    <mergeCell ref="A238:C238"/>
    <mergeCell ref="A239:C239"/>
    <mergeCell ref="A240:C240"/>
    <mergeCell ref="A228:C228"/>
    <mergeCell ref="A229:C229"/>
    <mergeCell ref="A230:C230"/>
    <mergeCell ref="B231:D231"/>
    <mergeCell ref="A232:B233"/>
    <mergeCell ref="A234:D234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08:B209"/>
    <mergeCell ref="A210:D210"/>
    <mergeCell ref="A211:B212"/>
    <mergeCell ref="A213:D213"/>
    <mergeCell ref="A214:D214"/>
    <mergeCell ref="A215:D215"/>
    <mergeCell ref="A202:C202"/>
    <mergeCell ref="A203:C203"/>
    <mergeCell ref="A204:C204"/>
    <mergeCell ref="A205:C205"/>
    <mergeCell ref="A206:C206"/>
    <mergeCell ref="B207:D207"/>
    <mergeCell ref="A196:C196"/>
    <mergeCell ref="A197:C197"/>
    <mergeCell ref="A198:C198"/>
    <mergeCell ref="A199:C199"/>
    <mergeCell ref="A200:C200"/>
    <mergeCell ref="A201:C201"/>
    <mergeCell ref="A190:C190"/>
    <mergeCell ref="A191:C191"/>
    <mergeCell ref="A192:C192"/>
    <mergeCell ref="A193:C193"/>
    <mergeCell ref="A194:C194"/>
    <mergeCell ref="A195:C195"/>
    <mergeCell ref="A184:C184"/>
    <mergeCell ref="A185:C185"/>
    <mergeCell ref="A186:C186"/>
    <mergeCell ref="A187:C187"/>
    <mergeCell ref="A188:C188"/>
    <mergeCell ref="A189:C189"/>
    <mergeCell ref="B177:D177"/>
    <mergeCell ref="A178:B179"/>
    <mergeCell ref="A180:D180"/>
    <mergeCell ref="A181:D181"/>
    <mergeCell ref="A182:C182"/>
    <mergeCell ref="A183:C183"/>
    <mergeCell ref="A170:C170"/>
    <mergeCell ref="A171:C171"/>
    <mergeCell ref="A174:C174"/>
    <mergeCell ref="A175:C175"/>
    <mergeCell ref="A176:C176"/>
    <mergeCell ref="A166:C166"/>
    <mergeCell ref="A167:C167"/>
    <mergeCell ref="A168:C168"/>
    <mergeCell ref="A169:C169"/>
    <mergeCell ref="A172:C172"/>
    <mergeCell ref="A173:C173"/>
    <mergeCell ref="A159:D159"/>
    <mergeCell ref="A160:C160"/>
    <mergeCell ref="A161:C161"/>
    <mergeCell ref="A162:C162"/>
    <mergeCell ref="A164:C164"/>
    <mergeCell ref="A165:C165"/>
    <mergeCell ref="A152:C152"/>
    <mergeCell ref="A153:C153"/>
    <mergeCell ref="A154:C154"/>
    <mergeCell ref="B155:D155"/>
    <mergeCell ref="A156:B157"/>
    <mergeCell ref="A158:D158"/>
    <mergeCell ref="A163:C163"/>
    <mergeCell ref="A146:C146"/>
    <mergeCell ref="A147:C14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34:D134"/>
    <mergeCell ref="A135:C135"/>
    <mergeCell ref="A136:C136"/>
    <mergeCell ref="A137:C137"/>
    <mergeCell ref="A138:C138"/>
    <mergeCell ref="A139:C139"/>
    <mergeCell ref="A127:C127"/>
    <mergeCell ref="A128:C128"/>
    <mergeCell ref="A129:C129"/>
    <mergeCell ref="B130:D130"/>
    <mergeCell ref="A131:B132"/>
    <mergeCell ref="A133:D133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D103"/>
    <mergeCell ref="A104:D104"/>
    <mergeCell ref="A105:D105"/>
    <mergeCell ref="A106:D106"/>
    <mergeCell ref="A107:C107"/>
    <mergeCell ref="A108:C108"/>
    <mergeCell ref="A98:D98"/>
    <mergeCell ref="A99:D99"/>
    <mergeCell ref="A100:D100"/>
    <mergeCell ref="A101:D101"/>
    <mergeCell ref="A102:D102"/>
    <mergeCell ref="A94:D94"/>
    <mergeCell ref="A95:B95"/>
    <mergeCell ref="A96:B96"/>
    <mergeCell ref="C96:C97"/>
    <mergeCell ref="D96:D97"/>
    <mergeCell ref="A97:B97"/>
    <mergeCell ref="A88:C88"/>
    <mergeCell ref="A89:C89"/>
    <mergeCell ref="A90:C90"/>
    <mergeCell ref="A91:C91"/>
    <mergeCell ref="A92:C92"/>
    <mergeCell ref="B93:D93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A60:D60"/>
    <mergeCell ref="A61:B61"/>
    <mergeCell ref="A62:B62"/>
    <mergeCell ref="C62:C63"/>
    <mergeCell ref="D62:D63"/>
    <mergeCell ref="A63:B63"/>
    <mergeCell ref="A54:C54"/>
    <mergeCell ref="A55:C55"/>
    <mergeCell ref="A56:C56"/>
    <mergeCell ref="A57:C57"/>
    <mergeCell ref="A58:C58"/>
    <mergeCell ref="B59:D59"/>
    <mergeCell ref="A48:C48"/>
    <mergeCell ref="A49:C49"/>
    <mergeCell ref="A50:C50"/>
    <mergeCell ref="A51:C51"/>
    <mergeCell ref="B52:D52"/>
    <mergeCell ref="A53:C53"/>
    <mergeCell ref="A43:C43"/>
    <mergeCell ref="A44:C44"/>
    <mergeCell ref="B45:D45"/>
    <mergeCell ref="A46:C46"/>
    <mergeCell ref="A47:C47"/>
    <mergeCell ref="A36:C36"/>
    <mergeCell ref="A37:C37"/>
    <mergeCell ref="B38:D38"/>
    <mergeCell ref="A39:C39"/>
    <mergeCell ref="A40:C40"/>
    <mergeCell ref="A41:C41"/>
    <mergeCell ref="A30:D30"/>
    <mergeCell ref="A31:D31"/>
    <mergeCell ref="A32:C32"/>
    <mergeCell ref="A33:C33"/>
    <mergeCell ref="A34:C34"/>
    <mergeCell ref="A35:C35"/>
    <mergeCell ref="A1:D1"/>
    <mergeCell ref="A2:D2"/>
    <mergeCell ref="A42:C42"/>
    <mergeCell ref="A3:D3"/>
    <mergeCell ref="A4:D4"/>
    <mergeCell ref="A5:D5"/>
    <mergeCell ref="B6:D6"/>
    <mergeCell ref="A7:D7"/>
    <mergeCell ref="A8:D8"/>
    <mergeCell ref="A16:D16"/>
    <mergeCell ref="B17:D17"/>
    <mergeCell ref="A19:D19"/>
    <mergeCell ref="A21:D21"/>
    <mergeCell ref="A22:D22"/>
    <mergeCell ref="A23:D23"/>
    <mergeCell ref="A9:D9"/>
    <mergeCell ref="B10:D10"/>
    <mergeCell ref="B11:D11"/>
  </mergeCells>
  <conditionalFormatting sqref="C399">
    <cfRule type="containsText" dxfId="7" priority="4" operator="containsText" text="INSATISFATÓRIO">
      <formula>NOT(ISERROR(SEARCH("INSATISFATÓRIO",C399)))</formula>
    </cfRule>
  </conditionalFormatting>
  <conditionalFormatting sqref="D399">
    <cfRule type="cellIs" dxfId="6" priority="1" operator="between">
      <formula>0</formula>
      <formula>50</formula>
    </cfRule>
    <cfRule type="cellIs" dxfId="5" priority="2" operator="between">
      <formula>0</formula>
      <formula>50</formula>
    </cfRule>
    <cfRule type="cellIs" dxfId="4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DADOS!$A$2:$A$5</xm:f>
          </x14:formula1>
          <xm:sqref>D341:D344 D68:D91 D109:D121 D123:D125 D127:D128 D137:D144 D146:D148 D150:D153 D162:D165 D184:D191 D193:D198 D200:D205 D218:D221 D223:D224 D226:D229 D238:D240 D242:D244 D246:D250 D259:D267 D269:D277 D279:D281 D290:D302 D304:D309 D311:D312 D325:D334 D357:D367 D336:D339 D369:D370 D372:D375 D171:D175 D167:D169</xm:sqref>
        </x14:dataValidation>
        <x14:dataValidation type="list" allowBlank="1" showInputMessage="1" showErrorMessage="1" xr:uid="{00000000-0002-0000-0200-000001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200-000002000000}">
          <x14:formula1>
            <xm:f>DADOS!$A$8:$A$40</xm:f>
          </x14:formula1>
          <xm:sqref>B14:D14</xm:sqref>
        </x14:dataValidation>
        <x14:dataValidation type="list" allowBlank="1" showInputMessage="1" showErrorMessage="1" xr:uid="{00000000-0002-0000-0200-000003000000}">
          <x14:formula1>
            <xm:f>DADOS!$A$43:$A$176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22"/>
  <sheetViews>
    <sheetView view="pageBreakPreview" zoomScaleNormal="100" zoomScaleSheetLayoutView="100" workbookViewId="0">
      <selection activeCell="D376" sqref="D376"/>
    </sheetView>
  </sheetViews>
  <sheetFormatPr defaultRowHeight="39" customHeight="1"/>
  <cols>
    <col min="1" max="1" width="38.28515625" customWidth="1"/>
    <col min="2" max="2" width="33.28515625" customWidth="1"/>
    <col min="3" max="4" width="34.28515625" customWidth="1"/>
    <col min="5" max="5" width="14" hidden="1" customWidth="1"/>
  </cols>
  <sheetData>
    <row r="1" spans="1:4" ht="39.950000000000003" customHeight="1">
      <c r="A1" s="203" t="s">
        <v>534</v>
      </c>
      <c r="B1" s="203"/>
      <c r="C1" s="203"/>
      <c r="D1" s="203"/>
    </row>
    <row r="2" spans="1:4" ht="39.950000000000003" customHeight="1" thickBot="1">
      <c r="A2" s="210" t="s">
        <v>531</v>
      </c>
      <c r="B2" s="211"/>
      <c r="C2" s="211"/>
      <c r="D2" s="211"/>
    </row>
    <row r="3" spans="1:4" ht="39" customHeight="1" thickBot="1">
      <c r="A3" s="303" t="s">
        <v>115</v>
      </c>
      <c r="B3" s="303"/>
      <c r="C3" s="303"/>
      <c r="D3" s="303"/>
    </row>
    <row r="4" spans="1:4" ht="15.75" thickBot="1">
      <c r="A4" s="304"/>
      <c r="B4" s="305"/>
      <c r="C4" s="305"/>
      <c r="D4" s="306"/>
    </row>
    <row r="5" spans="1:4" ht="19.5" thickBot="1">
      <c r="A5" s="307" t="s">
        <v>116</v>
      </c>
      <c r="B5" s="307"/>
      <c r="C5" s="307"/>
      <c r="D5" s="307"/>
    </row>
    <row r="6" spans="1:4" ht="15.75" thickBot="1">
      <c r="A6" s="12" t="s">
        <v>154</v>
      </c>
      <c r="B6" s="308" t="s">
        <v>214</v>
      </c>
      <c r="C6" s="309"/>
      <c r="D6" s="310"/>
    </row>
    <row r="7" spans="1:4" ht="15.75" thickBot="1">
      <c r="A7" s="311"/>
      <c r="B7" s="311"/>
      <c r="C7" s="311"/>
      <c r="D7" s="311"/>
    </row>
    <row r="8" spans="1:4" ht="15.75" thickBot="1">
      <c r="A8" s="312" t="s">
        <v>118</v>
      </c>
      <c r="B8" s="312"/>
      <c r="C8" s="312"/>
      <c r="D8" s="312"/>
    </row>
    <row r="9" spans="1:4" ht="15.75" thickBot="1">
      <c r="A9" s="313" t="s">
        <v>119</v>
      </c>
      <c r="B9" s="314"/>
      <c r="C9" s="314"/>
      <c r="D9" s="315"/>
    </row>
    <row r="10" spans="1:4" ht="26.25" customHeight="1">
      <c r="A10" s="13" t="s">
        <v>0</v>
      </c>
      <c r="B10" s="316"/>
      <c r="C10" s="316"/>
      <c r="D10" s="317"/>
    </row>
    <row r="11" spans="1:4" ht="26.25" customHeight="1">
      <c r="A11" s="14" t="s">
        <v>1</v>
      </c>
      <c r="B11" s="294"/>
      <c r="C11" s="294"/>
      <c r="D11" s="295"/>
    </row>
    <row r="12" spans="1:4" ht="26.25" customHeight="1">
      <c r="A12" s="14" t="s">
        <v>120</v>
      </c>
      <c r="B12" s="288" t="s">
        <v>525</v>
      </c>
      <c r="C12" s="289"/>
      <c r="D12" s="290"/>
    </row>
    <row r="13" spans="1:4" ht="26.25" customHeight="1">
      <c r="A13" s="15" t="s">
        <v>121</v>
      </c>
      <c r="B13" s="291" t="s">
        <v>526</v>
      </c>
      <c r="C13" s="292"/>
      <c r="D13" s="293"/>
    </row>
    <row r="14" spans="1:4" ht="26.25" customHeight="1">
      <c r="A14" s="15" t="s">
        <v>453</v>
      </c>
      <c r="B14" s="294" t="s">
        <v>219</v>
      </c>
      <c r="C14" s="294"/>
      <c r="D14" s="295"/>
    </row>
    <row r="15" spans="1:4" ht="26.25" customHeight="1" thickBot="1">
      <c r="A15" s="16" t="s">
        <v>123</v>
      </c>
      <c r="B15" s="207" t="s">
        <v>245</v>
      </c>
      <c r="C15" s="208"/>
      <c r="D15" s="209"/>
    </row>
    <row r="16" spans="1:4" ht="39" customHeight="1">
      <c r="A16" s="375" t="s">
        <v>378</v>
      </c>
      <c r="B16" s="375"/>
      <c r="C16" s="375"/>
      <c r="D16" s="375"/>
    </row>
    <row r="17" spans="1:5" ht="15">
      <c r="A17" s="82" t="s">
        <v>109</v>
      </c>
      <c r="B17" s="376"/>
      <c r="C17" s="376"/>
      <c r="D17" s="377"/>
    </row>
    <row r="18" spans="1:5" ht="15.75" thickBot="1">
      <c r="A18" s="83" t="s">
        <v>379</v>
      </c>
      <c r="B18" s="379" t="s">
        <v>527</v>
      </c>
      <c r="C18" s="380"/>
      <c r="D18" s="381"/>
    </row>
    <row r="19" spans="1:5" ht="39" customHeight="1">
      <c r="A19" s="378" t="s">
        <v>104</v>
      </c>
      <c r="B19" s="378"/>
      <c r="C19" s="378"/>
      <c r="D19" s="378"/>
    </row>
    <row r="20" spans="1:5" ht="15.75" thickBot="1">
      <c r="A20" s="101" t="s">
        <v>532</v>
      </c>
      <c r="B20" s="204"/>
      <c r="C20" s="205"/>
      <c r="D20" s="206"/>
      <c r="E20" s="9"/>
    </row>
    <row r="21" spans="1:5" ht="15.75" thickBot="1">
      <c r="A21" s="297"/>
      <c r="B21" s="297"/>
      <c r="C21" s="297"/>
      <c r="D21" s="297"/>
      <c r="E21" s="9"/>
    </row>
    <row r="22" spans="1:5" ht="15.75" thickBot="1">
      <c r="A22" s="192" t="s">
        <v>110</v>
      </c>
      <c r="B22" s="192"/>
      <c r="C22" s="192"/>
      <c r="D22" s="192"/>
      <c r="E22" s="17"/>
    </row>
    <row r="23" spans="1:5" ht="15.75" thickBot="1">
      <c r="A23" s="280" t="s">
        <v>125</v>
      </c>
      <c r="B23" s="280"/>
      <c r="C23" s="280"/>
      <c r="D23" s="280"/>
      <c r="E23" s="9"/>
    </row>
    <row r="24" spans="1:5" ht="15.75" thickBot="1">
      <c r="A24" s="298" t="s">
        <v>2</v>
      </c>
      <c r="B24" s="299"/>
      <c r="C24" s="299" t="s">
        <v>3</v>
      </c>
      <c r="D24" s="300"/>
      <c r="E24" s="9"/>
    </row>
    <row r="25" spans="1:5" ht="24" customHeight="1">
      <c r="A25" s="301" t="s">
        <v>454</v>
      </c>
      <c r="B25" s="302"/>
      <c r="C25" s="269">
        <v>0</v>
      </c>
      <c r="D25" s="270"/>
      <c r="E25" s="9"/>
    </row>
    <row r="26" spans="1:5" ht="24" customHeight="1">
      <c r="A26" s="271" t="s">
        <v>6</v>
      </c>
      <c r="B26" s="272"/>
      <c r="C26" s="273">
        <v>1</v>
      </c>
      <c r="D26" s="274"/>
      <c r="E26" s="9"/>
    </row>
    <row r="27" spans="1:5" ht="24" customHeight="1">
      <c r="A27" s="271" t="s">
        <v>126</v>
      </c>
      <c r="B27" s="272"/>
      <c r="C27" s="273">
        <v>2</v>
      </c>
      <c r="D27" s="274"/>
      <c r="E27" s="9"/>
    </row>
    <row r="28" spans="1:5" ht="24" customHeight="1" thickBot="1">
      <c r="A28" s="275" t="s">
        <v>4</v>
      </c>
      <c r="B28" s="276"/>
      <c r="C28" s="250">
        <v>3</v>
      </c>
      <c r="D28" s="251"/>
      <c r="E28" s="9"/>
    </row>
    <row r="29" spans="1:5" ht="39" customHeight="1" thickBot="1">
      <c r="A29" s="277"/>
      <c r="B29" s="277"/>
      <c r="C29" s="277"/>
      <c r="D29" s="277"/>
      <c r="E29" s="9"/>
    </row>
    <row r="30" spans="1:5" ht="39" customHeight="1" thickBot="1">
      <c r="A30" s="161" t="s">
        <v>155</v>
      </c>
      <c r="B30" s="161"/>
      <c r="C30" s="161"/>
      <c r="D30" s="161"/>
      <c r="E30" s="9"/>
    </row>
    <row r="31" spans="1:5" ht="55.5" customHeight="1" thickBot="1">
      <c r="A31" s="153" t="s">
        <v>423</v>
      </c>
      <c r="B31" s="153"/>
      <c r="C31" s="153"/>
      <c r="D31" s="153"/>
      <c r="E31" s="9"/>
    </row>
    <row r="32" spans="1:5" ht="39" customHeight="1">
      <c r="A32" s="284" t="s">
        <v>425</v>
      </c>
      <c r="B32" s="285"/>
      <c r="C32" s="286"/>
      <c r="D32" s="100" t="s">
        <v>3</v>
      </c>
      <c r="E32" s="9"/>
    </row>
    <row r="33" spans="1:5" ht="39" customHeight="1">
      <c r="A33" s="281" t="s">
        <v>426</v>
      </c>
      <c r="B33" s="282"/>
      <c r="C33" s="283"/>
      <c r="D33" s="1"/>
      <c r="E33" s="9"/>
    </row>
    <row r="34" spans="1:5" ht="39" customHeight="1">
      <c r="A34" s="281" t="s">
        <v>427</v>
      </c>
      <c r="B34" s="282"/>
      <c r="C34" s="283"/>
      <c r="D34" s="2"/>
      <c r="E34" s="9"/>
    </row>
    <row r="35" spans="1:5" ht="39" customHeight="1">
      <c r="A35" s="281" t="s">
        <v>428</v>
      </c>
      <c r="B35" s="282"/>
      <c r="C35" s="283"/>
      <c r="D35" s="2"/>
      <c r="E35" s="9"/>
    </row>
    <row r="36" spans="1:5" ht="39" customHeight="1">
      <c r="A36" s="281" t="s">
        <v>429</v>
      </c>
      <c r="B36" s="282"/>
      <c r="C36" s="283"/>
      <c r="D36" s="2"/>
      <c r="E36" s="9"/>
    </row>
    <row r="37" spans="1:5" ht="39" customHeight="1" thickBot="1">
      <c r="A37" s="265" t="s">
        <v>130</v>
      </c>
      <c r="B37" s="265"/>
      <c r="C37" s="265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39" customHeight="1" thickBot="1">
      <c r="A38" s="21" t="s">
        <v>106</v>
      </c>
      <c r="B38" s="170" t="s">
        <v>131</v>
      </c>
      <c r="C38" s="170"/>
      <c r="D38" s="170"/>
      <c r="E38" s="9"/>
    </row>
    <row r="39" spans="1:5" ht="39" customHeight="1">
      <c r="A39" s="263" t="s">
        <v>430</v>
      </c>
      <c r="B39" s="263"/>
      <c r="C39" s="263"/>
      <c r="D39" s="85" t="s">
        <v>3</v>
      </c>
      <c r="E39" s="9"/>
    </row>
    <row r="40" spans="1:5" ht="39" customHeight="1">
      <c r="A40" s="264" t="s">
        <v>132</v>
      </c>
      <c r="B40" s="264"/>
      <c r="C40" s="264"/>
      <c r="D40" s="2"/>
      <c r="E40" s="9"/>
    </row>
    <row r="41" spans="1:5" ht="39" customHeight="1">
      <c r="A41" s="264" t="s">
        <v>133</v>
      </c>
      <c r="B41" s="264"/>
      <c r="C41" s="264"/>
      <c r="D41" s="2"/>
      <c r="E41" s="9"/>
    </row>
    <row r="42" spans="1:5" ht="39" customHeight="1">
      <c r="A42" s="264" t="s">
        <v>134</v>
      </c>
      <c r="B42" s="264"/>
      <c r="C42" s="264"/>
      <c r="D42" s="2"/>
      <c r="E42" s="9"/>
    </row>
    <row r="43" spans="1:5" ht="39" customHeight="1">
      <c r="A43" s="264" t="s">
        <v>135</v>
      </c>
      <c r="B43" s="264"/>
      <c r="C43" s="264"/>
      <c r="D43" s="2"/>
      <c r="E43" s="9"/>
    </row>
    <row r="44" spans="1:5" ht="39" customHeight="1">
      <c r="A44" s="265" t="s">
        <v>136</v>
      </c>
      <c r="B44" s="265"/>
      <c r="C44" s="265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39" customHeight="1" thickBot="1">
      <c r="A45" s="23" t="s">
        <v>106</v>
      </c>
      <c r="B45" s="170" t="s">
        <v>131</v>
      </c>
      <c r="C45" s="170"/>
      <c r="D45" s="170"/>
      <c r="E45" s="9"/>
    </row>
    <row r="46" spans="1:5" ht="39" customHeight="1">
      <c r="A46" s="287" t="s">
        <v>431</v>
      </c>
      <c r="B46" s="287"/>
      <c r="C46" s="287"/>
      <c r="D46" s="25" t="s">
        <v>3</v>
      </c>
      <c r="E46" s="9"/>
    </row>
    <row r="47" spans="1:5" ht="39" customHeight="1">
      <c r="A47" s="255" t="s">
        <v>543</v>
      </c>
      <c r="B47" s="255"/>
      <c r="C47" s="255"/>
      <c r="D47" s="2"/>
      <c r="E47" s="9"/>
    </row>
    <row r="48" spans="1:5" ht="39" customHeight="1">
      <c r="A48" s="255" t="s">
        <v>544</v>
      </c>
      <c r="B48" s="255"/>
      <c r="C48" s="255"/>
      <c r="D48" s="2"/>
      <c r="E48" s="9"/>
    </row>
    <row r="49" spans="1:5" ht="39" customHeight="1">
      <c r="A49" s="255" t="s">
        <v>432</v>
      </c>
      <c r="B49" s="255"/>
      <c r="C49" s="255"/>
      <c r="D49" s="2"/>
      <c r="E49" s="9"/>
    </row>
    <row r="50" spans="1:5" ht="39" customHeight="1">
      <c r="A50" s="255" t="s">
        <v>433</v>
      </c>
      <c r="B50" s="255"/>
      <c r="C50" s="255"/>
      <c r="D50" s="2"/>
      <c r="E50" s="9"/>
    </row>
    <row r="51" spans="1:5" ht="39" customHeight="1">
      <c r="A51" s="265" t="s">
        <v>137</v>
      </c>
      <c r="B51" s="265"/>
      <c r="C51" s="265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39" customHeight="1" thickBot="1">
      <c r="A52" s="23" t="s">
        <v>106</v>
      </c>
      <c r="B52" s="170" t="s">
        <v>131</v>
      </c>
      <c r="C52" s="170"/>
      <c r="D52" s="170"/>
      <c r="E52" s="9"/>
    </row>
    <row r="53" spans="1:5" ht="39" customHeight="1">
      <c r="A53" s="256" t="s">
        <v>434</v>
      </c>
      <c r="B53" s="256"/>
      <c r="C53" s="256"/>
      <c r="D53" s="25" t="s">
        <v>3</v>
      </c>
      <c r="E53" s="9"/>
    </row>
    <row r="54" spans="1:5" ht="39" customHeight="1">
      <c r="A54" s="255" t="s">
        <v>435</v>
      </c>
      <c r="B54" s="255"/>
      <c r="C54" s="255"/>
      <c r="D54" s="2"/>
      <c r="E54" s="9"/>
    </row>
    <row r="55" spans="1:5" ht="39" customHeight="1">
      <c r="A55" s="255" t="s">
        <v>436</v>
      </c>
      <c r="B55" s="255"/>
      <c r="C55" s="255"/>
      <c r="D55" s="2"/>
      <c r="E55" s="9"/>
    </row>
    <row r="56" spans="1:5" ht="39" customHeight="1">
      <c r="A56" s="255" t="s">
        <v>437</v>
      </c>
      <c r="B56" s="255"/>
      <c r="C56" s="255"/>
      <c r="D56" s="2"/>
      <c r="E56" s="9"/>
    </row>
    <row r="57" spans="1:5" ht="39" customHeight="1">
      <c r="A57" s="255" t="s">
        <v>438</v>
      </c>
      <c r="B57" s="255"/>
      <c r="C57" s="255"/>
      <c r="D57" s="2"/>
      <c r="E57" s="9"/>
    </row>
    <row r="58" spans="1:5" ht="39" customHeight="1">
      <c r="A58" s="234" t="s">
        <v>138</v>
      </c>
      <c r="B58" s="235"/>
      <c r="C58" s="236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39" customHeight="1" thickBot="1">
      <c r="A59" s="23" t="s">
        <v>106</v>
      </c>
      <c r="B59" s="170" t="s">
        <v>131</v>
      </c>
      <c r="C59" s="170"/>
      <c r="D59" s="170"/>
      <c r="E59" s="9"/>
    </row>
    <row r="60" spans="1:5" ht="39" customHeight="1" thickBot="1">
      <c r="A60" s="340"/>
      <c r="B60" s="340"/>
      <c r="C60" s="340"/>
      <c r="D60" s="340"/>
      <c r="E60" s="9"/>
    </row>
    <row r="61" spans="1:5" ht="39" customHeight="1">
      <c r="A61" s="174" t="s">
        <v>139</v>
      </c>
      <c r="B61" s="174"/>
      <c r="C61" s="84" t="s">
        <v>140</v>
      </c>
      <c r="D61" s="26" t="s">
        <v>141</v>
      </c>
      <c r="E61" s="9">
        <f>SUM(E37:E58)</f>
        <v>12</v>
      </c>
    </row>
    <row r="62" spans="1:5" ht="39" customHeight="1">
      <c r="A62" s="278" t="s">
        <v>156</v>
      </c>
      <c r="B62" s="279"/>
      <c r="C62" s="334" t="e">
        <f>D37+D44+D51+D58</f>
        <v>#VALUE!</v>
      </c>
      <c r="D62" s="336" t="e">
        <f>C62/12*100</f>
        <v>#VALUE!</v>
      </c>
      <c r="E62" s="9"/>
    </row>
    <row r="63" spans="1:5" ht="39" customHeight="1" thickBot="1">
      <c r="A63" s="338" t="s">
        <v>142</v>
      </c>
      <c r="B63" s="339"/>
      <c r="C63" s="335"/>
      <c r="D63" s="337"/>
      <c r="E63" s="9"/>
    </row>
    <row r="64" spans="1:5" ht="39" customHeight="1" thickBot="1">
      <c r="A64" s="189"/>
      <c r="B64" s="190"/>
      <c r="C64" s="190"/>
      <c r="D64" s="191"/>
      <c r="E64" s="9"/>
    </row>
    <row r="65" spans="1:5" ht="39" customHeight="1" thickBot="1">
      <c r="A65" s="161" t="s">
        <v>533</v>
      </c>
      <c r="B65" s="161"/>
      <c r="C65" s="161"/>
      <c r="D65" s="161"/>
      <c r="E65" s="9"/>
    </row>
    <row r="66" spans="1:5" ht="61.5" customHeight="1" thickBot="1">
      <c r="A66" s="154" t="s">
        <v>424</v>
      </c>
      <c r="B66" s="154"/>
      <c r="C66" s="154"/>
      <c r="D66" s="154"/>
      <c r="E66" s="9"/>
    </row>
    <row r="67" spans="1:5" ht="39" customHeight="1">
      <c r="A67" s="167" t="s">
        <v>108</v>
      </c>
      <c r="B67" s="168"/>
      <c r="C67" s="169"/>
      <c r="D67" s="28" t="s">
        <v>3</v>
      </c>
      <c r="E67" s="9"/>
    </row>
    <row r="68" spans="1:5" ht="15">
      <c r="A68" s="247" t="s">
        <v>455</v>
      </c>
      <c r="B68" s="248"/>
      <c r="C68" s="249"/>
      <c r="D68" s="3"/>
      <c r="E68" s="9">
        <v>3</v>
      </c>
    </row>
    <row r="69" spans="1:5" ht="15">
      <c r="A69" s="247" t="s">
        <v>456</v>
      </c>
      <c r="B69" s="248"/>
      <c r="C69" s="249"/>
      <c r="D69" s="3"/>
      <c r="E69" s="9">
        <v>3</v>
      </c>
    </row>
    <row r="70" spans="1:5" ht="15">
      <c r="A70" s="247" t="s">
        <v>457</v>
      </c>
      <c r="B70" s="248"/>
      <c r="C70" s="249"/>
      <c r="D70" s="3"/>
      <c r="E70" s="9">
        <v>3</v>
      </c>
    </row>
    <row r="71" spans="1:5" ht="15">
      <c r="A71" s="247" t="s">
        <v>458</v>
      </c>
      <c r="B71" s="248"/>
      <c r="C71" s="249"/>
      <c r="D71" s="3"/>
      <c r="E71" s="9">
        <v>3</v>
      </c>
    </row>
    <row r="72" spans="1:5" ht="15">
      <c r="A72" s="247" t="s">
        <v>459</v>
      </c>
      <c r="B72" s="248"/>
      <c r="C72" s="249"/>
      <c r="D72" s="3"/>
      <c r="E72" s="9">
        <v>3</v>
      </c>
    </row>
    <row r="73" spans="1:5" ht="15">
      <c r="A73" s="247" t="s">
        <v>460</v>
      </c>
      <c r="B73" s="248"/>
      <c r="C73" s="249"/>
      <c r="D73" s="3"/>
      <c r="E73" s="9">
        <v>3</v>
      </c>
    </row>
    <row r="74" spans="1:5" ht="15">
      <c r="A74" s="247" t="s">
        <v>461</v>
      </c>
      <c r="B74" s="248"/>
      <c r="C74" s="249"/>
      <c r="D74" s="3"/>
      <c r="E74" s="9">
        <v>3</v>
      </c>
    </row>
    <row r="75" spans="1:5" ht="15">
      <c r="A75" s="247" t="s">
        <v>462</v>
      </c>
      <c r="B75" s="248"/>
      <c r="C75" s="249"/>
      <c r="D75" s="3"/>
      <c r="E75" s="9">
        <v>3</v>
      </c>
    </row>
    <row r="76" spans="1:5" ht="15">
      <c r="A76" s="247" t="s">
        <v>463</v>
      </c>
      <c r="B76" s="248"/>
      <c r="C76" s="249"/>
      <c r="D76" s="3"/>
      <c r="E76" s="9">
        <v>3</v>
      </c>
    </row>
    <row r="77" spans="1:5" ht="15">
      <c r="A77" s="247" t="s">
        <v>464</v>
      </c>
      <c r="B77" s="248"/>
      <c r="C77" s="249"/>
      <c r="D77" s="3"/>
      <c r="E77" s="9">
        <v>3</v>
      </c>
    </row>
    <row r="78" spans="1:5" ht="39" customHeight="1">
      <c r="A78" s="247" t="s">
        <v>465</v>
      </c>
      <c r="B78" s="248"/>
      <c r="C78" s="249"/>
      <c r="D78" s="3"/>
      <c r="E78" s="9">
        <v>3</v>
      </c>
    </row>
    <row r="79" spans="1:5" ht="39" customHeight="1">
      <c r="A79" s="247" t="s">
        <v>466</v>
      </c>
      <c r="B79" s="248"/>
      <c r="C79" s="249"/>
      <c r="D79" s="3"/>
      <c r="E79" s="9">
        <v>3</v>
      </c>
    </row>
    <row r="80" spans="1:5" ht="39" customHeight="1">
      <c r="A80" s="247" t="s">
        <v>467</v>
      </c>
      <c r="B80" s="248"/>
      <c r="C80" s="249"/>
      <c r="D80" s="3"/>
      <c r="E80" s="9">
        <v>3</v>
      </c>
    </row>
    <row r="81" spans="1:5" ht="39" customHeight="1">
      <c r="A81" s="247" t="s">
        <v>468</v>
      </c>
      <c r="B81" s="248"/>
      <c r="C81" s="249"/>
      <c r="D81" s="3"/>
      <c r="E81" s="9">
        <v>3</v>
      </c>
    </row>
    <row r="82" spans="1:5" ht="39" customHeight="1">
      <c r="A82" s="342" t="s">
        <v>469</v>
      </c>
      <c r="B82" s="343"/>
      <c r="C82" s="344"/>
      <c r="D82" s="3"/>
      <c r="E82" s="9">
        <v>3</v>
      </c>
    </row>
    <row r="83" spans="1:5" ht="39" customHeight="1">
      <c r="A83" s="247" t="s">
        <v>470</v>
      </c>
      <c r="B83" s="248"/>
      <c r="C83" s="249"/>
      <c r="D83" s="3"/>
      <c r="E83" s="9">
        <v>3</v>
      </c>
    </row>
    <row r="84" spans="1:5" ht="39" customHeight="1">
      <c r="A84" s="247" t="s">
        <v>471</v>
      </c>
      <c r="B84" s="248"/>
      <c r="C84" s="249"/>
      <c r="D84" s="3"/>
      <c r="E84" s="9">
        <v>3</v>
      </c>
    </row>
    <row r="85" spans="1:5" ht="39" customHeight="1">
      <c r="A85" s="247" t="s">
        <v>472</v>
      </c>
      <c r="B85" s="248"/>
      <c r="C85" s="249"/>
      <c r="D85" s="3"/>
      <c r="E85" s="9">
        <v>3</v>
      </c>
    </row>
    <row r="86" spans="1:5" ht="39" customHeight="1">
      <c r="A86" s="247" t="s">
        <v>473</v>
      </c>
      <c r="B86" s="248"/>
      <c r="C86" s="249"/>
      <c r="D86" s="3"/>
      <c r="E86" s="9">
        <v>3</v>
      </c>
    </row>
    <row r="87" spans="1:5" ht="39" customHeight="1">
      <c r="A87" s="247" t="s">
        <v>474</v>
      </c>
      <c r="B87" s="248"/>
      <c r="C87" s="249"/>
      <c r="D87" s="3"/>
      <c r="E87" s="9">
        <v>3</v>
      </c>
    </row>
    <row r="88" spans="1:5" ht="39" customHeight="1">
      <c r="A88" s="247" t="s">
        <v>475</v>
      </c>
      <c r="B88" s="248"/>
      <c r="C88" s="249"/>
      <c r="D88" s="3"/>
      <c r="E88" s="9">
        <v>3</v>
      </c>
    </row>
    <row r="89" spans="1:5" ht="39" customHeight="1">
      <c r="A89" s="247" t="s">
        <v>476</v>
      </c>
      <c r="B89" s="248"/>
      <c r="C89" s="249"/>
      <c r="D89" s="3"/>
      <c r="E89" s="9">
        <v>3</v>
      </c>
    </row>
    <row r="90" spans="1:5" ht="39" customHeight="1">
      <c r="A90" s="247" t="s">
        <v>477</v>
      </c>
      <c r="B90" s="248"/>
      <c r="C90" s="249"/>
      <c r="D90" s="3"/>
      <c r="E90" s="9">
        <v>3</v>
      </c>
    </row>
    <row r="91" spans="1:5" ht="39" customHeight="1">
      <c r="A91" s="247" t="s">
        <v>478</v>
      </c>
      <c r="B91" s="248"/>
      <c r="C91" s="249"/>
      <c r="D91" s="3"/>
      <c r="E91" s="9">
        <v>3</v>
      </c>
    </row>
    <row r="92" spans="1:5" ht="39" customHeight="1">
      <c r="A92" s="234" t="s">
        <v>144</v>
      </c>
      <c r="B92" s="234"/>
      <c r="C92" s="234"/>
      <c r="D92" s="87">
        <f>SUM(D68:D91)</f>
        <v>0</v>
      </c>
      <c r="E92" s="9">
        <f>SUM(E68:E91)</f>
        <v>72</v>
      </c>
    </row>
    <row r="93" spans="1:5" ht="39" customHeight="1" thickBot="1">
      <c r="A93" s="29" t="s">
        <v>106</v>
      </c>
      <c r="B93" s="170" t="s">
        <v>131</v>
      </c>
      <c r="C93" s="170"/>
      <c r="D93" s="170"/>
      <c r="E93" s="9"/>
    </row>
    <row r="94" spans="1:5" ht="39" customHeight="1" thickBot="1">
      <c r="A94" s="171"/>
      <c r="B94" s="172"/>
      <c r="C94" s="172"/>
      <c r="D94" s="173"/>
      <c r="E94" s="9"/>
    </row>
    <row r="95" spans="1:5" ht="39" customHeight="1">
      <c r="A95" s="174" t="s">
        <v>145</v>
      </c>
      <c r="B95" s="175"/>
      <c r="C95" s="84" t="s">
        <v>140</v>
      </c>
      <c r="D95" s="26" t="s">
        <v>141</v>
      </c>
      <c r="E95" s="9"/>
    </row>
    <row r="96" spans="1:5" ht="39" customHeight="1">
      <c r="A96" s="176" t="s">
        <v>146</v>
      </c>
      <c r="B96" s="177"/>
      <c r="C96" s="257">
        <f>D92</f>
        <v>0</v>
      </c>
      <c r="D96" s="259">
        <f>C96/72*100</f>
        <v>0</v>
      </c>
      <c r="E96" s="9"/>
    </row>
    <row r="97" spans="1:5" ht="39" customHeight="1" thickBot="1">
      <c r="A97" s="261" t="s">
        <v>142</v>
      </c>
      <c r="B97" s="262"/>
      <c r="C97" s="258"/>
      <c r="D97" s="260"/>
      <c r="E97" s="9"/>
    </row>
    <row r="98" spans="1:5" ht="39" customHeight="1" thickBot="1">
      <c r="A98" s="189"/>
      <c r="B98" s="190"/>
      <c r="C98" s="190"/>
      <c r="D98" s="191"/>
      <c r="E98" s="9"/>
    </row>
    <row r="99" spans="1:5" ht="39" customHeight="1">
      <c r="A99" s="162" t="s">
        <v>520</v>
      </c>
      <c r="B99" s="162"/>
      <c r="C99" s="162"/>
      <c r="D99" s="162"/>
      <c r="E99" s="9"/>
    </row>
    <row r="100" spans="1:5" ht="48.75" customHeight="1">
      <c r="A100" s="150" t="s">
        <v>424</v>
      </c>
      <c r="B100" s="151"/>
      <c r="C100" s="151"/>
      <c r="D100" s="152"/>
      <c r="E100" s="9"/>
    </row>
    <row r="101" spans="1:5" ht="39" customHeight="1">
      <c r="A101" s="197" t="s">
        <v>169</v>
      </c>
      <c r="B101" s="195"/>
      <c r="C101" s="195"/>
      <c r="D101" s="196"/>
      <c r="E101" s="9"/>
    </row>
    <row r="102" spans="1:5" ht="39" customHeight="1">
      <c r="A102" s="197" t="s">
        <v>171</v>
      </c>
      <c r="B102" s="195"/>
      <c r="C102" s="195"/>
      <c r="D102" s="196"/>
      <c r="E102" s="9"/>
    </row>
    <row r="103" spans="1:5" ht="39" customHeight="1">
      <c r="A103" s="197" t="s">
        <v>170</v>
      </c>
      <c r="B103" s="195"/>
      <c r="C103" s="195"/>
      <c r="D103" s="196"/>
      <c r="E103" s="30"/>
    </row>
    <row r="104" spans="1:5" ht="39" customHeight="1" thickBot="1">
      <c r="A104" s="198" t="s">
        <v>157</v>
      </c>
      <c r="B104" s="199"/>
      <c r="C104" s="199"/>
      <c r="D104" s="200"/>
      <c r="E104" s="9"/>
    </row>
    <row r="105" spans="1:5" ht="39" customHeight="1" thickBot="1">
      <c r="A105" s="341" t="s">
        <v>398</v>
      </c>
      <c r="B105" s="341"/>
      <c r="C105" s="341"/>
      <c r="D105" s="341"/>
      <c r="E105" s="9"/>
    </row>
    <row r="106" spans="1:5" ht="47.25" customHeight="1">
      <c r="A106" s="218" t="s">
        <v>160</v>
      </c>
      <c r="B106" s="219"/>
      <c r="C106" s="219"/>
      <c r="D106" s="320"/>
      <c r="E106" s="9"/>
    </row>
    <row r="107" spans="1:5" ht="39" customHeight="1">
      <c r="A107" s="187" t="s">
        <v>385</v>
      </c>
      <c r="B107" s="188"/>
      <c r="C107" s="188"/>
      <c r="D107" s="32" t="s">
        <v>8</v>
      </c>
      <c r="E107" s="9"/>
    </row>
    <row r="108" spans="1:5" ht="39" customHeight="1">
      <c r="A108" s="187" t="s">
        <v>149</v>
      </c>
      <c r="B108" s="188"/>
      <c r="C108" s="188"/>
      <c r="D108" s="33" t="s">
        <v>3</v>
      </c>
      <c r="E108" s="9"/>
    </row>
    <row r="109" spans="1:5" ht="39" customHeight="1">
      <c r="A109" s="218" t="s">
        <v>9</v>
      </c>
      <c r="B109" s="219"/>
      <c r="C109" s="219"/>
      <c r="D109" s="2"/>
      <c r="E109" s="8">
        <v>3</v>
      </c>
    </row>
    <row r="110" spans="1:5" ht="39" customHeight="1">
      <c r="A110" s="218" t="s">
        <v>10</v>
      </c>
      <c r="B110" s="219"/>
      <c r="C110" s="219"/>
      <c r="D110" s="2"/>
      <c r="E110" s="8">
        <v>3</v>
      </c>
    </row>
    <row r="111" spans="1:5" ht="39" customHeight="1">
      <c r="A111" s="218" t="s">
        <v>11</v>
      </c>
      <c r="B111" s="219"/>
      <c r="C111" s="219"/>
      <c r="D111" s="2"/>
      <c r="E111" s="8">
        <v>3</v>
      </c>
    </row>
    <row r="112" spans="1:5" ht="39" customHeight="1">
      <c r="A112" s="324" t="s">
        <v>12</v>
      </c>
      <c r="B112" s="325"/>
      <c r="C112" s="325"/>
      <c r="D112" s="2"/>
      <c r="E112" s="8">
        <v>3</v>
      </c>
    </row>
    <row r="113" spans="1:5" ht="39" customHeight="1">
      <c r="A113" s="218" t="s">
        <v>13</v>
      </c>
      <c r="B113" s="219"/>
      <c r="C113" s="219"/>
      <c r="D113" s="2"/>
      <c r="E113" s="8">
        <v>3</v>
      </c>
    </row>
    <row r="114" spans="1:5" ht="39" customHeight="1">
      <c r="A114" s="218" t="s">
        <v>14</v>
      </c>
      <c r="B114" s="219"/>
      <c r="C114" s="219"/>
      <c r="D114" s="2"/>
      <c r="E114" s="8">
        <v>3</v>
      </c>
    </row>
    <row r="115" spans="1:5" ht="39" customHeight="1">
      <c r="A115" s="218" t="s">
        <v>15</v>
      </c>
      <c r="B115" s="219"/>
      <c r="C115" s="219"/>
      <c r="D115" s="2"/>
      <c r="E115" s="8">
        <v>3</v>
      </c>
    </row>
    <row r="116" spans="1:5" ht="39" customHeight="1">
      <c r="A116" s="218" t="s">
        <v>16</v>
      </c>
      <c r="B116" s="219"/>
      <c r="C116" s="219"/>
      <c r="D116" s="2"/>
      <c r="E116" s="8">
        <v>3</v>
      </c>
    </row>
    <row r="117" spans="1:5" ht="39" customHeight="1">
      <c r="A117" s="218" t="s">
        <v>17</v>
      </c>
      <c r="B117" s="219"/>
      <c r="C117" s="219"/>
      <c r="D117" s="2"/>
      <c r="E117" s="8">
        <v>3</v>
      </c>
    </row>
    <row r="118" spans="1:5" ht="39" customHeight="1">
      <c r="A118" s="218" t="s">
        <v>18</v>
      </c>
      <c r="B118" s="219"/>
      <c r="C118" s="219"/>
      <c r="D118" s="2"/>
      <c r="E118" s="8">
        <v>3</v>
      </c>
    </row>
    <row r="119" spans="1:5" ht="39" customHeight="1">
      <c r="A119" s="218" t="s">
        <v>19</v>
      </c>
      <c r="B119" s="219"/>
      <c r="C119" s="219"/>
      <c r="D119" s="2"/>
      <c r="E119" s="8">
        <v>3</v>
      </c>
    </row>
    <row r="120" spans="1:5" ht="39" customHeight="1">
      <c r="A120" s="218" t="s">
        <v>20</v>
      </c>
      <c r="B120" s="219"/>
      <c r="C120" s="219"/>
      <c r="D120" s="2"/>
      <c r="E120" s="8">
        <v>3</v>
      </c>
    </row>
    <row r="121" spans="1:5" ht="39" customHeight="1">
      <c r="A121" s="218" t="s">
        <v>21</v>
      </c>
      <c r="B121" s="219"/>
      <c r="C121" s="219"/>
      <c r="D121" s="2"/>
      <c r="E121" s="8">
        <v>3</v>
      </c>
    </row>
    <row r="122" spans="1:5" ht="39" customHeight="1">
      <c r="A122" s="187" t="s">
        <v>150</v>
      </c>
      <c r="B122" s="188"/>
      <c r="C122" s="188"/>
      <c r="D122" s="33" t="s">
        <v>3</v>
      </c>
      <c r="E122" s="9"/>
    </row>
    <row r="123" spans="1:5" ht="39" customHeight="1">
      <c r="A123" s="201" t="s">
        <v>22</v>
      </c>
      <c r="B123" s="202"/>
      <c r="C123" s="202"/>
      <c r="D123" s="2"/>
      <c r="E123" s="8">
        <v>3</v>
      </c>
    </row>
    <row r="124" spans="1:5" ht="39" customHeight="1">
      <c r="A124" s="201" t="s">
        <v>23</v>
      </c>
      <c r="B124" s="202"/>
      <c r="C124" s="202"/>
      <c r="D124" s="2"/>
      <c r="E124" s="8">
        <v>3</v>
      </c>
    </row>
    <row r="125" spans="1:5" ht="39" customHeight="1">
      <c r="A125" s="201" t="s">
        <v>24</v>
      </c>
      <c r="B125" s="202"/>
      <c r="C125" s="202"/>
      <c r="D125" s="2"/>
      <c r="E125" s="8">
        <v>3</v>
      </c>
    </row>
    <row r="126" spans="1:5" ht="39" customHeight="1">
      <c r="A126" s="187" t="s">
        <v>384</v>
      </c>
      <c r="B126" s="188"/>
      <c r="C126" s="188"/>
      <c r="D126" s="33" t="s">
        <v>3</v>
      </c>
      <c r="E126" s="8"/>
    </row>
    <row r="127" spans="1:5" ht="39" customHeight="1">
      <c r="A127" s="218" t="s">
        <v>382</v>
      </c>
      <c r="B127" s="219"/>
      <c r="C127" s="219"/>
      <c r="D127" s="2"/>
      <c r="E127" s="8">
        <v>3</v>
      </c>
    </row>
    <row r="128" spans="1:5" ht="39" customHeight="1">
      <c r="A128" s="218" t="s">
        <v>383</v>
      </c>
      <c r="B128" s="219"/>
      <c r="C128" s="219"/>
      <c r="D128" s="2"/>
      <c r="E128" s="8">
        <v>3</v>
      </c>
    </row>
    <row r="129" spans="1:5" ht="39" customHeight="1">
      <c r="A129" s="327" t="s">
        <v>148</v>
      </c>
      <c r="B129" s="327"/>
      <c r="C129" s="327"/>
      <c r="D129" s="22">
        <f>SUM(D109:D128)</f>
        <v>0</v>
      </c>
      <c r="E129" s="8">
        <f>SUM(E109:E128)</f>
        <v>54</v>
      </c>
    </row>
    <row r="130" spans="1:5" ht="39" customHeight="1" thickBot="1">
      <c r="A130" s="34" t="s">
        <v>106</v>
      </c>
      <c r="B130" s="170" t="s">
        <v>131</v>
      </c>
      <c r="C130" s="170"/>
      <c r="D130" s="170"/>
      <c r="E130" s="9"/>
    </row>
    <row r="131" spans="1:5" ht="39" customHeight="1">
      <c r="A131" s="243" t="s">
        <v>151</v>
      </c>
      <c r="B131" s="244"/>
      <c r="C131" s="86" t="s">
        <v>158</v>
      </c>
      <c r="D131" s="35" t="s">
        <v>159</v>
      </c>
      <c r="E131" s="9"/>
    </row>
    <row r="132" spans="1:5" ht="39" customHeight="1" thickBot="1">
      <c r="A132" s="245"/>
      <c r="B132" s="246"/>
      <c r="C132" s="36">
        <f>D129</f>
        <v>0</v>
      </c>
      <c r="D132" s="37">
        <f>C132/54*100</f>
        <v>0</v>
      </c>
      <c r="E132" s="9"/>
    </row>
    <row r="133" spans="1:5" ht="39" customHeight="1">
      <c r="A133" s="321"/>
      <c r="B133" s="322"/>
      <c r="C133" s="322"/>
      <c r="D133" s="323"/>
      <c r="E133" s="9"/>
    </row>
    <row r="134" spans="1:5" ht="39" customHeight="1">
      <c r="A134" s="218" t="s">
        <v>161</v>
      </c>
      <c r="B134" s="219"/>
      <c r="C134" s="219"/>
      <c r="D134" s="320"/>
      <c r="E134" s="9"/>
    </row>
    <row r="135" spans="1:5" ht="39" customHeight="1">
      <c r="A135" s="182" t="s">
        <v>410</v>
      </c>
      <c r="B135" s="182"/>
      <c r="C135" s="182"/>
      <c r="D135" s="33" t="s">
        <v>8</v>
      </c>
      <c r="E135" s="9"/>
    </row>
    <row r="136" spans="1:5" ht="39" customHeight="1">
      <c r="A136" s="326" t="s">
        <v>164</v>
      </c>
      <c r="B136" s="326"/>
      <c r="C136" s="326"/>
      <c r="D136" s="33" t="s">
        <v>3</v>
      </c>
      <c r="E136" s="9"/>
    </row>
    <row r="137" spans="1:5" ht="39" customHeight="1">
      <c r="A137" s="181" t="s">
        <v>25</v>
      </c>
      <c r="B137" s="181"/>
      <c r="C137" s="181"/>
      <c r="D137" s="4"/>
      <c r="E137" s="5">
        <v>3</v>
      </c>
    </row>
    <row r="138" spans="1:5" ht="39" customHeight="1">
      <c r="A138" s="181" t="s">
        <v>26</v>
      </c>
      <c r="B138" s="181"/>
      <c r="C138" s="181"/>
      <c r="D138" s="4"/>
      <c r="E138" s="5">
        <v>3</v>
      </c>
    </row>
    <row r="139" spans="1:5" ht="39" customHeight="1">
      <c r="A139" s="181" t="s">
        <v>27</v>
      </c>
      <c r="B139" s="181"/>
      <c r="C139" s="181"/>
      <c r="D139" s="4"/>
      <c r="E139" s="5">
        <v>3</v>
      </c>
    </row>
    <row r="140" spans="1:5" ht="39" customHeight="1">
      <c r="A140" s="180" t="s">
        <v>28</v>
      </c>
      <c r="B140" s="180"/>
      <c r="C140" s="180"/>
      <c r="D140" s="4"/>
      <c r="E140" s="5">
        <v>3</v>
      </c>
    </row>
    <row r="141" spans="1:5" ht="39" customHeight="1">
      <c r="A141" s="181" t="s">
        <v>29</v>
      </c>
      <c r="B141" s="181"/>
      <c r="C141" s="181"/>
      <c r="D141" s="4"/>
      <c r="E141" s="5">
        <v>3</v>
      </c>
    </row>
    <row r="142" spans="1:5" ht="39" customHeight="1">
      <c r="A142" s="181" t="s">
        <v>30</v>
      </c>
      <c r="B142" s="181"/>
      <c r="C142" s="181"/>
      <c r="D142" s="4"/>
      <c r="E142" s="5">
        <v>3</v>
      </c>
    </row>
    <row r="143" spans="1:5" ht="39" customHeight="1">
      <c r="A143" s="181" t="s">
        <v>31</v>
      </c>
      <c r="B143" s="181"/>
      <c r="C143" s="181"/>
      <c r="D143" s="4"/>
      <c r="E143" s="5">
        <v>3</v>
      </c>
    </row>
    <row r="144" spans="1:5" ht="39" customHeight="1">
      <c r="A144" s="181" t="s">
        <v>32</v>
      </c>
      <c r="B144" s="181"/>
      <c r="C144" s="181"/>
      <c r="D144" s="4"/>
      <c r="E144" s="5">
        <v>3</v>
      </c>
    </row>
    <row r="145" spans="1:5" ht="39" customHeight="1">
      <c r="A145" s="187" t="s">
        <v>150</v>
      </c>
      <c r="B145" s="188"/>
      <c r="C145" s="188"/>
      <c r="D145" s="33" t="s">
        <v>3</v>
      </c>
      <c r="E145" s="8"/>
    </row>
    <row r="146" spans="1:5" ht="39" customHeight="1">
      <c r="A146" s="201" t="s">
        <v>33</v>
      </c>
      <c r="B146" s="202"/>
      <c r="C146" s="202"/>
      <c r="D146" s="2"/>
      <c r="E146" s="8">
        <v>3</v>
      </c>
    </row>
    <row r="147" spans="1:5" ht="39" customHeight="1">
      <c r="A147" s="201" t="s">
        <v>34</v>
      </c>
      <c r="B147" s="202"/>
      <c r="C147" s="202"/>
      <c r="D147" s="2"/>
      <c r="E147" s="8">
        <v>3</v>
      </c>
    </row>
    <row r="148" spans="1:5" ht="39" customHeight="1">
      <c r="A148" s="201" t="s">
        <v>35</v>
      </c>
      <c r="B148" s="202"/>
      <c r="C148" s="202"/>
      <c r="D148" s="2"/>
      <c r="E148" s="8">
        <v>3</v>
      </c>
    </row>
    <row r="149" spans="1:5" ht="39" customHeight="1">
      <c r="A149" s="241" t="s">
        <v>384</v>
      </c>
      <c r="B149" s="242"/>
      <c r="C149" s="242"/>
      <c r="D149" s="33" t="s">
        <v>3</v>
      </c>
      <c r="E149" s="8"/>
    </row>
    <row r="150" spans="1:5" ht="39" customHeight="1">
      <c r="A150" s="230" t="s">
        <v>386</v>
      </c>
      <c r="B150" s="231"/>
      <c r="C150" s="231"/>
      <c r="D150" s="2"/>
      <c r="E150" s="8">
        <v>3</v>
      </c>
    </row>
    <row r="151" spans="1:5" ht="39" customHeight="1">
      <c r="A151" s="230" t="s">
        <v>387</v>
      </c>
      <c r="B151" s="231"/>
      <c r="C151" s="231"/>
      <c r="D151" s="2"/>
      <c r="E151" s="8">
        <v>3</v>
      </c>
    </row>
    <row r="152" spans="1:5" ht="39" customHeight="1">
      <c r="A152" s="230" t="s">
        <v>388</v>
      </c>
      <c r="B152" s="231"/>
      <c r="C152" s="231"/>
      <c r="D152" s="2"/>
      <c r="E152" s="8">
        <v>3</v>
      </c>
    </row>
    <row r="153" spans="1:5" ht="39" customHeight="1">
      <c r="A153" s="232" t="s">
        <v>389</v>
      </c>
      <c r="B153" s="233"/>
      <c r="C153" s="233"/>
      <c r="D153" s="2"/>
      <c r="E153" s="8">
        <v>3</v>
      </c>
    </row>
    <row r="154" spans="1:5" ht="39" customHeight="1">
      <c r="A154" s="178" t="s">
        <v>165</v>
      </c>
      <c r="B154" s="178"/>
      <c r="C154" s="178"/>
      <c r="D154" s="38">
        <f>SUM(D137:D153)</f>
        <v>0</v>
      </c>
      <c r="E154" s="9">
        <f>SUM(E137:E153)</f>
        <v>45</v>
      </c>
    </row>
    <row r="155" spans="1:5" ht="39" customHeight="1" thickBot="1">
      <c r="A155" s="39" t="s">
        <v>106</v>
      </c>
      <c r="B155" s="179" t="s">
        <v>131</v>
      </c>
      <c r="C155" s="179"/>
      <c r="D155" s="179"/>
      <c r="E155" s="9"/>
    </row>
    <row r="156" spans="1:5" ht="39" customHeight="1">
      <c r="A156" s="183" t="s">
        <v>166</v>
      </c>
      <c r="B156" s="184"/>
      <c r="C156" s="40" t="s">
        <v>152</v>
      </c>
      <c r="D156" s="41" t="s">
        <v>153</v>
      </c>
      <c r="E156" s="9"/>
    </row>
    <row r="157" spans="1:5" ht="39" customHeight="1" thickBot="1">
      <c r="A157" s="185"/>
      <c r="B157" s="186"/>
      <c r="C157" s="42">
        <f>D154</f>
        <v>0</v>
      </c>
      <c r="D157" s="43">
        <f>C157/45*100</f>
        <v>0</v>
      </c>
      <c r="E157" s="9"/>
    </row>
    <row r="158" spans="1:5" ht="39" customHeight="1">
      <c r="A158" s="331"/>
      <c r="B158" s="332"/>
      <c r="C158" s="332"/>
      <c r="D158" s="333"/>
      <c r="E158" s="9"/>
    </row>
    <row r="159" spans="1:5" ht="39" customHeight="1">
      <c r="A159" s="218" t="s">
        <v>172</v>
      </c>
      <c r="B159" s="219"/>
      <c r="C159" s="219"/>
      <c r="D159" s="320"/>
      <c r="E159" s="9"/>
    </row>
    <row r="160" spans="1:5" ht="39" customHeight="1">
      <c r="A160" s="187" t="s">
        <v>390</v>
      </c>
      <c r="B160" s="188"/>
      <c r="C160" s="188"/>
      <c r="D160" s="32" t="s">
        <v>8</v>
      </c>
      <c r="E160" s="9"/>
    </row>
    <row r="161" spans="1:5" ht="39" customHeight="1">
      <c r="A161" s="187" t="s">
        <v>164</v>
      </c>
      <c r="B161" s="188"/>
      <c r="C161" s="188"/>
      <c r="D161" s="33" t="s">
        <v>3</v>
      </c>
      <c r="E161" s="9"/>
    </row>
    <row r="162" spans="1:5" ht="39" customHeight="1">
      <c r="A162" s="215" t="s">
        <v>537</v>
      </c>
      <c r="B162" s="216"/>
      <c r="C162" s="217"/>
      <c r="D162" s="78"/>
      <c r="E162" s="8">
        <v>3</v>
      </c>
    </row>
    <row r="163" spans="1:5" ht="39" customHeight="1">
      <c r="A163" s="215" t="s">
        <v>538</v>
      </c>
      <c r="B163" s="216"/>
      <c r="C163" s="217"/>
      <c r="D163" s="78"/>
      <c r="E163" s="8">
        <v>3</v>
      </c>
    </row>
    <row r="164" spans="1:5" ht="39" customHeight="1">
      <c r="A164" s="215" t="s">
        <v>539</v>
      </c>
      <c r="B164" s="216"/>
      <c r="C164" s="217"/>
      <c r="D164" s="78"/>
      <c r="E164" s="8">
        <v>3</v>
      </c>
    </row>
    <row r="165" spans="1:5" ht="39" customHeight="1">
      <c r="A165" s="215" t="s">
        <v>540</v>
      </c>
      <c r="B165" s="216"/>
      <c r="C165" s="217"/>
      <c r="D165" s="78"/>
      <c r="E165" s="8">
        <v>3</v>
      </c>
    </row>
    <row r="166" spans="1:5" ht="39" customHeight="1">
      <c r="A166" s="241" t="s">
        <v>150</v>
      </c>
      <c r="B166" s="242"/>
      <c r="C166" s="242"/>
      <c r="D166" s="33" t="s">
        <v>3</v>
      </c>
      <c r="E166" s="8"/>
    </row>
    <row r="167" spans="1:5" ht="39" customHeight="1">
      <c r="A167" s="215" t="s">
        <v>541</v>
      </c>
      <c r="B167" s="216"/>
      <c r="C167" s="217"/>
      <c r="D167" s="2"/>
      <c r="E167" s="8">
        <v>3</v>
      </c>
    </row>
    <row r="168" spans="1:5" ht="39" customHeight="1">
      <c r="A168" s="215" t="s">
        <v>36</v>
      </c>
      <c r="B168" s="216"/>
      <c r="C168" s="217"/>
      <c r="D168" s="2"/>
      <c r="E168" s="8">
        <v>3</v>
      </c>
    </row>
    <row r="169" spans="1:5" ht="39" customHeight="1">
      <c r="A169" s="215" t="s">
        <v>37</v>
      </c>
      <c r="B169" s="216"/>
      <c r="C169" s="217"/>
      <c r="D169" s="2"/>
      <c r="E169" s="8">
        <v>3</v>
      </c>
    </row>
    <row r="170" spans="1:5" ht="39" customHeight="1">
      <c r="A170" s="241" t="s">
        <v>384</v>
      </c>
      <c r="B170" s="242"/>
      <c r="C170" s="242"/>
      <c r="D170" s="33" t="s">
        <v>3</v>
      </c>
      <c r="E170" s="8"/>
    </row>
    <row r="171" spans="1:5" ht="39" customHeight="1">
      <c r="A171" s="163" t="s">
        <v>38</v>
      </c>
      <c r="B171" s="164"/>
      <c r="C171" s="165"/>
      <c r="D171" s="2"/>
      <c r="E171" s="8">
        <v>3</v>
      </c>
    </row>
    <row r="172" spans="1:5" ht="39" customHeight="1">
      <c r="A172" s="163" t="s">
        <v>39</v>
      </c>
      <c r="B172" s="164"/>
      <c r="C172" s="165"/>
      <c r="D172" s="2"/>
      <c r="E172" s="8">
        <v>3</v>
      </c>
    </row>
    <row r="173" spans="1:5" ht="39" customHeight="1">
      <c r="A173" s="163" t="s">
        <v>40</v>
      </c>
      <c r="B173" s="164"/>
      <c r="C173" s="165"/>
      <c r="D173" s="2"/>
      <c r="E173" s="8">
        <v>3</v>
      </c>
    </row>
    <row r="174" spans="1:5" ht="39" customHeight="1">
      <c r="A174" s="163" t="s">
        <v>41</v>
      </c>
      <c r="B174" s="164"/>
      <c r="C174" s="165"/>
      <c r="D174" s="2"/>
      <c r="E174" s="8">
        <v>3</v>
      </c>
    </row>
    <row r="175" spans="1:5" ht="39" customHeight="1">
      <c r="A175" s="163" t="s">
        <v>542</v>
      </c>
      <c r="B175" s="164"/>
      <c r="C175" s="165"/>
      <c r="D175" s="2"/>
      <c r="E175" s="8">
        <v>3</v>
      </c>
    </row>
    <row r="176" spans="1:5" ht="39" customHeight="1">
      <c r="A176" s="178" t="s">
        <v>167</v>
      </c>
      <c r="B176" s="178"/>
      <c r="C176" s="178"/>
      <c r="D176" s="38">
        <f>SUM(D162:D175)</f>
        <v>0</v>
      </c>
      <c r="E176" s="9">
        <f>SUM(E162:E175)</f>
        <v>36</v>
      </c>
    </row>
    <row r="177" spans="1:5" ht="39" customHeight="1" thickBot="1">
      <c r="A177" s="44" t="s">
        <v>106</v>
      </c>
      <c r="B177" s="179" t="s">
        <v>131</v>
      </c>
      <c r="C177" s="179"/>
      <c r="D177" s="179"/>
      <c r="E177" s="9"/>
    </row>
    <row r="178" spans="1:5" ht="39" customHeight="1">
      <c r="A178" s="329" t="s">
        <v>168</v>
      </c>
      <c r="B178" s="330"/>
      <c r="C178" s="40" t="s">
        <v>152</v>
      </c>
      <c r="D178" s="41" t="s">
        <v>153</v>
      </c>
      <c r="E178" s="9"/>
    </row>
    <row r="179" spans="1:5" ht="39" customHeight="1" thickBot="1">
      <c r="A179" s="239"/>
      <c r="B179" s="240"/>
      <c r="C179" s="42">
        <f>D176</f>
        <v>0</v>
      </c>
      <c r="D179" s="43">
        <f>C179/36*100</f>
        <v>0</v>
      </c>
      <c r="E179" s="9"/>
    </row>
    <row r="180" spans="1:5" ht="39" customHeight="1">
      <c r="A180" s="321"/>
      <c r="B180" s="322"/>
      <c r="C180" s="322"/>
      <c r="D180" s="323"/>
      <c r="E180" s="9"/>
    </row>
    <row r="181" spans="1:5" ht="39" customHeight="1">
      <c r="A181" s="218" t="s">
        <v>162</v>
      </c>
      <c r="B181" s="219"/>
      <c r="C181" s="219"/>
      <c r="D181" s="320"/>
      <c r="E181" s="9"/>
    </row>
    <row r="182" spans="1:5" ht="39" customHeight="1">
      <c r="A182" s="187" t="s">
        <v>397</v>
      </c>
      <c r="B182" s="188"/>
      <c r="C182" s="188"/>
      <c r="D182" s="32" t="s">
        <v>8</v>
      </c>
      <c r="E182" s="9"/>
    </row>
    <row r="183" spans="1:5" ht="39" customHeight="1">
      <c r="A183" s="187" t="s">
        <v>164</v>
      </c>
      <c r="B183" s="188"/>
      <c r="C183" s="188"/>
      <c r="D183" s="33" t="s">
        <v>3</v>
      </c>
      <c r="E183" s="9"/>
    </row>
    <row r="184" spans="1:5" ht="39" customHeight="1">
      <c r="A184" s="218" t="s">
        <v>42</v>
      </c>
      <c r="B184" s="219"/>
      <c r="C184" s="219"/>
      <c r="D184" s="78"/>
      <c r="E184" s="5">
        <v>3</v>
      </c>
    </row>
    <row r="185" spans="1:5" ht="39" customHeight="1">
      <c r="A185" s="218" t="s">
        <v>43</v>
      </c>
      <c r="B185" s="219"/>
      <c r="C185" s="219"/>
      <c r="D185" s="78"/>
      <c r="E185" s="5">
        <v>3</v>
      </c>
    </row>
    <row r="186" spans="1:5" ht="39" customHeight="1">
      <c r="A186" s="218" t="s">
        <v>44</v>
      </c>
      <c r="B186" s="219"/>
      <c r="C186" s="219"/>
      <c r="D186" s="78"/>
      <c r="E186" s="5">
        <v>3</v>
      </c>
    </row>
    <row r="187" spans="1:5" ht="39" customHeight="1">
      <c r="A187" s="324" t="s">
        <v>45</v>
      </c>
      <c r="B187" s="325"/>
      <c r="C187" s="325"/>
      <c r="D187" s="78"/>
      <c r="E187" s="5">
        <v>3</v>
      </c>
    </row>
    <row r="188" spans="1:5" ht="39" customHeight="1">
      <c r="A188" s="218" t="s">
        <v>46</v>
      </c>
      <c r="B188" s="219"/>
      <c r="C188" s="219"/>
      <c r="D188" s="78"/>
      <c r="E188" s="5">
        <v>3</v>
      </c>
    </row>
    <row r="189" spans="1:5" ht="39" customHeight="1">
      <c r="A189" s="218" t="s">
        <v>47</v>
      </c>
      <c r="B189" s="219"/>
      <c r="C189" s="219"/>
      <c r="D189" s="78"/>
      <c r="E189" s="5">
        <v>3</v>
      </c>
    </row>
    <row r="190" spans="1:5" ht="39" customHeight="1">
      <c r="A190" s="218" t="s">
        <v>48</v>
      </c>
      <c r="B190" s="219"/>
      <c r="C190" s="219"/>
      <c r="D190" s="78"/>
      <c r="E190" s="5">
        <v>3</v>
      </c>
    </row>
    <row r="191" spans="1:5" ht="39" customHeight="1">
      <c r="A191" s="218" t="s">
        <v>49</v>
      </c>
      <c r="B191" s="219"/>
      <c r="C191" s="219"/>
      <c r="D191" s="78"/>
      <c r="E191" s="5">
        <v>3</v>
      </c>
    </row>
    <row r="192" spans="1:5" ht="39" customHeight="1">
      <c r="A192" s="187" t="s">
        <v>150</v>
      </c>
      <c r="B192" s="188"/>
      <c r="C192" s="188"/>
      <c r="D192" s="33" t="s">
        <v>3</v>
      </c>
      <c r="E192" s="9"/>
    </row>
    <row r="193" spans="1:5" ht="39" customHeight="1">
      <c r="A193" s="218" t="s">
        <v>50</v>
      </c>
      <c r="B193" s="219"/>
      <c r="C193" s="219"/>
      <c r="D193" s="2"/>
      <c r="E193" s="5">
        <v>3</v>
      </c>
    </row>
    <row r="194" spans="1:5" ht="39" customHeight="1">
      <c r="A194" s="218" t="s">
        <v>51</v>
      </c>
      <c r="B194" s="219"/>
      <c r="C194" s="219"/>
      <c r="D194" s="2"/>
      <c r="E194" s="5">
        <v>3</v>
      </c>
    </row>
    <row r="195" spans="1:5" ht="39" customHeight="1">
      <c r="A195" s="218" t="s">
        <v>52</v>
      </c>
      <c r="B195" s="219"/>
      <c r="C195" s="219"/>
      <c r="D195" s="2"/>
      <c r="E195" s="5">
        <v>3</v>
      </c>
    </row>
    <row r="196" spans="1:5" ht="39" customHeight="1">
      <c r="A196" s="324" t="s">
        <v>53</v>
      </c>
      <c r="B196" s="325"/>
      <c r="C196" s="325"/>
      <c r="D196" s="2"/>
      <c r="E196" s="5">
        <v>3</v>
      </c>
    </row>
    <row r="197" spans="1:5" ht="39" customHeight="1">
      <c r="A197" s="218" t="s">
        <v>54</v>
      </c>
      <c r="B197" s="219"/>
      <c r="C197" s="219"/>
      <c r="D197" s="2"/>
      <c r="E197" s="5">
        <v>3</v>
      </c>
    </row>
    <row r="198" spans="1:5" ht="39" customHeight="1">
      <c r="A198" s="218" t="s">
        <v>55</v>
      </c>
      <c r="B198" s="219"/>
      <c r="C198" s="219"/>
      <c r="D198" s="2"/>
      <c r="E198" s="5">
        <v>3</v>
      </c>
    </row>
    <row r="199" spans="1:5" ht="39" customHeight="1">
      <c r="A199" s="241" t="s">
        <v>384</v>
      </c>
      <c r="B199" s="242"/>
      <c r="C199" s="242"/>
      <c r="D199" s="33" t="s">
        <v>3</v>
      </c>
      <c r="E199" s="5"/>
    </row>
    <row r="200" spans="1:5" ht="39" customHeight="1">
      <c r="A200" s="218" t="s">
        <v>391</v>
      </c>
      <c r="B200" s="219"/>
      <c r="C200" s="219"/>
      <c r="D200" s="2"/>
      <c r="E200" s="5">
        <v>3</v>
      </c>
    </row>
    <row r="201" spans="1:5" ht="39" customHeight="1">
      <c r="A201" s="218" t="s">
        <v>392</v>
      </c>
      <c r="B201" s="219"/>
      <c r="C201" s="219"/>
      <c r="D201" s="2"/>
      <c r="E201" s="5">
        <v>3</v>
      </c>
    </row>
    <row r="202" spans="1:5" ht="39" customHeight="1">
      <c r="A202" s="218" t="s">
        <v>393</v>
      </c>
      <c r="B202" s="219"/>
      <c r="C202" s="219"/>
      <c r="D202" s="2"/>
      <c r="E202" s="5">
        <v>3</v>
      </c>
    </row>
    <row r="203" spans="1:5" ht="39" customHeight="1">
      <c r="A203" s="324" t="s">
        <v>394</v>
      </c>
      <c r="B203" s="325"/>
      <c r="C203" s="325"/>
      <c r="D203" s="2"/>
      <c r="E203" s="5">
        <v>3</v>
      </c>
    </row>
    <row r="204" spans="1:5" ht="39" customHeight="1">
      <c r="A204" s="218" t="s">
        <v>395</v>
      </c>
      <c r="B204" s="219"/>
      <c r="C204" s="219"/>
      <c r="D204" s="2"/>
      <c r="E204" s="5">
        <v>3</v>
      </c>
    </row>
    <row r="205" spans="1:5" ht="39" customHeight="1">
      <c r="A205" s="218" t="s">
        <v>396</v>
      </c>
      <c r="B205" s="219"/>
      <c r="C205" s="219"/>
      <c r="D205" s="2"/>
      <c r="E205" s="5">
        <v>3</v>
      </c>
    </row>
    <row r="206" spans="1:5" ht="39" customHeight="1">
      <c r="A206" s="178" t="s">
        <v>173</v>
      </c>
      <c r="B206" s="178"/>
      <c r="C206" s="178"/>
      <c r="D206" s="38">
        <f>SUM(D184:D205)</f>
        <v>0</v>
      </c>
      <c r="E206" s="5">
        <f>SUM(E184:E205)</f>
        <v>60</v>
      </c>
    </row>
    <row r="207" spans="1:5" ht="39" customHeight="1" thickBot="1">
      <c r="A207" s="45" t="s">
        <v>106</v>
      </c>
      <c r="B207" s="179" t="s">
        <v>131</v>
      </c>
      <c r="C207" s="179"/>
      <c r="D207" s="179"/>
      <c r="E207" s="5"/>
    </row>
    <row r="208" spans="1:5" ht="39" customHeight="1">
      <c r="A208" s="237" t="s">
        <v>174</v>
      </c>
      <c r="B208" s="238"/>
      <c r="C208" s="40" t="s">
        <v>152</v>
      </c>
      <c r="D208" s="41" t="s">
        <v>153</v>
      </c>
      <c r="E208" s="9"/>
    </row>
    <row r="209" spans="1:5" ht="39" customHeight="1" thickBot="1">
      <c r="A209" s="239"/>
      <c r="B209" s="240"/>
      <c r="C209" s="42">
        <f>D206</f>
        <v>0</v>
      </c>
      <c r="D209" s="43">
        <f>C209/60*100</f>
        <v>0</v>
      </c>
      <c r="E209" s="9"/>
    </row>
    <row r="210" spans="1:5" ht="39" customHeight="1" thickBot="1">
      <c r="A210" s="266"/>
      <c r="B210" s="267"/>
      <c r="C210" s="267"/>
      <c r="D210" s="268"/>
      <c r="E210" s="9"/>
    </row>
    <row r="211" spans="1:5" ht="39" customHeight="1">
      <c r="A211" s="237" t="s">
        <v>175</v>
      </c>
      <c r="B211" s="238"/>
      <c r="C211" s="40" t="s">
        <v>176</v>
      </c>
      <c r="D211" s="46" t="s">
        <v>177</v>
      </c>
      <c r="E211" s="9"/>
    </row>
    <row r="212" spans="1:5" ht="39" customHeight="1" thickBot="1">
      <c r="A212" s="239"/>
      <c r="B212" s="240"/>
      <c r="C212" s="47">
        <f>C132+C157+C179+C209</f>
        <v>0</v>
      </c>
      <c r="D212" s="48">
        <f>C212/195*100</f>
        <v>0</v>
      </c>
      <c r="E212" s="9">
        <f>E129+E154+E176+E206</f>
        <v>195</v>
      </c>
    </row>
    <row r="213" spans="1:5" ht="39" customHeight="1">
      <c r="A213" s="156"/>
      <c r="B213" s="156"/>
      <c r="C213" s="156"/>
      <c r="D213" s="156"/>
      <c r="E213" s="9"/>
    </row>
    <row r="214" spans="1:5" ht="39" customHeight="1">
      <c r="A214" s="328" t="s">
        <v>418</v>
      </c>
      <c r="B214" s="328"/>
      <c r="C214" s="328"/>
      <c r="D214" s="328"/>
      <c r="E214" s="9"/>
    </row>
    <row r="215" spans="1:5" ht="39" customHeight="1">
      <c r="A215" s="218" t="s">
        <v>178</v>
      </c>
      <c r="B215" s="219"/>
      <c r="C215" s="219"/>
      <c r="D215" s="320"/>
      <c r="E215" s="9"/>
    </row>
    <row r="216" spans="1:5" ht="39" customHeight="1">
      <c r="A216" s="187" t="s">
        <v>409</v>
      </c>
      <c r="B216" s="188"/>
      <c r="C216" s="188"/>
      <c r="D216" s="32" t="s">
        <v>8</v>
      </c>
      <c r="E216" s="9"/>
    </row>
    <row r="217" spans="1:5" ht="39" customHeight="1">
      <c r="A217" s="187" t="s">
        <v>164</v>
      </c>
      <c r="B217" s="188"/>
      <c r="C217" s="188"/>
      <c r="D217" s="33" t="s">
        <v>3</v>
      </c>
      <c r="E217" s="9"/>
    </row>
    <row r="218" spans="1:5" ht="39" customHeight="1">
      <c r="A218" s="218" t="s">
        <v>56</v>
      </c>
      <c r="B218" s="219"/>
      <c r="C218" s="219"/>
      <c r="D218" s="79"/>
      <c r="E218" s="8">
        <v>3</v>
      </c>
    </row>
    <row r="219" spans="1:5" ht="39" customHeight="1">
      <c r="A219" s="218" t="s">
        <v>57</v>
      </c>
      <c r="B219" s="219"/>
      <c r="C219" s="219"/>
      <c r="D219" s="79"/>
      <c r="E219" s="8">
        <v>3</v>
      </c>
    </row>
    <row r="220" spans="1:5" ht="39" customHeight="1">
      <c r="A220" s="218" t="s">
        <v>58</v>
      </c>
      <c r="B220" s="219"/>
      <c r="C220" s="219"/>
      <c r="D220" s="79"/>
      <c r="E220" s="8">
        <v>3</v>
      </c>
    </row>
    <row r="221" spans="1:5" ht="39" customHeight="1">
      <c r="A221" s="324" t="s">
        <v>59</v>
      </c>
      <c r="B221" s="325"/>
      <c r="C221" s="325"/>
      <c r="D221" s="79"/>
      <c r="E221" s="8">
        <v>3</v>
      </c>
    </row>
    <row r="222" spans="1:5" ht="39" customHeight="1">
      <c r="A222" s="187" t="s">
        <v>150</v>
      </c>
      <c r="B222" s="188"/>
      <c r="C222" s="188"/>
      <c r="D222" s="33" t="s">
        <v>3</v>
      </c>
      <c r="E222" s="9"/>
    </row>
    <row r="223" spans="1:5" ht="39" customHeight="1">
      <c r="A223" s="218" t="s">
        <v>60</v>
      </c>
      <c r="B223" s="219"/>
      <c r="C223" s="219"/>
      <c r="D223" s="2"/>
      <c r="E223" s="8">
        <v>3</v>
      </c>
    </row>
    <row r="224" spans="1:5" ht="39" customHeight="1">
      <c r="A224" s="218" t="s">
        <v>61</v>
      </c>
      <c r="B224" s="219"/>
      <c r="C224" s="219"/>
      <c r="D224" s="2"/>
      <c r="E224" s="8">
        <v>3</v>
      </c>
    </row>
    <row r="225" spans="1:5" ht="39" customHeight="1">
      <c r="A225" s="241" t="s">
        <v>384</v>
      </c>
      <c r="B225" s="242"/>
      <c r="C225" s="242"/>
      <c r="D225" s="33" t="s">
        <v>3</v>
      </c>
      <c r="E225" s="8"/>
    </row>
    <row r="226" spans="1:5" ht="39" customHeight="1">
      <c r="A226" s="230" t="s">
        <v>399</v>
      </c>
      <c r="B226" s="231"/>
      <c r="C226" s="231"/>
      <c r="D226" s="2"/>
      <c r="E226" s="8">
        <v>3</v>
      </c>
    </row>
    <row r="227" spans="1:5" ht="39" customHeight="1">
      <c r="A227" s="230" t="s">
        <v>400</v>
      </c>
      <c r="B227" s="231"/>
      <c r="C227" s="231"/>
      <c r="D227" s="2"/>
      <c r="E227" s="8">
        <v>3</v>
      </c>
    </row>
    <row r="228" spans="1:5" ht="39" customHeight="1">
      <c r="A228" s="230" t="s">
        <v>401</v>
      </c>
      <c r="B228" s="231"/>
      <c r="C228" s="231"/>
      <c r="D228" s="2"/>
      <c r="E228" s="8">
        <v>3</v>
      </c>
    </row>
    <row r="229" spans="1:5" ht="39" customHeight="1">
      <c r="A229" s="232" t="s">
        <v>402</v>
      </c>
      <c r="B229" s="233"/>
      <c r="C229" s="233"/>
      <c r="D229" s="2"/>
      <c r="E229" s="8">
        <v>3</v>
      </c>
    </row>
    <row r="230" spans="1:5" ht="39" customHeight="1">
      <c r="A230" s="178" t="s">
        <v>181</v>
      </c>
      <c r="B230" s="178"/>
      <c r="C230" s="178"/>
      <c r="D230" s="38">
        <f>SUM(D218:D229)</f>
        <v>0</v>
      </c>
      <c r="E230" s="9">
        <f>SUM(E218:E229)</f>
        <v>30</v>
      </c>
    </row>
    <row r="231" spans="1:5" ht="39" customHeight="1" thickBot="1">
      <c r="A231" s="49" t="s">
        <v>106</v>
      </c>
      <c r="B231" s="179" t="s">
        <v>131</v>
      </c>
      <c r="C231" s="179"/>
      <c r="D231" s="179"/>
      <c r="E231" s="9"/>
    </row>
    <row r="232" spans="1:5" ht="39" customHeight="1">
      <c r="A232" s="237" t="s">
        <v>182</v>
      </c>
      <c r="B232" s="238"/>
      <c r="C232" s="40" t="s">
        <v>152</v>
      </c>
      <c r="D232" s="41" t="s">
        <v>153</v>
      </c>
      <c r="E232" s="9"/>
    </row>
    <row r="233" spans="1:5" ht="39" customHeight="1" thickBot="1">
      <c r="A233" s="239"/>
      <c r="B233" s="240"/>
      <c r="C233" s="50">
        <f>D230</f>
        <v>0</v>
      </c>
      <c r="D233" s="43">
        <f>C233/30*100</f>
        <v>0</v>
      </c>
      <c r="E233" s="9"/>
    </row>
    <row r="234" spans="1:5" ht="39" customHeight="1">
      <c r="A234" s="224"/>
      <c r="B234" s="225"/>
      <c r="C234" s="225"/>
      <c r="D234" s="226"/>
      <c r="E234" s="9"/>
    </row>
    <row r="235" spans="1:5" ht="39" customHeight="1">
      <c r="A235" s="215" t="s">
        <v>179</v>
      </c>
      <c r="B235" s="216"/>
      <c r="C235" s="216"/>
      <c r="D235" s="220"/>
      <c r="E235" s="9"/>
    </row>
    <row r="236" spans="1:5" ht="39" customHeight="1">
      <c r="A236" s="227" t="s">
        <v>408</v>
      </c>
      <c r="B236" s="228"/>
      <c r="C236" s="229"/>
      <c r="D236" s="32" t="s">
        <v>8</v>
      </c>
      <c r="E236" s="9"/>
    </row>
    <row r="237" spans="1:5" ht="39" customHeight="1">
      <c r="A237" s="187" t="s">
        <v>185</v>
      </c>
      <c r="B237" s="188"/>
      <c r="C237" s="188"/>
      <c r="D237" s="33" t="s">
        <v>3</v>
      </c>
      <c r="E237" s="9"/>
    </row>
    <row r="238" spans="1:5" ht="39" customHeight="1">
      <c r="A238" s="215" t="s">
        <v>62</v>
      </c>
      <c r="B238" s="216"/>
      <c r="C238" s="217"/>
      <c r="D238" s="80"/>
      <c r="E238" s="8">
        <v>3</v>
      </c>
    </row>
    <row r="239" spans="1:5" ht="39" customHeight="1">
      <c r="A239" s="215" t="s">
        <v>63</v>
      </c>
      <c r="B239" s="216"/>
      <c r="C239" s="217"/>
      <c r="D239" s="80"/>
      <c r="E239" s="8">
        <v>3</v>
      </c>
    </row>
    <row r="240" spans="1:5" ht="39" customHeight="1">
      <c r="A240" s="215" t="s">
        <v>64</v>
      </c>
      <c r="B240" s="216"/>
      <c r="C240" s="217"/>
      <c r="D240" s="80"/>
      <c r="E240" s="8">
        <v>3</v>
      </c>
    </row>
    <row r="241" spans="1:5" ht="39" customHeight="1">
      <c r="A241" s="227" t="s">
        <v>150</v>
      </c>
      <c r="B241" s="228"/>
      <c r="C241" s="229"/>
      <c r="D241" s="33" t="s">
        <v>3</v>
      </c>
      <c r="E241" s="9"/>
    </row>
    <row r="242" spans="1:5" ht="39" customHeight="1">
      <c r="A242" s="215" t="s">
        <v>65</v>
      </c>
      <c r="B242" s="216"/>
      <c r="C242" s="217"/>
      <c r="D242" s="81"/>
      <c r="E242" s="8">
        <v>3</v>
      </c>
    </row>
    <row r="243" spans="1:5" ht="39" customHeight="1">
      <c r="A243" s="215" t="s">
        <v>66</v>
      </c>
      <c r="B243" s="216"/>
      <c r="C243" s="217"/>
      <c r="D243" s="81"/>
      <c r="E243" s="8">
        <v>3</v>
      </c>
    </row>
    <row r="244" spans="1:5" ht="39" customHeight="1">
      <c r="A244" s="215" t="s">
        <v>67</v>
      </c>
      <c r="B244" s="216"/>
      <c r="C244" s="217"/>
      <c r="D244" s="81"/>
      <c r="E244" s="8">
        <v>3</v>
      </c>
    </row>
    <row r="245" spans="1:5" ht="39" customHeight="1">
      <c r="A245" s="212" t="s">
        <v>384</v>
      </c>
      <c r="B245" s="213"/>
      <c r="C245" s="214"/>
      <c r="D245" s="33" t="s">
        <v>3</v>
      </c>
      <c r="E245" s="8"/>
    </row>
    <row r="246" spans="1:5" ht="39" customHeight="1">
      <c r="A246" s="163" t="s">
        <v>403</v>
      </c>
      <c r="B246" s="164"/>
      <c r="C246" s="165"/>
      <c r="D246" s="81"/>
      <c r="E246" s="8">
        <v>3</v>
      </c>
    </row>
    <row r="247" spans="1:5" ht="39" customHeight="1">
      <c r="A247" s="163" t="s">
        <v>404</v>
      </c>
      <c r="B247" s="164"/>
      <c r="C247" s="165"/>
      <c r="D247" s="81"/>
      <c r="E247" s="8">
        <v>3</v>
      </c>
    </row>
    <row r="248" spans="1:5" ht="39" customHeight="1">
      <c r="A248" s="163" t="s">
        <v>405</v>
      </c>
      <c r="B248" s="164"/>
      <c r="C248" s="165"/>
      <c r="D248" s="81"/>
      <c r="E248" s="8">
        <v>3</v>
      </c>
    </row>
    <row r="249" spans="1:5" ht="39" customHeight="1">
      <c r="A249" s="163" t="s">
        <v>406</v>
      </c>
      <c r="B249" s="164"/>
      <c r="C249" s="165"/>
      <c r="D249" s="81"/>
      <c r="E249" s="8">
        <v>3</v>
      </c>
    </row>
    <row r="250" spans="1:5" ht="39" customHeight="1">
      <c r="A250" s="163" t="s">
        <v>407</v>
      </c>
      <c r="B250" s="164"/>
      <c r="C250" s="165"/>
      <c r="D250" s="81"/>
      <c r="E250" s="8">
        <v>3</v>
      </c>
    </row>
    <row r="251" spans="1:5" ht="39" customHeight="1">
      <c r="A251" s="178" t="s">
        <v>183</v>
      </c>
      <c r="B251" s="178"/>
      <c r="C251" s="178"/>
      <c r="D251" s="38">
        <f>SUM(D238:D250)</f>
        <v>0</v>
      </c>
      <c r="E251" s="9">
        <f>SUM(E238:E250)</f>
        <v>33</v>
      </c>
    </row>
    <row r="252" spans="1:5" ht="39" customHeight="1" thickBot="1">
      <c r="A252" s="45" t="s">
        <v>106</v>
      </c>
      <c r="B252" s="179" t="s">
        <v>131</v>
      </c>
      <c r="C252" s="179"/>
      <c r="D252" s="179"/>
      <c r="E252" s="9"/>
    </row>
    <row r="253" spans="1:5" ht="39" customHeight="1">
      <c r="A253" s="237" t="s">
        <v>184</v>
      </c>
      <c r="B253" s="238"/>
      <c r="C253" s="40" t="s">
        <v>152</v>
      </c>
      <c r="D253" s="41" t="s">
        <v>153</v>
      </c>
      <c r="E253" s="9"/>
    </row>
    <row r="254" spans="1:5" ht="39" customHeight="1" thickBot="1">
      <c r="A254" s="239"/>
      <c r="B254" s="240"/>
      <c r="C254" s="51">
        <f>D251</f>
        <v>0</v>
      </c>
      <c r="D254" s="52">
        <f>C254/33*100</f>
        <v>0</v>
      </c>
      <c r="E254" s="9"/>
    </row>
    <row r="255" spans="1:5" ht="39" customHeight="1">
      <c r="A255" s="221"/>
      <c r="B255" s="222"/>
      <c r="C255" s="222"/>
      <c r="D255" s="223"/>
      <c r="E255" s="9"/>
    </row>
    <row r="256" spans="1:5" ht="39" customHeight="1">
      <c r="A256" s="218" t="s">
        <v>163</v>
      </c>
      <c r="B256" s="219"/>
      <c r="C256" s="219"/>
      <c r="D256" s="320"/>
      <c r="E256" s="9"/>
    </row>
    <row r="257" spans="1:5" ht="39" customHeight="1">
      <c r="A257" s="187" t="s">
        <v>414</v>
      </c>
      <c r="B257" s="188"/>
      <c r="C257" s="188"/>
      <c r="D257" s="32" t="s">
        <v>8</v>
      </c>
      <c r="E257" s="9"/>
    </row>
    <row r="258" spans="1:5" ht="39" customHeight="1">
      <c r="A258" s="187" t="s">
        <v>149</v>
      </c>
      <c r="B258" s="188"/>
      <c r="C258" s="188"/>
      <c r="D258" s="33" t="s">
        <v>3</v>
      </c>
      <c r="E258" s="9"/>
    </row>
    <row r="259" spans="1:5" ht="39" customHeight="1">
      <c r="A259" s="215" t="s">
        <v>68</v>
      </c>
      <c r="B259" s="216"/>
      <c r="C259" s="217"/>
      <c r="D259" s="78"/>
      <c r="E259" s="8">
        <v>3</v>
      </c>
    </row>
    <row r="260" spans="1:5" ht="39" customHeight="1">
      <c r="A260" s="215" t="s">
        <v>69</v>
      </c>
      <c r="B260" s="216"/>
      <c r="C260" s="217"/>
      <c r="D260" s="78"/>
      <c r="E260" s="8">
        <v>3</v>
      </c>
    </row>
    <row r="261" spans="1:5" ht="39" customHeight="1">
      <c r="A261" s="215" t="s">
        <v>70</v>
      </c>
      <c r="B261" s="216"/>
      <c r="C261" s="217"/>
      <c r="D261" s="78"/>
      <c r="E261" s="8">
        <v>3</v>
      </c>
    </row>
    <row r="262" spans="1:5" ht="39" customHeight="1">
      <c r="A262" s="215" t="s">
        <v>71</v>
      </c>
      <c r="B262" s="216"/>
      <c r="C262" s="217"/>
      <c r="D262" s="78"/>
      <c r="E262" s="8">
        <v>3</v>
      </c>
    </row>
    <row r="263" spans="1:5" ht="39" customHeight="1">
      <c r="A263" s="215" t="s">
        <v>72</v>
      </c>
      <c r="B263" s="216"/>
      <c r="C263" s="217"/>
      <c r="D263" s="78"/>
      <c r="E263" s="8">
        <v>3</v>
      </c>
    </row>
    <row r="264" spans="1:5" ht="39" customHeight="1">
      <c r="A264" s="215" t="s">
        <v>73</v>
      </c>
      <c r="B264" s="216"/>
      <c r="C264" s="217"/>
      <c r="D264" s="78"/>
      <c r="E264" s="8">
        <v>3</v>
      </c>
    </row>
    <row r="265" spans="1:5" ht="39" customHeight="1">
      <c r="A265" s="215" t="s">
        <v>74</v>
      </c>
      <c r="B265" s="216"/>
      <c r="C265" s="217"/>
      <c r="D265" s="78"/>
      <c r="E265" s="8">
        <v>3</v>
      </c>
    </row>
    <row r="266" spans="1:5" ht="39" customHeight="1">
      <c r="A266" s="215" t="s">
        <v>75</v>
      </c>
      <c r="B266" s="216"/>
      <c r="C266" s="217"/>
      <c r="D266" s="78"/>
      <c r="E266" s="8">
        <v>3</v>
      </c>
    </row>
    <row r="267" spans="1:5" ht="39" customHeight="1">
      <c r="A267" s="215" t="s">
        <v>76</v>
      </c>
      <c r="B267" s="216"/>
      <c r="C267" s="217"/>
      <c r="D267" s="78"/>
      <c r="E267" s="8">
        <v>3</v>
      </c>
    </row>
    <row r="268" spans="1:5" ht="39" customHeight="1">
      <c r="A268" s="227" t="s">
        <v>150</v>
      </c>
      <c r="B268" s="228"/>
      <c r="C268" s="229"/>
      <c r="D268" s="33" t="s">
        <v>3</v>
      </c>
      <c r="E268" s="9"/>
    </row>
    <row r="269" spans="1:5" ht="39" customHeight="1">
      <c r="A269" s="215" t="s">
        <v>536</v>
      </c>
      <c r="B269" s="216"/>
      <c r="C269" s="217"/>
      <c r="D269" s="2"/>
      <c r="E269" s="8">
        <v>3</v>
      </c>
    </row>
    <row r="270" spans="1:5" ht="39" customHeight="1">
      <c r="A270" s="215" t="s">
        <v>77</v>
      </c>
      <c r="B270" s="216"/>
      <c r="C270" s="217"/>
      <c r="D270" s="2"/>
      <c r="E270" s="8">
        <v>3</v>
      </c>
    </row>
    <row r="271" spans="1:5" ht="39" customHeight="1">
      <c r="A271" s="215" t="s">
        <v>78</v>
      </c>
      <c r="B271" s="216"/>
      <c r="C271" s="217"/>
      <c r="D271" s="2"/>
      <c r="E271" s="8">
        <v>3</v>
      </c>
    </row>
    <row r="272" spans="1:5" ht="39" customHeight="1">
      <c r="A272" s="215" t="s">
        <v>79</v>
      </c>
      <c r="B272" s="216"/>
      <c r="C272" s="217"/>
      <c r="D272" s="2"/>
      <c r="E272" s="8">
        <v>3</v>
      </c>
    </row>
    <row r="273" spans="1:5" ht="39" customHeight="1">
      <c r="A273" s="215" t="s">
        <v>80</v>
      </c>
      <c r="B273" s="216"/>
      <c r="C273" s="217"/>
      <c r="D273" s="2"/>
      <c r="E273" s="8">
        <v>3</v>
      </c>
    </row>
    <row r="274" spans="1:5" ht="39" customHeight="1">
      <c r="A274" s="215" t="s">
        <v>81</v>
      </c>
      <c r="B274" s="216"/>
      <c r="C274" s="217"/>
      <c r="D274" s="2"/>
      <c r="E274" s="8">
        <v>3</v>
      </c>
    </row>
    <row r="275" spans="1:5" ht="39" customHeight="1">
      <c r="A275" s="215" t="s">
        <v>82</v>
      </c>
      <c r="B275" s="216"/>
      <c r="C275" s="217"/>
      <c r="D275" s="2"/>
      <c r="E275" s="8">
        <v>3</v>
      </c>
    </row>
    <row r="276" spans="1:5" ht="39" customHeight="1">
      <c r="A276" s="215" t="s">
        <v>83</v>
      </c>
      <c r="B276" s="216"/>
      <c r="C276" s="217"/>
      <c r="D276" s="2"/>
      <c r="E276" s="8">
        <v>3</v>
      </c>
    </row>
    <row r="277" spans="1:5" ht="39" customHeight="1">
      <c r="A277" s="215" t="s">
        <v>84</v>
      </c>
      <c r="B277" s="216"/>
      <c r="C277" s="217"/>
      <c r="D277" s="2"/>
      <c r="E277" s="8">
        <v>3</v>
      </c>
    </row>
    <row r="278" spans="1:5" ht="39" customHeight="1">
      <c r="A278" s="212" t="s">
        <v>384</v>
      </c>
      <c r="B278" s="213"/>
      <c r="C278" s="214"/>
      <c r="D278" s="33" t="s">
        <v>3</v>
      </c>
      <c r="E278" s="8"/>
    </row>
    <row r="279" spans="1:5" ht="39" customHeight="1">
      <c r="A279" s="163" t="s">
        <v>411</v>
      </c>
      <c r="B279" s="164"/>
      <c r="C279" s="165"/>
      <c r="D279" s="2"/>
      <c r="E279" s="8">
        <v>3</v>
      </c>
    </row>
    <row r="280" spans="1:5" ht="39" customHeight="1">
      <c r="A280" s="163" t="s">
        <v>412</v>
      </c>
      <c r="B280" s="164"/>
      <c r="C280" s="165"/>
      <c r="D280" s="2"/>
      <c r="E280" s="8">
        <v>3</v>
      </c>
    </row>
    <row r="281" spans="1:5" ht="39" customHeight="1">
      <c r="A281" s="163" t="s">
        <v>413</v>
      </c>
      <c r="B281" s="164"/>
      <c r="C281" s="165"/>
      <c r="D281" s="2"/>
      <c r="E281" s="8">
        <v>3</v>
      </c>
    </row>
    <row r="282" spans="1:5" ht="39" customHeight="1">
      <c r="A282" s="178" t="s">
        <v>186</v>
      </c>
      <c r="B282" s="178"/>
      <c r="C282" s="178"/>
      <c r="D282" s="38">
        <f>SUM(D259:D281)</f>
        <v>0</v>
      </c>
      <c r="E282" s="9">
        <f>SUM(E259:E281)</f>
        <v>63</v>
      </c>
    </row>
    <row r="283" spans="1:5" ht="39" customHeight="1" thickBot="1">
      <c r="A283" s="39" t="s">
        <v>106</v>
      </c>
      <c r="B283" s="179" t="s">
        <v>131</v>
      </c>
      <c r="C283" s="179"/>
      <c r="D283" s="179"/>
      <c r="E283" s="9"/>
    </row>
    <row r="284" spans="1:5" ht="39" customHeight="1">
      <c r="A284" s="237" t="s">
        <v>187</v>
      </c>
      <c r="B284" s="238"/>
      <c r="C284" s="40" t="s">
        <v>152</v>
      </c>
      <c r="D284" s="41" t="s">
        <v>153</v>
      </c>
      <c r="E284" s="9"/>
    </row>
    <row r="285" spans="1:5" ht="39" customHeight="1" thickBot="1">
      <c r="A285" s="239"/>
      <c r="B285" s="240"/>
      <c r="C285" s="42">
        <f>D282</f>
        <v>0</v>
      </c>
      <c r="D285" s="43">
        <f>C285/63*100</f>
        <v>0</v>
      </c>
      <c r="E285" s="9"/>
    </row>
    <row r="286" spans="1:5" ht="39" customHeight="1">
      <c r="A286" s="321"/>
      <c r="B286" s="322"/>
      <c r="C286" s="322"/>
      <c r="D286" s="323"/>
      <c r="E286" s="9"/>
    </row>
    <row r="287" spans="1:5" ht="39" customHeight="1">
      <c r="A287" s="218" t="s">
        <v>180</v>
      </c>
      <c r="B287" s="219"/>
      <c r="C287" s="219"/>
      <c r="D287" s="320"/>
      <c r="E287" s="9"/>
    </row>
    <row r="288" spans="1:5" ht="39" customHeight="1">
      <c r="A288" s="187" t="s">
        <v>417</v>
      </c>
      <c r="B288" s="188"/>
      <c r="C288" s="188"/>
      <c r="D288" s="32" t="s">
        <v>8</v>
      </c>
      <c r="E288" s="9"/>
    </row>
    <row r="289" spans="1:5" ht="39" customHeight="1">
      <c r="A289" s="187" t="s">
        <v>164</v>
      </c>
      <c r="B289" s="188"/>
      <c r="C289" s="188"/>
      <c r="D289" s="33" t="s">
        <v>3</v>
      </c>
      <c r="E289" s="9"/>
    </row>
    <row r="290" spans="1:5" ht="39" customHeight="1">
      <c r="A290" s="215" t="s">
        <v>85</v>
      </c>
      <c r="B290" s="216"/>
      <c r="C290" s="217"/>
      <c r="D290" s="78"/>
      <c r="E290" s="8">
        <v>3</v>
      </c>
    </row>
    <row r="291" spans="1:5" ht="39" customHeight="1">
      <c r="A291" s="215" t="s">
        <v>86</v>
      </c>
      <c r="B291" s="216"/>
      <c r="C291" s="217"/>
      <c r="D291" s="78"/>
      <c r="E291" s="8">
        <v>3</v>
      </c>
    </row>
    <row r="292" spans="1:5" ht="39" customHeight="1">
      <c r="A292" s="215" t="s">
        <v>87</v>
      </c>
      <c r="B292" s="216"/>
      <c r="C292" s="217"/>
      <c r="D292" s="78"/>
      <c r="E292" s="8">
        <v>3</v>
      </c>
    </row>
    <row r="293" spans="1:5" ht="39" customHeight="1">
      <c r="A293" s="215" t="s">
        <v>88</v>
      </c>
      <c r="B293" s="216"/>
      <c r="C293" s="217"/>
      <c r="D293" s="78"/>
      <c r="E293" s="8">
        <v>3</v>
      </c>
    </row>
    <row r="294" spans="1:5" ht="39" customHeight="1">
      <c r="A294" s="215" t="s">
        <v>89</v>
      </c>
      <c r="B294" s="216"/>
      <c r="C294" s="217"/>
      <c r="D294" s="78"/>
      <c r="E294" s="8">
        <v>3</v>
      </c>
    </row>
    <row r="295" spans="1:5" ht="39" customHeight="1">
      <c r="A295" s="215" t="s">
        <v>90</v>
      </c>
      <c r="B295" s="216"/>
      <c r="C295" s="217"/>
      <c r="D295" s="78"/>
      <c r="E295" s="8">
        <v>3</v>
      </c>
    </row>
    <row r="296" spans="1:5" ht="39" customHeight="1">
      <c r="A296" s="215" t="s">
        <v>91</v>
      </c>
      <c r="B296" s="216"/>
      <c r="C296" s="217"/>
      <c r="D296" s="78"/>
      <c r="E296" s="8">
        <v>3</v>
      </c>
    </row>
    <row r="297" spans="1:5" ht="39" customHeight="1">
      <c r="A297" s="215" t="s">
        <v>92</v>
      </c>
      <c r="B297" s="216"/>
      <c r="C297" s="217"/>
      <c r="D297" s="78"/>
      <c r="E297" s="8">
        <v>3</v>
      </c>
    </row>
    <row r="298" spans="1:5" ht="39" customHeight="1">
      <c r="A298" s="215" t="s">
        <v>93</v>
      </c>
      <c r="B298" s="216"/>
      <c r="C298" s="217"/>
      <c r="D298" s="78"/>
      <c r="E298" s="8">
        <v>3</v>
      </c>
    </row>
    <row r="299" spans="1:5" ht="39" customHeight="1">
      <c r="A299" s="215" t="s">
        <v>100</v>
      </c>
      <c r="B299" s="216"/>
      <c r="C299" s="217"/>
      <c r="D299" s="78"/>
      <c r="E299" s="8">
        <v>3</v>
      </c>
    </row>
    <row r="300" spans="1:5" ht="39" customHeight="1">
      <c r="A300" s="215" t="s">
        <v>101</v>
      </c>
      <c r="B300" s="216"/>
      <c r="C300" s="217"/>
      <c r="D300" s="78"/>
      <c r="E300" s="8">
        <v>3</v>
      </c>
    </row>
    <row r="301" spans="1:5" ht="39" customHeight="1">
      <c r="A301" s="215" t="s">
        <v>102</v>
      </c>
      <c r="B301" s="216"/>
      <c r="C301" s="217"/>
      <c r="D301" s="78"/>
      <c r="E301" s="8">
        <v>3</v>
      </c>
    </row>
    <row r="302" spans="1:5" ht="39" customHeight="1">
      <c r="A302" s="215" t="s">
        <v>103</v>
      </c>
      <c r="B302" s="216"/>
      <c r="C302" s="217"/>
      <c r="D302" s="78"/>
      <c r="E302" s="8">
        <v>3</v>
      </c>
    </row>
    <row r="303" spans="1:5" ht="39" customHeight="1">
      <c r="A303" s="227" t="s">
        <v>150</v>
      </c>
      <c r="B303" s="228"/>
      <c r="C303" s="229"/>
      <c r="D303" s="33" t="s">
        <v>3</v>
      </c>
      <c r="E303" s="9"/>
    </row>
    <row r="304" spans="1:5" ht="39" customHeight="1">
      <c r="A304" s="215" t="s">
        <v>94</v>
      </c>
      <c r="B304" s="216"/>
      <c r="C304" s="217"/>
      <c r="D304" s="2"/>
      <c r="E304" s="8">
        <v>3</v>
      </c>
    </row>
    <row r="305" spans="1:5" ht="39" customHeight="1">
      <c r="A305" s="215" t="s">
        <v>95</v>
      </c>
      <c r="B305" s="216"/>
      <c r="C305" s="217"/>
      <c r="D305" s="2"/>
      <c r="E305" s="8">
        <v>3</v>
      </c>
    </row>
    <row r="306" spans="1:5" ht="39" customHeight="1">
      <c r="A306" s="215" t="s">
        <v>96</v>
      </c>
      <c r="B306" s="216"/>
      <c r="C306" s="217"/>
      <c r="D306" s="2"/>
      <c r="E306" s="8">
        <v>3</v>
      </c>
    </row>
    <row r="307" spans="1:5" ht="39" customHeight="1">
      <c r="A307" s="215" t="s">
        <v>97</v>
      </c>
      <c r="B307" s="216"/>
      <c r="C307" s="217"/>
      <c r="D307" s="2"/>
      <c r="E307" s="8">
        <v>3</v>
      </c>
    </row>
    <row r="308" spans="1:5" ht="39" customHeight="1">
      <c r="A308" s="215" t="s">
        <v>98</v>
      </c>
      <c r="B308" s="216"/>
      <c r="C308" s="217"/>
      <c r="D308" s="2"/>
      <c r="E308" s="8">
        <v>3</v>
      </c>
    </row>
    <row r="309" spans="1:5" ht="39" customHeight="1">
      <c r="A309" s="215" t="s">
        <v>99</v>
      </c>
      <c r="B309" s="216"/>
      <c r="C309" s="217"/>
      <c r="D309" s="2"/>
      <c r="E309" s="8">
        <v>3</v>
      </c>
    </row>
    <row r="310" spans="1:5" ht="39" customHeight="1">
      <c r="A310" s="212" t="s">
        <v>384</v>
      </c>
      <c r="B310" s="213"/>
      <c r="C310" s="214"/>
      <c r="D310" s="33" t="s">
        <v>3</v>
      </c>
      <c r="E310" s="8"/>
    </row>
    <row r="311" spans="1:5" ht="39" customHeight="1">
      <c r="A311" s="163" t="s">
        <v>415</v>
      </c>
      <c r="B311" s="164"/>
      <c r="C311" s="165"/>
      <c r="D311" s="2"/>
      <c r="E311" s="8">
        <v>3</v>
      </c>
    </row>
    <row r="312" spans="1:5" ht="39" customHeight="1">
      <c r="A312" s="163" t="s">
        <v>416</v>
      </c>
      <c r="B312" s="164"/>
      <c r="C312" s="165"/>
      <c r="D312" s="2"/>
      <c r="E312" s="8">
        <v>3</v>
      </c>
    </row>
    <row r="313" spans="1:5" ht="39" customHeight="1">
      <c r="A313" s="178" t="s">
        <v>189</v>
      </c>
      <c r="B313" s="178"/>
      <c r="C313" s="178"/>
      <c r="D313" s="38">
        <f>SUM(D290:D312)</f>
        <v>0</v>
      </c>
      <c r="E313" s="9">
        <f>SUM(E290:E312)</f>
        <v>63</v>
      </c>
    </row>
    <row r="314" spans="1:5" ht="39" customHeight="1" thickBot="1">
      <c r="A314" s="39" t="s">
        <v>106</v>
      </c>
      <c r="B314" s="179" t="s">
        <v>131</v>
      </c>
      <c r="C314" s="179"/>
      <c r="D314" s="179"/>
      <c r="E314" s="9"/>
    </row>
    <row r="315" spans="1:5" ht="39" customHeight="1">
      <c r="A315" s="237" t="s">
        <v>190</v>
      </c>
      <c r="B315" s="238"/>
      <c r="C315" s="40" t="s">
        <v>152</v>
      </c>
      <c r="D315" s="41" t="s">
        <v>153</v>
      </c>
      <c r="E315" s="9"/>
    </row>
    <row r="316" spans="1:5" ht="39" customHeight="1" thickBot="1">
      <c r="A316" s="239"/>
      <c r="B316" s="240"/>
      <c r="C316" s="51">
        <f>D313</f>
        <v>0</v>
      </c>
      <c r="D316" s="43">
        <f>D313/63*100</f>
        <v>0</v>
      </c>
      <c r="E316" s="9"/>
    </row>
    <row r="317" spans="1:5" ht="39" customHeight="1" thickBot="1">
      <c r="A317" s="266"/>
      <c r="B317" s="267"/>
      <c r="C317" s="267"/>
      <c r="D317" s="268"/>
      <c r="E317" s="9"/>
    </row>
    <row r="318" spans="1:5" ht="39" customHeight="1">
      <c r="A318" s="237" t="s">
        <v>191</v>
      </c>
      <c r="B318" s="238"/>
      <c r="C318" s="40" t="s">
        <v>176</v>
      </c>
      <c r="D318" s="46" t="s">
        <v>177</v>
      </c>
      <c r="E318" s="9"/>
    </row>
    <row r="319" spans="1:5" ht="39" customHeight="1" thickBot="1">
      <c r="A319" s="239"/>
      <c r="B319" s="240"/>
      <c r="C319" s="53">
        <f>C233+C254+C285+C316</f>
        <v>0</v>
      </c>
      <c r="D319" s="48">
        <f>C319/189*100</f>
        <v>0</v>
      </c>
      <c r="E319" s="9">
        <f>E230+E251+E282+E313</f>
        <v>189</v>
      </c>
    </row>
    <row r="320" spans="1:5" ht="39" customHeight="1" thickBot="1">
      <c r="A320" s="266"/>
      <c r="B320" s="267"/>
      <c r="C320" s="267"/>
      <c r="D320" s="268"/>
      <c r="E320" s="9"/>
    </row>
    <row r="321" spans="1:5" ht="39" customHeight="1">
      <c r="A321" s="348" t="s">
        <v>498</v>
      </c>
      <c r="B321" s="348"/>
      <c r="C321" s="348"/>
      <c r="D321" s="348"/>
      <c r="E321" s="9"/>
    </row>
    <row r="322" spans="1:5" ht="39" customHeight="1">
      <c r="A322" s="215" t="s">
        <v>500</v>
      </c>
      <c r="B322" s="216"/>
      <c r="C322" s="216"/>
      <c r="D322" s="220"/>
      <c r="E322" s="9"/>
    </row>
    <row r="323" spans="1:5" ht="39" customHeight="1">
      <c r="A323" s="227" t="s">
        <v>188</v>
      </c>
      <c r="B323" s="228"/>
      <c r="C323" s="229"/>
      <c r="D323" s="32" t="s">
        <v>8</v>
      </c>
      <c r="E323" s="9"/>
    </row>
    <row r="324" spans="1:5" ht="39" customHeight="1">
      <c r="A324" s="227" t="s">
        <v>164</v>
      </c>
      <c r="B324" s="228"/>
      <c r="C324" s="229"/>
      <c r="D324" s="33" t="s">
        <v>3</v>
      </c>
      <c r="E324" s="9"/>
    </row>
    <row r="325" spans="1:5" ht="39" customHeight="1">
      <c r="A325" s="215" t="s">
        <v>480</v>
      </c>
      <c r="B325" s="216"/>
      <c r="C325" s="217"/>
      <c r="D325" s="78"/>
      <c r="E325" s="8">
        <v>3</v>
      </c>
    </row>
    <row r="326" spans="1:5" ht="39" customHeight="1">
      <c r="A326" s="215" t="s">
        <v>481</v>
      </c>
      <c r="B326" s="216"/>
      <c r="C326" s="217"/>
      <c r="D326" s="78"/>
      <c r="E326" s="8">
        <v>3</v>
      </c>
    </row>
    <row r="327" spans="1:5" ht="39" customHeight="1">
      <c r="A327" s="215" t="s">
        <v>482</v>
      </c>
      <c r="B327" s="216"/>
      <c r="C327" s="217"/>
      <c r="D327" s="78"/>
      <c r="E327" s="8">
        <v>3</v>
      </c>
    </row>
    <row r="328" spans="1:5" ht="39" customHeight="1">
      <c r="A328" s="215" t="s">
        <v>483</v>
      </c>
      <c r="B328" s="216"/>
      <c r="C328" s="217"/>
      <c r="D328" s="78"/>
      <c r="E328" s="8">
        <v>3</v>
      </c>
    </row>
    <row r="329" spans="1:5" ht="39" customHeight="1">
      <c r="A329" s="215" t="s">
        <v>484</v>
      </c>
      <c r="B329" s="216"/>
      <c r="C329" s="217"/>
      <c r="D329" s="78"/>
      <c r="E329" s="8">
        <v>3</v>
      </c>
    </row>
    <row r="330" spans="1:5" ht="39" customHeight="1">
      <c r="A330" s="215" t="s">
        <v>485</v>
      </c>
      <c r="B330" s="216"/>
      <c r="C330" s="217"/>
      <c r="D330" s="78"/>
      <c r="E330" s="8">
        <v>3</v>
      </c>
    </row>
    <row r="331" spans="1:5" ht="39" customHeight="1">
      <c r="A331" s="215" t="s">
        <v>486</v>
      </c>
      <c r="B331" s="216"/>
      <c r="C331" s="217"/>
      <c r="D331" s="78"/>
      <c r="E331" s="8">
        <v>3</v>
      </c>
    </row>
    <row r="332" spans="1:5" ht="39" customHeight="1">
      <c r="A332" s="215" t="s">
        <v>487</v>
      </c>
      <c r="B332" s="216"/>
      <c r="C332" s="217"/>
      <c r="D332" s="78"/>
      <c r="E332" s="8">
        <v>3</v>
      </c>
    </row>
    <row r="333" spans="1:5" ht="39" customHeight="1">
      <c r="A333" s="215" t="s">
        <v>488</v>
      </c>
      <c r="B333" s="216"/>
      <c r="C333" s="217"/>
      <c r="D333" s="78"/>
      <c r="E333" s="8">
        <v>3</v>
      </c>
    </row>
    <row r="334" spans="1:5" ht="39" customHeight="1">
      <c r="A334" s="215" t="s">
        <v>489</v>
      </c>
      <c r="B334" s="216"/>
      <c r="C334" s="217"/>
      <c r="D334" s="78"/>
      <c r="E334" s="8">
        <v>3</v>
      </c>
    </row>
    <row r="335" spans="1:5" ht="39" customHeight="1">
      <c r="A335" s="227" t="s">
        <v>150</v>
      </c>
      <c r="B335" s="228"/>
      <c r="C335" s="229"/>
      <c r="D335" s="33" t="s">
        <v>3</v>
      </c>
      <c r="E335" s="9"/>
    </row>
    <row r="336" spans="1:5" ht="39" customHeight="1">
      <c r="A336" s="215" t="s">
        <v>490</v>
      </c>
      <c r="B336" s="216"/>
      <c r="C336" s="217"/>
      <c r="D336" s="2"/>
      <c r="E336" s="8">
        <v>3</v>
      </c>
    </row>
    <row r="337" spans="1:5" ht="39" customHeight="1">
      <c r="A337" s="215" t="s">
        <v>491</v>
      </c>
      <c r="B337" s="216"/>
      <c r="C337" s="217"/>
      <c r="D337" s="2"/>
      <c r="E337" s="8">
        <v>3</v>
      </c>
    </row>
    <row r="338" spans="1:5" ht="39" customHeight="1">
      <c r="A338" s="215" t="s">
        <v>492</v>
      </c>
      <c r="B338" s="216"/>
      <c r="C338" s="217"/>
      <c r="D338" s="2"/>
      <c r="E338" s="8">
        <v>3</v>
      </c>
    </row>
    <row r="339" spans="1:5" ht="39" customHeight="1">
      <c r="A339" s="215" t="s">
        <v>493</v>
      </c>
      <c r="B339" s="216"/>
      <c r="C339" s="217"/>
      <c r="D339" s="2"/>
      <c r="E339" s="8">
        <v>3</v>
      </c>
    </row>
    <row r="340" spans="1:5" ht="39" customHeight="1">
      <c r="A340" s="227" t="s">
        <v>384</v>
      </c>
      <c r="B340" s="228"/>
      <c r="C340" s="229"/>
      <c r="D340" s="33" t="s">
        <v>3</v>
      </c>
      <c r="E340" s="8"/>
    </row>
    <row r="341" spans="1:5" ht="39" customHeight="1">
      <c r="A341" s="215" t="s">
        <v>494</v>
      </c>
      <c r="B341" s="216"/>
      <c r="C341" s="217"/>
      <c r="D341" s="2"/>
      <c r="E341" s="8">
        <v>3</v>
      </c>
    </row>
    <row r="342" spans="1:5" ht="39" customHeight="1">
      <c r="A342" s="215" t="s">
        <v>495</v>
      </c>
      <c r="B342" s="216"/>
      <c r="C342" s="217"/>
      <c r="D342" s="2"/>
      <c r="E342" s="8">
        <v>3</v>
      </c>
    </row>
    <row r="343" spans="1:5" ht="39" customHeight="1">
      <c r="A343" s="215" t="s">
        <v>496</v>
      </c>
      <c r="B343" s="216"/>
      <c r="C343" s="217"/>
      <c r="D343" s="2"/>
      <c r="E343" s="8">
        <v>3</v>
      </c>
    </row>
    <row r="344" spans="1:5" ht="39" customHeight="1">
      <c r="A344" s="215" t="s">
        <v>497</v>
      </c>
      <c r="B344" s="216"/>
      <c r="C344" s="217"/>
      <c r="D344" s="2"/>
      <c r="E344" s="8">
        <v>3</v>
      </c>
    </row>
    <row r="345" spans="1:5" ht="39" customHeight="1">
      <c r="A345" s="178" t="s">
        <v>192</v>
      </c>
      <c r="B345" s="178"/>
      <c r="C345" s="178"/>
      <c r="D345" s="38">
        <f>SUM(D325:D344)</f>
        <v>0</v>
      </c>
      <c r="E345" s="8">
        <f>SUM(E325:E344)</f>
        <v>54</v>
      </c>
    </row>
    <row r="346" spans="1:5" ht="39" customHeight="1" thickBot="1">
      <c r="A346" s="55" t="s">
        <v>106</v>
      </c>
      <c r="B346" s="179" t="s">
        <v>131</v>
      </c>
      <c r="C346" s="179"/>
      <c r="D346" s="179"/>
      <c r="E346" s="8"/>
    </row>
    <row r="347" spans="1:5" ht="39" customHeight="1">
      <c r="A347" s="371" t="s">
        <v>522</v>
      </c>
      <c r="B347" s="372"/>
      <c r="C347" s="56" t="s">
        <v>152</v>
      </c>
      <c r="D347" s="57" t="s">
        <v>153</v>
      </c>
      <c r="E347" s="8"/>
    </row>
    <row r="348" spans="1:5" ht="39" customHeight="1" thickBot="1">
      <c r="A348" s="239"/>
      <c r="B348" s="240"/>
      <c r="C348" s="51">
        <f>D345</f>
        <v>0</v>
      </c>
      <c r="D348" s="43">
        <f>C348/54*100</f>
        <v>0</v>
      </c>
      <c r="E348" s="8"/>
    </row>
    <row r="349" spans="1:5" ht="39" customHeight="1" thickBot="1">
      <c r="A349" s="266"/>
      <c r="B349" s="267"/>
      <c r="C349" s="267"/>
      <c r="D349" s="268"/>
      <c r="E349" s="8"/>
    </row>
    <row r="350" spans="1:5" ht="39" customHeight="1">
      <c r="A350" s="237" t="s">
        <v>193</v>
      </c>
      <c r="B350" s="238"/>
      <c r="C350" s="40" t="s">
        <v>176</v>
      </c>
      <c r="D350" s="46" t="s">
        <v>177</v>
      </c>
      <c r="E350" s="8"/>
    </row>
    <row r="351" spans="1:5" ht="39" customHeight="1" thickBot="1">
      <c r="A351" s="239"/>
      <c r="B351" s="240"/>
      <c r="C351" s="58">
        <f>C348</f>
        <v>0</v>
      </c>
      <c r="D351" s="48">
        <f>C351/54*100</f>
        <v>0</v>
      </c>
      <c r="E351" s="8">
        <f>E345</f>
        <v>54</v>
      </c>
    </row>
    <row r="352" spans="1:5" ht="39" customHeight="1" thickBot="1">
      <c r="A352" s="373"/>
      <c r="B352" s="373"/>
      <c r="C352" s="373"/>
      <c r="D352" s="373"/>
      <c r="E352" s="8"/>
    </row>
    <row r="353" spans="1:5" ht="39" customHeight="1">
      <c r="A353" s="348" t="s">
        <v>518</v>
      </c>
      <c r="B353" s="348"/>
      <c r="C353" s="348"/>
      <c r="D353" s="348"/>
      <c r="E353" s="9"/>
    </row>
    <row r="354" spans="1:5" ht="68.25" customHeight="1">
      <c r="A354" s="215" t="s">
        <v>499</v>
      </c>
      <c r="B354" s="216"/>
      <c r="C354" s="216"/>
      <c r="D354" s="220"/>
      <c r="E354" s="9"/>
    </row>
    <row r="355" spans="1:5" ht="39" customHeight="1">
      <c r="A355" s="227" t="s">
        <v>519</v>
      </c>
      <c r="B355" s="228"/>
      <c r="C355" s="229"/>
      <c r="D355" s="32" t="s">
        <v>8</v>
      </c>
      <c r="E355" s="9"/>
    </row>
    <row r="356" spans="1:5" ht="39" customHeight="1">
      <c r="A356" s="227" t="s">
        <v>164</v>
      </c>
      <c r="B356" s="228"/>
      <c r="C356" s="229"/>
      <c r="D356" s="33" t="s">
        <v>3</v>
      </c>
      <c r="E356" s="9"/>
    </row>
    <row r="357" spans="1:5" ht="39" customHeight="1">
      <c r="A357" s="215" t="s">
        <v>501</v>
      </c>
      <c r="B357" s="216"/>
      <c r="C357" s="217"/>
      <c r="D357" s="78"/>
      <c r="E357" s="8">
        <v>3</v>
      </c>
    </row>
    <row r="358" spans="1:5" ht="39" customHeight="1">
      <c r="A358" s="215" t="s">
        <v>502</v>
      </c>
      <c r="B358" s="216"/>
      <c r="C358" s="217"/>
      <c r="D358" s="78"/>
      <c r="E358" s="8">
        <v>3</v>
      </c>
    </row>
    <row r="359" spans="1:5" ht="39" customHeight="1">
      <c r="A359" s="215" t="s">
        <v>503</v>
      </c>
      <c r="B359" s="216"/>
      <c r="C359" s="217"/>
      <c r="D359" s="78"/>
      <c r="E359" s="8">
        <v>3</v>
      </c>
    </row>
    <row r="360" spans="1:5" ht="39" customHeight="1">
      <c r="A360" s="215" t="s">
        <v>504</v>
      </c>
      <c r="B360" s="216"/>
      <c r="C360" s="217"/>
      <c r="D360" s="78"/>
      <c r="E360" s="8">
        <v>3</v>
      </c>
    </row>
    <row r="361" spans="1:5" ht="39" customHeight="1">
      <c r="A361" s="215" t="s">
        <v>505</v>
      </c>
      <c r="B361" s="216"/>
      <c r="C361" s="217"/>
      <c r="D361" s="78"/>
      <c r="E361" s="8">
        <v>3</v>
      </c>
    </row>
    <row r="362" spans="1:5" ht="39" customHeight="1">
      <c r="A362" s="215" t="s">
        <v>506</v>
      </c>
      <c r="B362" s="216"/>
      <c r="C362" s="217"/>
      <c r="D362" s="78"/>
      <c r="E362" s="8">
        <v>3</v>
      </c>
    </row>
    <row r="363" spans="1:5" ht="39" customHeight="1">
      <c r="A363" s="215" t="s">
        <v>507</v>
      </c>
      <c r="B363" s="216"/>
      <c r="C363" s="217"/>
      <c r="D363" s="78"/>
      <c r="E363" s="8">
        <v>3</v>
      </c>
    </row>
    <row r="364" spans="1:5" ht="39" customHeight="1">
      <c r="A364" s="215" t="s">
        <v>508</v>
      </c>
      <c r="B364" s="216"/>
      <c r="C364" s="217"/>
      <c r="D364" s="78"/>
      <c r="E364" s="8">
        <v>3</v>
      </c>
    </row>
    <row r="365" spans="1:5" ht="39" customHeight="1">
      <c r="A365" s="215" t="s">
        <v>509</v>
      </c>
      <c r="B365" s="216"/>
      <c r="C365" s="217"/>
      <c r="D365" s="78"/>
      <c r="E365" s="8">
        <v>3</v>
      </c>
    </row>
    <row r="366" spans="1:5" ht="39" customHeight="1">
      <c r="A366" s="215" t="s">
        <v>510</v>
      </c>
      <c r="B366" s="216"/>
      <c r="C366" s="217"/>
      <c r="D366" s="78"/>
      <c r="E366" s="8">
        <v>3</v>
      </c>
    </row>
    <row r="367" spans="1:5" ht="39" customHeight="1">
      <c r="A367" s="215" t="s">
        <v>511</v>
      </c>
      <c r="B367" s="216"/>
      <c r="C367" s="217"/>
      <c r="D367" s="78"/>
      <c r="E367" s="8">
        <v>3</v>
      </c>
    </row>
    <row r="368" spans="1:5" ht="39" customHeight="1">
      <c r="A368" s="227" t="s">
        <v>150</v>
      </c>
      <c r="B368" s="228"/>
      <c r="C368" s="229"/>
      <c r="D368" s="33" t="s">
        <v>3</v>
      </c>
      <c r="E368" s="9"/>
    </row>
    <row r="369" spans="1:5" ht="39" customHeight="1">
      <c r="A369" s="215" t="s">
        <v>512</v>
      </c>
      <c r="B369" s="216"/>
      <c r="C369" s="217"/>
      <c r="D369" s="2"/>
      <c r="E369" s="8">
        <v>3</v>
      </c>
    </row>
    <row r="370" spans="1:5" ht="39" customHeight="1">
      <c r="A370" s="215" t="s">
        <v>513</v>
      </c>
      <c r="B370" s="216"/>
      <c r="C370" s="217"/>
      <c r="D370" s="2"/>
      <c r="E370" s="8">
        <v>3</v>
      </c>
    </row>
    <row r="371" spans="1:5" ht="39" customHeight="1">
      <c r="A371" s="227" t="s">
        <v>384</v>
      </c>
      <c r="B371" s="228"/>
      <c r="C371" s="229"/>
      <c r="D371" s="33" t="s">
        <v>3</v>
      </c>
      <c r="E371" s="8"/>
    </row>
    <row r="372" spans="1:5" ht="39" customHeight="1">
      <c r="A372" s="215" t="s">
        <v>514</v>
      </c>
      <c r="B372" s="216"/>
      <c r="C372" s="217"/>
      <c r="D372" s="2"/>
      <c r="E372" s="8">
        <v>3</v>
      </c>
    </row>
    <row r="373" spans="1:5" ht="39" customHeight="1">
      <c r="A373" s="215" t="s">
        <v>515</v>
      </c>
      <c r="B373" s="216"/>
      <c r="C373" s="217"/>
      <c r="D373" s="2"/>
      <c r="E373" s="8">
        <v>3</v>
      </c>
    </row>
    <row r="374" spans="1:5" ht="39" customHeight="1">
      <c r="A374" s="215" t="s">
        <v>516</v>
      </c>
      <c r="B374" s="216"/>
      <c r="C374" s="217"/>
      <c r="D374" s="2"/>
      <c r="E374" s="8">
        <v>3</v>
      </c>
    </row>
    <row r="375" spans="1:5" ht="39" customHeight="1">
      <c r="A375" s="215" t="s">
        <v>517</v>
      </c>
      <c r="B375" s="216"/>
      <c r="C375" s="217"/>
      <c r="D375" s="2"/>
      <c r="E375" s="8">
        <v>3</v>
      </c>
    </row>
    <row r="376" spans="1:5" ht="39" customHeight="1">
      <c r="A376" s="178" t="s">
        <v>194</v>
      </c>
      <c r="B376" s="178"/>
      <c r="C376" s="178"/>
      <c r="D376" s="38">
        <f>SUM(D357:D375)</f>
        <v>0</v>
      </c>
      <c r="E376" s="9">
        <f>SUM(E357:E375)</f>
        <v>51</v>
      </c>
    </row>
    <row r="377" spans="1:5" ht="39" customHeight="1" thickBot="1">
      <c r="A377" s="59" t="s">
        <v>106</v>
      </c>
      <c r="B377" s="179" t="s">
        <v>131</v>
      </c>
      <c r="C377" s="179"/>
      <c r="D377" s="179"/>
      <c r="E377" s="8"/>
    </row>
    <row r="378" spans="1:5" ht="39" customHeight="1">
      <c r="A378" s="237" t="s">
        <v>523</v>
      </c>
      <c r="B378" s="238"/>
      <c r="C378" s="40" t="s">
        <v>152</v>
      </c>
      <c r="D378" s="41" t="s">
        <v>153</v>
      </c>
      <c r="E378" s="9"/>
    </row>
    <row r="379" spans="1:5" ht="39" customHeight="1" thickBot="1">
      <c r="A379" s="239"/>
      <c r="B379" s="240"/>
      <c r="C379" s="60">
        <f>D376</f>
        <v>0</v>
      </c>
      <c r="D379" s="43">
        <f>C379/51*100</f>
        <v>0</v>
      </c>
      <c r="E379" s="9"/>
    </row>
    <row r="380" spans="1:5" ht="39" customHeight="1" thickBot="1">
      <c r="A380" s="349"/>
      <c r="B380" s="350"/>
      <c r="C380" s="350"/>
      <c r="D380" s="351"/>
      <c r="E380" s="9"/>
    </row>
    <row r="381" spans="1:5" ht="39" customHeight="1">
      <c r="A381" s="237" t="s">
        <v>195</v>
      </c>
      <c r="B381" s="238"/>
      <c r="C381" s="40" t="s">
        <v>176</v>
      </c>
      <c r="D381" s="46" t="s">
        <v>177</v>
      </c>
      <c r="E381" s="9"/>
    </row>
    <row r="382" spans="1:5" ht="39" customHeight="1" thickBot="1">
      <c r="A382" s="239"/>
      <c r="B382" s="240"/>
      <c r="C382" s="53">
        <f>C379</f>
        <v>0</v>
      </c>
      <c r="D382" s="48">
        <f>C382/51*100</f>
        <v>0</v>
      </c>
      <c r="E382" s="9">
        <f>E376</f>
        <v>51</v>
      </c>
    </row>
    <row r="383" spans="1:5" ht="39" customHeight="1" thickBot="1">
      <c r="A383" s="345"/>
      <c r="B383" s="346"/>
      <c r="C383" s="346"/>
      <c r="D383" s="347"/>
      <c r="E383" s="9"/>
    </row>
    <row r="384" spans="1:5" ht="39" customHeight="1" thickBot="1">
      <c r="A384" s="237" t="s">
        <v>196</v>
      </c>
      <c r="B384" s="238"/>
      <c r="C384" s="61" t="s">
        <v>140</v>
      </c>
      <c r="D384" s="62" t="s">
        <v>141</v>
      </c>
      <c r="E384" s="9">
        <f>E382+E351+E319+E212</f>
        <v>489</v>
      </c>
    </row>
    <row r="385" spans="1:5" ht="39" customHeight="1">
      <c r="A385" s="369" t="s">
        <v>197</v>
      </c>
      <c r="B385" s="370"/>
      <c r="C385" s="357">
        <f>C212+C319+C351+C382</f>
        <v>0</v>
      </c>
      <c r="D385" s="359">
        <f>C385/489*100</f>
        <v>0</v>
      </c>
    </row>
    <row r="386" spans="1:5" ht="39" customHeight="1" thickBot="1">
      <c r="A386" s="261" t="s">
        <v>198</v>
      </c>
      <c r="B386" s="262"/>
      <c r="C386" s="358"/>
      <c r="D386" s="360"/>
      <c r="E386" s="9"/>
    </row>
    <row r="387" spans="1:5" ht="39" customHeight="1" thickBot="1">
      <c r="A387" s="361"/>
      <c r="B387" s="362"/>
      <c r="C387" s="267"/>
      <c r="D387" s="268"/>
      <c r="E387" s="9"/>
    </row>
    <row r="388" spans="1:5" ht="39" customHeight="1" thickBot="1">
      <c r="A388" s="252" t="s">
        <v>199</v>
      </c>
      <c r="B388" s="252"/>
      <c r="C388" s="252"/>
      <c r="D388" s="252"/>
      <c r="E388" s="9"/>
    </row>
    <row r="389" spans="1:5" ht="39" customHeight="1" thickBot="1">
      <c r="A389" s="368" t="s">
        <v>110</v>
      </c>
      <c r="B389" s="368"/>
      <c r="C389" s="368"/>
      <c r="D389" s="368"/>
      <c r="E389" s="9"/>
    </row>
    <row r="390" spans="1:5" ht="39" customHeight="1">
      <c r="A390" s="253" t="s">
        <v>200</v>
      </c>
      <c r="B390" s="254"/>
      <c r="C390" s="254" t="s">
        <v>201</v>
      </c>
      <c r="D390" s="363"/>
      <c r="E390" s="9"/>
    </row>
    <row r="391" spans="1:5" ht="39" customHeight="1">
      <c r="A391" s="364" t="s">
        <v>5</v>
      </c>
      <c r="B391" s="365"/>
      <c r="C391" s="273" t="s">
        <v>202</v>
      </c>
      <c r="D391" s="274"/>
      <c r="E391" s="9"/>
    </row>
    <row r="392" spans="1:5" ht="39" customHeight="1" thickBot="1">
      <c r="A392" s="366" t="s">
        <v>203</v>
      </c>
      <c r="B392" s="367"/>
      <c r="C392" s="250" t="s">
        <v>7</v>
      </c>
      <c r="D392" s="251"/>
      <c r="E392" s="9"/>
    </row>
    <row r="393" spans="1:5" ht="39" customHeight="1" thickBot="1">
      <c r="A393" s="353" t="s">
        <v>204</v>
      </c>
      <c r="B393" s="353"/>
      <c r="C393" s="353"/>
      <c r="D393" s="353"/>
      <c r="E393" s="9"/>
    </row>
    <row r="394" spans="1:5" ht="39" customHeight="1" thickBot="1">
      <c r="A394" s="63" t="s">
        <v>205</v>
      </c>
      <c r="B394" s="64" t="s">
        <v>206</v>
      </c>
      <c r="C394" s="64" t="s">
        <v>207</v>
      </c>
      <c r="D394" s="65" t="s">
        <v>105</v>
      </c>
      <c r="E394" s="9"/>
    </row>
    <row r="395" spans="1:5" ht="39" customHeight="1">
      <c r="A395" s="66" t="s">
        <v>208</v>
      </c>
      <c r="B395" s="67">
        <v>1</v>
      </c>
      <c r="C395" s="67" t="e">
        <f>C62</f>
        <v>#VALUE!</v>
      </c>
      <c r="D395" s="68" t="e">
        <f>D62</f>
        <v>#VALUE!</v>
      </c>
      <c r="E395" s="9"/>
    </row>
    <row r="396" spans="1:5" ht="39" customHeight="1">
      <c r="A396" s="69" t="s">
        <v>209</v>
      </c>
      <c r="B396" s="70">
        <v>1</v>
      </c>
      <c r="C396" s="70">
        <f>C96</f>
        <v>0</v>
      </c>
      <c r="D396" s="71">
        <f>D96</f>
        <v>0</v>
      </c>
      <c r="E396" s="9"/>
    </row>
    <row r="397" spans="1:5" ht="39" customHeight="1" thickBot="1">
      <c r="A397" s="72" t="s">
        <v>210</v>
      </c>
      <c r="B397" s="42">
        <v>3</v>
      </c>
      <c r="C397" s="42">
        <f>C385</f>
        <v>0</v>
      </c>
      <c r="D397" s="43">
        <f>D385</f>
        <v>0</v>
      </c>
      <c r="E397" s="9"/>
    </row>
    <row r="398" spans="1:5" ht="39" customHeight="1" thickBot="1">
      <c r="A398" s="354"/>
      <c r="B398" s="354"/>
      <c r="C398" s="354"/>
      <c r="D398" s="354"/>
      <c r="E398" s="9"/>
    </row>
    <row r="399" spans="1:5" ht="39" customHeight="1" thickBot="1">
      <c r="A399" s="355" t="s">
        <v>111</v>
      </c>
      <c r="B399" s="355"/>
      <c r="C399" s="73" t="e">
        <f>IF(D399&gt;50,"SATISFATÓRIO","INSATISFATÓRIO")</f>
        <v>#VALUE!</v>
      </c>
      <c r="D399" s="74" t="e">
        <f>((C395/12*1)+(C396/72*1)+(C397/489*3))/5*100</f>
        <v>#VALUE!</v>
      </c>
      <c r="E399" s="9"/>
    </row>
    <row r="400" spans="1:5" ht="39" customHeight="1" thickBot="1">
      <c r="A400" s="356"/>
      <c r="B400" s="356"/>
      <c r="C400" s="356"/>
      <c r="D400" s="356"/>
      <c r="E400" s="9"/>
    </row>
    <row r="401" spans="1:4" ht="39" customHeight="1">
      <c r="A401" s="155" t="s">
        <v>112</v>
      </c>
      <c r="B401" s="155"/>
      <c r="C401" s="155"/>
      <c r="D401" s="155"/>
    </row>
    <row r="402" spans="1:4" ht="39" customHeight="1">
      <c r="A402" s="156" t="s">
        <v>211</v>
      </c>
      <c r="B402" s="156"/>
      <c r="C402" s="156"/>
      <c r="D402" s="156"/>
    </row>
    <row r="403" spans="1:4" ht="39" customHeight="1" thickBot="1">
      <c r="A403" s="157"/>
      <c r="B403" s="157"/>
      <c r="C403" s="157"/>
      <c r="D403" s="157"/>
    </row>
    <row r="404" spans="1:4" ht="39" customHeight="1">
      <c r="A404" s="137" t="s">
        <v>113</v>
      </c>
      <c r="B404" s="137"/>
      <c r="C404" s="137"/>
      <c r="D404" s="137"/>
    </row>
    <row r="405" spans="1:4" ht="39" customHeight="1" thickBot="1">
      <c r="A405" s="157"/>
      <c r="B405" s="157"/>
      <c r="C405" s="157"/>
      <c r="D405" s="157"/>
    </row>
    <row r="406" spans="1:4" ht="39" customHeight="1">
      <c r="A406" s="139" t="s">
        <v>114</v>
      </c>
      <c r="B406" s="140"/>
      <c r="C406" s="140"/>
      <c r="D406" s="141"/>
    </row>
    <row r="407" spans="1:4" ht="39" customHeight="1" thickBot="1">
      <c r="A407" s="88" t="s">
        <v>441</v>
      </c>
      <c r="B407" s="89"/>
      <c r="C407" s="90" t="s">
        <v>442</v>
      </c>
      <c r="D407" s="91"/>
    </row>
    <row r="408" spans="1:4" ht="39" customHeight="1">
      <c r="A408" s="139" t="s">
        <v>443</v>
      </c>
      <c r="B408" s="140"/>
      <c r="C408" s="140"/>
      <c r="D408" s="141"/>
    </row>
    <row r="409" spans="1:4" ht="39" customHeight="1">
      <c r="A409" s="88" t="s">
        <v>444</v>
      </c>
      <c r="B409" s="92"/>
      <c r="C409" s="93" t="s">
        <v>442</v>
      </c>
      <c r="D409" s="94"/>
    </row>
    <row r="410" spans="1:4" ht="39" customHeight="1">
      <c r="A410" s="115"/>
      <c r="B410" s="116"/>
      <c r="C410" s="142"/>
      <c r="D410" s="117"/>
    </row>
    <row r="411" spans="1:4" ht="39" customHeight="1" thickBot="1">
      <c r="A411" s="143" t="s">
        <v>445</v>
      </c>
      <c r="B411" s="144"/>
      <c r="C411" s="144"/>
      <c r="D411" s="145"/>
    </row>
    <row r="412" spans="1:4" ht="39" customHeight="1">
      <c r="A412" s="146" t="s">
        <v>446</v>
      </c>
      <c r="B412" s="147"/>
      <c r="C412" s="147"/>
      <c r="D412" s="148"/>
    </row>
    <row r="413" spans="1:4" ht="39" customHeight="1" thickBot="1">
      <c r="A413" s="149"/>
      <c r="B413" s="110"/>
      <c r="C413" s="110"/>
      <c r="D413" s="111"/>
    </row>
    <row r="414" spans="1:4" ht="39" customHeight="1" thickBot="1">
      <c r="A414" s="125" t="s">
        <v>447</v>
      </c>
      <c r="B414" s="126"/>
      <c r="C414" s="126"/>
      <c r="D414" s="127"/>
    </row>
    <row r="415" spans="1:4" ht="39" customHeight="1">
      <c r="A415" s="112"/>
      <c r="B415" s="113"/>
      <c r="C415" s="113"/>
      <c r="D415" s="114"/>
    </row>
    <row r="416" spans="1:4" ht="39" customHeight="1">
      <c r="A416" s="115" t="s">
        <v>448</v>
      </c>
      <c r="B416" s="116"/>
      <c r="C416" s="116"/>
      <c r="D416" s="117"/>
    </row>
    <row r="417" spans="1:4" ht="39" customHeight="1">
      <c r="A417" s="118"/>
      <c r="B417" s="119"/>
      <c r="C417" s="120"/>
      <c r="D417" s="121"/>
    </row>
    <row r="418" spans="1:4" ht="39" customHeight="1">
      <c r="A418" s="122" t="s">
        <v>449</v>
      </c>
      <c r="B418" s="123"/>
      <c r="C418" s="123" t="s">
        <v>450</v>
      </c>
      <c r="D418" s="124"/>
    </row>
    <row r="419" spans="1:4" ht="39" customHeight="1">
      <c r="A419" s="103"/>
      <c r="B419" s="104"/>
      <c r="C419" s="104"/>
      <c r="D419" s="105"/>
    </row>
    <row r="420" spans="1:4" ht="39" customHeight="1">
      <c r="A420" s="95" t="s">
        <v>451</v>
      </c>
      <c r="B420" s="106"/>
      <c r="C420" s="107"/>
      <c r="D420" s="108"/>
    </row>
    <row r="421" spans="1:4" ht="39" customHeight="1">
      <c r="A421" s="95" t="s">
        <v>452</v>
      </c>
      <c r="B421" s="106"/>
      <c r="C421" s="107"/>
      <c r="D421" s="108"/>
    </row>
    <row r="422" spans="1:4" ht="39" customHeight="1" thickBot="1">
      <c r="A422" s="96" t="s">
        <v>442</v>
      </c>
      <c r="B422" s="109"/>
      <c r="C422" s="110"/>
      <c r="D422" s="111"/>
    </row>
  </sheetData>
  <sheetProtection formatRows="0"/>
  <mergeCells count="418">
    <mergeCell ref="A419:D419"/>
    <mergeCell ref="B420:D420"/>
    <mergeCell ref="B421:D421"/>
    <mergeCell ref="B422:D422"/>
    <mergeCell ref="A415:D415"/>
    <mergeCell ref="A416:D416"/>
    <mergeCell ref="A417:B417"/>
    <mergeCell ref="C417:D417"/>
    <mergeCell ref="A418:B418"/>
    <mergeCell ref="C418:D418"/>
    <mergeCell ref="A408:D408"/>
    <mergeCell ref="A410:D410"/>
    <mergeCell ref="A411:D411"/>
    <mergeCell ref="A412:D412"/>
    <mergeCell ref="A413:D413"/>
    <mergeCell ref="A414:D414"/>
    <mergeCell ref="A401:D401"/>
    <mergeCell ref="A402:D402"/>
    <mergeCell ref="A403:D403"/>
    <mergeCell ref="A404:D404"/>
    <mergeCell ref="A405:D405"/>
    <mergeCell ref="A406:D406"/>
    <mergeCell ref="A392:B392"/>
    <mergeCell ref="C392:D392"/>
    <mergeCell ref="A393:D393"/>
    <mergeCell ref="A398:D398"/>
    <mergeCell ref="A399:B399"/>
    <mergeCell ref="A400:D400"/>
    <mergeCell ref="A387:D387"/>
    <mergeCell ref="A388:D388"/>
    <mergeCell ref="A389:D389"/>
    <mergeCell ref="A390:B390"/>
    <mergeCell ref="C390:D390"/>
    <mergeCell ref="A391:B391"/>
    <mergeCell ref="C391:D391"/>
    <mergeCell ref="A383:D383"/>
    <mergeCell ref="A384:B384"/>
    <mergeCell ref="A385:B385"/>
    <mergeCell ref="C385:C386"/>
    <mergeCell ref="D385:D386"/>
    <mergeCell ref="A386:B386"/>
    <mergeCell ref="A375:C375"/>
    <mergeCell ref="A376:C376"/>
    <mergeCell ref="B377:D377"/>
    <mergeCell ref="A378:B379"/>
    <mergeCell ref="A380:D380"/>
    <mergeCell ref="A381:B382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0:B351"/>
    <mergeCell ref="A352:D352"/>
    <mergeCell ref="A353:D353"/>
    <mergeCell ref="A354:D354"/>
    <mergeCell ref="A355:C355"/>
    <mergeCell ref="A356:C356"/>
    <mergeCell ref="A343:C343"/>
    <mergeCell ref="A344:C344"/>
    <mergeCell ref="A345:C345"/>
    <mergeCell ref="B346:D346"/>
    <mergeCell ref="A347:B348"/>
    <mergeCell ref="A349:D349"/>
    <mergeCell ref="A337:C337"/>
    <mergeCell ref="A338:C338"/>
    <mergeCell ref="A339:C339"/>
    <mergeCell ref="A340:C340"/>
    <mergeCell ref="A341:C341"/>
    <mergeCell ref="A342:C342"/>
    <mergeCell ref="A331:C331"/>
    <mergeCell ref="A332:C332"/>
    <mergeCell ref="A333:C333"/>
    <mergeCell ref="A334:C334"/>
    <mergeCell ref="A335:C335"/>
    <mergeCell ref="A336:C336"/>
    <mergeCell ref="A325:C325"/>
    <mergeCell ref="A326:C326"/>
    <mergeCell ref="A327:C327"/>
    <mergeCell ref="A328:C328"/>
    <mergeCell ref="A329:C329"/>
    <mergeCell ref="A330:C330"/>
    <mergeCell ref="A318:B319"/>
    <mergeCell ref="A320:D320"/>
    <mergeCell ref="A321:D321"/>
    <mergeCell ref="A322:D322"/>
    <mergeCell ref="A323:C323"/>
    <mergeCell ref="A324:C324"/>
    <mergeCell ref="A311:C311"/>
    <mergeCell ref="A312:C312"/>
    <mergeCell ref="A313:C313"/>
    <mergeCell ref="B314:D314"/>
    <mergeCell ref="A315:B316"/>
    <mergeCell ref="A317:D317"/>
    <mergeCell ref="A305:C305"/>
    <mergeCell ref="A306:C306"/>
    <mergeCell ref="A307:C307"/>
    <mergeCell ref="A308:C308"/>
    <mergeCell ref="A309:C309"/>
    <mergeCell ref="A310:C310"/>
    <mergeCell ref="A299:C299"/>
    <mergeCell ref="A300:C300"/>
    <mergeCell ref="A301:C301"/>
    <mergeCell ref="A302:C302"/>
    <mergeCell ref="A303:C303"/>
    <mergeCell ref="A304:C304"/>
    <mergeCell ref="A293:C293"/>
    <mergeCell ref="A294:C294"/>
    <mergeCell ref="A295:C295"/>
    <mergeCell ref="A296:C296"/>
    <mergeCell ref="A297:C297"/>
    <mergeCell ref="A298:C298"/>
    <mergeCell ref="A287:D287"/>
    <mergeCell ref="A288:C288"/>
    <mergeCell ref="A289:C289"/>
    <mergeCell ref="A290:C290"/>
    <mergeCell ref="A291:C291"/>
    <mergeCell ref="A292:C292"/>
    <mergeCell ref="A280:C280"/>
    <mergeCell ref="A281:C281"/>
    <mergeCell ref="A282:C282"/>
    <mergeCell ref="B283:D283"/>
    <mergeCell ref="A284:B285"/>
    <mergeCell ref="A286:D286"/>
    <mergeCell ref="A274:C274"/>
    <mergeCell ref="A275:C275"/>
    <mergeCell ref="A276:C276"/>
    <mergeCell ref="A277:C277"/>
    <mergeCell ref="A278:C278"/>
    <mergeCell ref="A279:C279"/>
    <mergeCell ref="A268:C268"/>
    <mergeCell ref="A269:C269"/>
    <mergeCell ref="A270:C270"/>
    <mergeCell ref="A271:C271"/>
    <mergeCell ref="A272:C272"/>
    <mergeCell ref="A273:C273"/>
    <mergeCell ref="A262:C262"/>
    <mergeCell ref="A263:C263"/>
    <mergeCell ref="A264:C264"/>
    <mergeCell ref="A265:C265"/>
    <mergeCell ref="A266:C266"/>
    <mergeCell ref="A267:C267"/>
    <mergeCell ref="A256:D256"/>
    <mergeCell ref="A257:C257"/>
    <mergeCell ref="A258:C258"/>
    <mergeCell ref="A259:C259"/>
    <mergeCell ref="A260:C260"/>
    <mergeCell ref="A261:C261"/>
    <mergeCell ref="A249:C249"/>
    <mergeCell ref="A250:C250"/>
    <mergeCell ref="A251:C251"/>
    <mergeCell ref="B252:D252"/>
    <mergeCell ref="A253:B254"/>
    <mergeCell ref="A255:D255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30:C230"/>
    <mergeCell ref="B231:D231"/>
    <mergeCell ref="A232:B233"/>
    <mergeCell ref="A234:D234"/>
    <mergeCell ref="A235:D235"/>
    <mergeCell ref="A236:C236"/>
    <mergeCell ref="A224:C224"/>
    <mergeCell ref="A225:C225"/>
    <mergeCell ref="A226:C226"/>
    <mergeCell ref="A227:C227"/>
    <mergeCell ref="A228:C228"/>
    <mergeCell ref="A229:C229"/>
    <mergeCell ref="A218:C218"/>
    <mergeCell ref="A219:C219"/>
    <mergeCell ref="A220:C220"/>
    <mergeCell ref="A221:C221"/>
    <mergeCell ref="A222:C222"/>
    <mergeCell ref="A223:C223"/>
    <mergeCell ref="A211:B212"/>
    <mergeCell ref="A213:D213"/>
    <mergeCell ref="A214:D214"/>
    <mergeCell ref="A215:D215"/>
    <mergeCell ref="A216:C216"/>
    <mergeCell ref="A217:C217"/>
    <mergeCell ref="A204:C204"/>
    <mergeCell ref="A205:C205"/>
    <mergeCell ref="A206:C206"/>
    <mergeCell ref="B207:D207"/>
    <mergeCell ref="A208:B209"/>
    <mergeCell ref="A210:D210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D180"/>
    <mergeCell ref="A181:D181"/>
    <mergeCell ref="A182:C182"/>
    <mergeCell ref="A183:C183"/>
    <mergeCell ref="A184:C184"/>
    <mergeCell ref="A185:C185"/>
    <mergeCell ref="A176:C176"/>
    <mergeCell ref="B177:D177"/>
    <mergeCell ref="A178:B179"/>
    <mergeCell ref="A167:C167"/>
    <mergeCell ref="A168:C168"/>
    <mergeCell ref="A169:C169"/>
    <mergeCell ref="A170:C170"/>
    <mergeCell ref="A172:C172"/>
    <mergeCell ref="A161:C161"/>
    <mergeCell ref="A162:C162"/>
    <mergeCell ref="A163:C163"/>
    <mergeCell ref="A164:C164"/>
    <mergeCell ref="A166:C166"/>
    <mergeCell ref="A165:C165"/>
    <mergeCell ref="A171:C171"/>
    <mergeCell ref="A154:C154"/>
    <mergeCell ref="B155:D155"/>
    <mergeCell ref="A156:B157"/>
    <mergeCell ref="A158:D158"/>
    <mergeCell ref="A159:D159"/>
    <mergeCell ref="A160:C160"/>
    <mergeCell ref="A148:C148"/>
    <mergeCell ref="A149:C149"/>
    <mergeCell ref="A150:C150"/>
    <mergeCell ref="A151:C151"/>
    <mergeCell ref="A152:C152"/>
    <mergeCell ref="A153:C153"/>
    <mergeCell ref="A142:C142"/>
    <mergeCell ref="A143:C143"/>
    <mergeCell ref="A144:C144"/>
    <mergeCell ref="A145:C145"/>
    <mergeCell ref="A146:C146"/>
    <mergeCell ref="A147:C147"/>
    <mergeCell ref="A136:C136"/>
    <mergeCell ref="A137:C137"/>
    <mergeCell ref="A138:C138"/>
    <mergeCell ref="A139:C139"/>
    <mergeCell ref="A140:C140"/>
    <mergeCell ref="A141:C141"/>
    <mergeCell ref="A129:C129"/>
    <mergeCell ref="B130:D130"/>
    <mergeCell ref="A131:B132"/>
    <mergeCell ref="A133:D133"/>
    <mergeCell ref="A134:D134"/>
    <mergeCell ref="A135:C135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D105"/>
    <mergeCell ref="A106:D106"/>
    <mergeCell ref="A107:C107"/>
    <mergeCell ref="A108:C108"/>
    <mergeCell ref="A109:C109"/>
    <mergeCell ref="A110:C110"/>
    <mergeCell ref="A99:D99"/>
    <mergeCell ref="A100:D100"/>
    <mergeCell ref="A101:D101"/>
    <mergeCell ref="A102:D102"/>
    <mergeCell ref="A103:D103"/>
    <mergeCell ref="A104:D104"/>
    <mergeCell ref="A95:B95"/>
    <mergeCell ref="A96:B96"/>
    <mergeCell ref="C96:C97"/>
    <mergeCell ref="D96:D97"/>
    <mergeCell ref="A97:B97"/>
    <mergeCell ref="A98:D98"/>
    <mergeCell ref="A89:C89"/>
    <mergeCell ref="A90:C90"/>
    <mergeCell ref="A91:C91"/>
    <mergeCell ref="A92:C92"/>
    <mergeCell ref="B93:D93"/>
    <mergeCell ref="A94:D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D65"/>
    <mergeCell ref="A66:D66"/>
    <mergeCell ref="A67:C67"/>
    <mergeCell ref="A68:C68"/>
    <mergeCell ref="A69:C69"/>
    <mergeCell ref="A70:C70"/>
    <mergeCell ref="A61:B61"/>
    <mergeCell ref="A62:B62"/>
    <mergeCell ref="C62:C63"/>
    <mergeCell ref="D62:D63"/>
    <mergeCell ref="A63:B63"/>
    <mergeCell ref="A64:D64"/>
    <mergeCell ref="A55:C55"/>
    <mergeCell ref="A56:C56"/>
    <mergeCell ref="A57:C57"/>
    <mergeCell ref="A58:C58"/>
    <mergeCell ref="B59:D59"/>
    <mergeCell ref="A60:D60"/>
    <mergeCell ref="A49:C49"/>
    <mergeCell ref="A50:C50"/>
    <mergeCell ref="A51:C51"/>
    <mergeCell ref="B52:D52"/>
    <mergeCell ref="A53:C53"/>
    <mergeCell ref="A54:C54"/>
    <mergeCell ref="A43:C43"/>
    <mergeCell ref="A44:C44"/>
    <mergeCell ref="B45:D45"/>
    <mergeCell ref="A46:C46"/>
    <mergeCell ref="A47:C47"/>
    <mergeCell ref="A48:C48"/>
    <mergeCell ref="A40:C40"/>
    <mergeCell ref="A41:C41"/>
    <mergeCell ref="A42:C42"/>
    <mergeCell ref="A31:D31"/>
    <mergeCell ref="A32:C32"/>
    <mergeCell ref="A33:C33"/>
    <mergeCell ref="A34:C34"/>
    <mergeCell ref="A35:C35"/>
    <mergeCell ref="A36:C36"/>
    <mergeCell ref="A1:D1"/>
    <mergeCell ref="A2:D2"/>
    <mergeCell ref="A16:D16"/>
    <mergeCell ref="B15:D15"/>
    <mergeCell ref="B17:D17"/>
    <mergeCell ref="A19:D19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B18:D18"/>
    <mergeCell ref="A173:C173"/>
    <mergeCell ref="A174:C174"/>
    <mergeCell ref="A175:C175"/>
    <mergeCell ref="A3:D3"/>
    <mergeCell ref="A4:D4"/>
    <mergeCell ref="A5:D5"/>
    <mergeCell ref="B6:D6"/>
    <mergeCell ref="A7:D7"/>
    <mergeCell ref="A8:D8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37:C37"/>
    <mergeCell ref="B38:D38"/>
    <mergeCell ref="A39:C39"/>
  </mergeCells>
  <conditionalFormatting sqref="C399">
    <cfRule type="containsText" dxfId="3" priority="4" operator="containsText" text="INSATISFATÓRIO">
      <formula>NOT(ISERROR(SEARCH("INSATISFATÓRIO",C399)))</formula>
    </cfRule>
  </conditionalFormatting>
  <conditionalFormatting sqref="D399">
    <cfRule type="cellIs" dxfId="2" priority="1" operator="between">
      <formula>0</formula>
      <formula>50</formula>
    </cfRule>
    <cfRule type="cellIs" dxfId="1" priority="2" operator="between">
      <formula>0</formula>
      <formula>50</formula>
    </cfRule>
    <cfRule type="cellIs" dxfId="0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DADOS!$A$43:$A$176</xm:f>
          </x14:formula1>
          <xm:sqref>B15</xm:sqref>
        </x14:dataValidation>
        <x14:dataValidation type="list" allowBlank="1" showInputMessage="1" showErrorMessage="1" xr:uid="{00000000-0002-0000-0300-000001000000}">
          <x14:formula1>
            <xm:f>DADOS!$A$8:$A$40</xm:f>
          </x14:formula1>
          <xm:sqref>B14:D14</xm:sqref>
        </x14:dataValidation>
        <x14:dataValidation type="list" allowBlank="1" showInputMessage="1" showErrorMessage="1" xr:uid="{00000000-0002-0000-0300-000002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300-000003000000}">
          <x14:formula1>
            <xm:f>DADOS!$A$2:$A$5</xm:f>
          </x14:formula1>
          <xm:sqref>D341:D344 D68:D91 D109:D121 D123:D125 D127:D128 D137:D144 D146:D148 D150:D153 D162:D165 D171:D175 D184:D191 D193:D198 D200:D205 D218:D221 D223:D224 D226:D229 D238:D240 D242:D244 D246:D250 D259:D267 D269:D277 D279:D281 D290:D302 D304:D309 D311:D312 D325:D334 D357:D367 D336:D339 D369:D370 D372:D375 D167:D169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DADOS</vt:lpstr>
      <vt:lpstr>IX A Formulário Autoavaliação</vt:lpstr>
      <vt:lpstr>IX B Form. Superior Imediato</vt:lpstr>
      <vt:lpstr>IX Formulário Consenso</vt:lpstr>
      <vt:lpstr>'IX B Form. Superior Imediato'!Area_de_impressao</vt:lpstr>
      <vt:lpstr>'IX A Formulário Autoavaliação'!Titulos_de_impressao</vt:lpstr>
      <vt:lpstr>'IX B Form. Superior Imediato'!Titulos_de_impressao</vt:lpstr>
      <vt:lpstr>'IX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2023-02-09T21:05:32Z</cp:lastPrinted>
  <dcterms:created xsi:type="dcterms:W3CDTF">2022-11-17T12:34:23Z</dcterms:created>
  <dcterms:modified xsi:type="dcterms:W3CDTF">2023-02-24T18:05:30Z</dcterms:modified>
</cp:coreProperties>
</file>